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15360" windowHeight="7635" tabRatio="45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<sst xmlns="http://schemas.openxmlformats.org/spreadsheetml/2006/main" count="1129" uniqueCount="554">
  <si>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</si>
  <si>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</si>
  <si>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</si>
  <si>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</si>
  <si>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</si>
  <si>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</si>
  <si>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</si>
  <si>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</si>
  <si>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</si>
  <si>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</si>
  <si>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</si>
  <si>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市営住宅修繕費積立金</t>
    <rPh sb="0" eb="2">
      <t>シエイ</t>
    </rPh>
    <rPh sb="2" eb="4">
      <t>ジュウタク</t>
    </rPh>
    <rPh sb="4" eb="6">
      <t>シュウゼン</t>
    </rPh>
    <rPh sb="6" eb="7">
      <t>ヒ</t>
    </rPh>
    <rPh sb="7" eb="9">
      <t>ツミタテ</t>
    </rPh>
    <rPh sb="9" eb="10">
      <t>キン</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</si>
  <si>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</si>
  <si>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</si>
  <si>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</si>
  <si>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</si>
  <si>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</si>
  <si>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</si>
  <si>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</si>
  <si>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</si>
  <si>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</si>
  <si>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</si>
  <si>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</si>
  <si>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</si>
  <si>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</si>
  <si>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</si>
  <si>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</si>
  <si>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</si>
  <si>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</si>
  <si>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</si>
  <si>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</si>
  <si>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</si>
  <si>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</si>
  <si>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</si>
  <si>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</si>
  <si>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</si>
  <si>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</si>
  <si>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</si>
  <si>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</si>
  <si>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</si>
  <si>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</si>
  <si>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</si>
  <si>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</si>
  <si>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ふるさとづくり基金</t>
    <rPh sb="7" eb="9">
      <t>キキン</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</si>
  <si>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</si>
  <si>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</si>
  <si>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</si>
  <si>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</si>
  <si>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</si>
  <si>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</si>
  <si>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</si>
  <si>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</si>
  <si>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</si>
  <si>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</si>
  <si>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</si>
  <si>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</si>
  <si>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</si>
  <si>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</si>
  <si>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</si>
  <si>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</si>
  <si>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常総地方広域市町村圏事務組合</t>
    <rPh sb="0" eb="2">
      <t>ジョウソウ</t>
    </rPh>
    <rPh sb="2" eb="4">
      <t>チホウ</t>
    </rPh>
    <rPh sb="4" eb="6">
      <t>コウイキ</t>
    </rPh>
    <rPh sb="6" eb="9">
      <t>シチョウソン</t>
    </rPh>
    <rPh sb="9" eb="10">
      <t>ケン</t>
    </rPh>
    <rPh sb="10" eb="12">
      <t>ジム</t>
    </rPh>
    <rPh sb="12" eb="14">
      <t>クミアイ</t>
    </rPh>
    <phoneticPr fontId="5"/>
  </si>
  <si>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</si>
  <si>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</si>
  <si>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</si>
  <si>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</si>
  <si>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</si>
  <si>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</si>
  <si>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</si>
  <si>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</si>
  <si>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</si>
  <si>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</si>
  <si>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</si>
  <si>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</si>
  <si>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</si>
  <si>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</si>
  <si>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</si>
  <si>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</si>
  <si>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</si>
  <si>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</si>
  <si>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</si>
  <si>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</si>
  <si>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</si>
  <si>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</si>
  <si>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</si>
  <si>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</si>
  <si>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</si>
  <si>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</si>
  <si>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</si>
  <si>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</si>
  <si>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</si>
  <si>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</si>
  <si>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</si>
  <si>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</si>
  <si>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</si>
  <si>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</si>
  <si>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</si>
  <si>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</si>
  <si>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</si>
  <si>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</si>
  <si>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</si>
  <si>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</si>
  <si>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</si>
  <si>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</si>
  <si>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</si>
  <si>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</si>
  <si>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</si>
  <si>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</si>
  <si>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</si>
  <si>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</si>
  <si>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</si>
  <si>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</si>
  <si>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</si>
  <si>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</si>
  <si>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</si>
  <si>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</si>
  <si>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</si>
  <si>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</si>
  <si>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</si>
  <si>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</si>
  <si>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</si>
  <si>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</si>
  <si>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</si>
  <si>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</si>
  <si>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</si>
  <si>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</si>
  <si>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</si>
  <si>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</si>
  <si>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</si>
  <si>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</si>
  <si>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</si>
  <si>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</si>
  <si>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</si>
  <si>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</si>
  <si>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</si>
  <si>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</si>
  <si>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</si>
  <si>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</si>
  <si>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</si>
  <si>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</si>
  <si>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</si>
  <si>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</si>
  <si>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</si>
  <si>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茨城県</t>
  </si>
  <si>
    <t>令05.01.01(人)</t>
    <rPh sb="0" eb="1">
      <t>レイ</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</si>
  <si>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</si>
  <si>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</si>
  <si>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</si>
  <si>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</si>
  <si>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</si>
  <si>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</si>
  <si>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</si>
  <si>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</si>
  <si>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</si>
  <si>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</si>
  <si>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</si>
  <si>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</si>
  <si>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</si>
  <si>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</si>
  <si>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</si>
  <si>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</si>
  <si>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</si>
  <si>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</si>
  <si>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</si>
  <si>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</si>
  <si>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</si>
  <si>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守谷市</t>
  </si>
  <si>
    <t>地方交付税種地</t>
    <rPh sb="0" eb="2">
      <t>チホウ</t>
    </rPh>
    <rPh sb="2" eb="5">
      <t>コウフゼイ</t>
    </rPh>
    <rPh sb="5" eb="6">
      <t>シュ</t>
    </rPh>
    <rPh sb="6" eb="7">
      <t>チ</t>
    </rPh>
    <phoneticPr fontId="5"/>
  </si>
  <si>
    <t>債務負担行為</t>
    <rPh sb="0" eb="2">
      <t>サイム</t>
    </rPh>
    <rPh sb="2" eb="4">
      <t>フタン</t>
    </rPh>
    <rPh sb="4" eb="6">
      <t>コウイ</t>
    </rPh>
    <phoneticPr fontId="5"/>
  </si>
  <si>
    <t>2-7</t>
  </si>
  <si>
    <t>旧法による税</t>
  </si>
  <si>
    <t>会計名</t>
    <rPh sb="0" eb="2">
      <t>カイケイ</t>
    </rPh>
    <rPh sb="2" eb="3">
      <t>メイ</t>
    </rPh>
    <phoneticPr fontId="5"/>
  </si>
  <si>
    <t>(Ｅ)</t>
  </si>
  <si>
    <t>歳入歳出差引</t>
  </si>
  <si>
    <t>　　(※1)</t>
  </si>
  <si>
    <t>首都</t>
    <rPh sb="0" eb="2">
      <t>シュト</t>
    </rPh>
    <phoneticPr fontId="5"/>
  </si>
  <si>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</si>
  <si>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</si>
  <si>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</si>
  <si>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</si>
  <si>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</si>
  <si>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</si>
  <si>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</si>
  <si>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</si>
  <si>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</si>
  <si>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</si>
  <si>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</si>
  <si>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</si>
  <si>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</si>
  <si>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</si>
  <si>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</si>
  <si>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</si>
  <si>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</si>
  <si>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</si>
  <si>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</si>
  <si>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</si>
  <si>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</si>
  <si>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</si>
  <si>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</si>
  <si>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5.7</t>
  </si>
  <si>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</si>
  <si>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</si>
  <si>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</si>
  <si>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</si>
  <si>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</si>
  <si>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</si>
  <si>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</si>
  <si>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</si>
  <si>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</si>
  <si>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</si>
  <si>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</si>
  <si>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</si>
  <si>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</si>
  <si>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</si>
  <si>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</si>
  <si>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</si>
  <si>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</si>
  <si>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</si>
  <si>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</si>
  <si>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</si>
  <si>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</si>
  <si>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</si>
  <si>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</si>
  <si>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</si>
  <si>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</si>
  <si>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</si>
  <si>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</si>
  <si>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</si>
  <si>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</si>
  <si>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</si>
  <si>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</si>
  <si>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収入済額</t>
    <rPh sb="0" eb="2">
      <t>シュウニュウ</t>
    </rPh>
    <rPh sb="2" eb="3">
      <t>スミ</t>
    </rPh>
    <rPh sb="3" eb="4">
      <t>ガク</t>
    </rPh>
    <phoneticPr fontId="5"/>
  </si>
  <si>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</si>
  <si>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</si>
  <si>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</si>
  <si>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0.5</t>
  </si>
  <si>
    <t>　　　うち純固定資産税</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</si>
  <si>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</si>
  <si>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</si>
  <si>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</si>
  <si>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</si>
  <si>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</si>
  <si>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</si>
  <si>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</si>
  <si>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</si>
  <si>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</si>
  <si>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</si>
  <si>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</si>
  <si>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</si>
  <si>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</si>
  <si>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</si>
  <si>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</si>
  <si>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</si>
  <si>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</si>
  <si>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</si>
  <si>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</si>
  <si>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</si>
  <si>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</si>
  <si>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</si>
  <si>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</si>
  <si>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</si>
  <si>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</si>
  <si>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</si>
  <si>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</si>
  <si>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</si>
  <si>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</si>
  <si>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</si>
  <si>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</si>
  <si>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</si>
  <si>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</si>
  <si>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</si>
  <si>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</si>
  <si>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</si>
  <si>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</si>
  <si>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</si>
  <si>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</si>
  <si>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</si>
  <si>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</si>
  <si>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</si>
  <si>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</si>
  <si>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</si>
  <si>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</si>
  <si>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</si>
  <si>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</si>
  <si>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</si>
  <si>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</si>
  <si>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</si>
  <si>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</si>
  <si>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</si>
  <si>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</si>
  <si>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</si>
  <si>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</si>
  <si>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</si>
  <si>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</si>
  <si>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</si>
  <si>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</si>
  <si>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</si>
  <si>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</si>
  <si>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</si>
  <si>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</si>
  <si>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</si>
  <si>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</si>
  <si>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</si>
  <si>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</si>
  <si>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</si>
  <si>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</si>
  <si>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茨城県守谷市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</si>
  <si>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</si>
  <si>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</si>
  <si>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</si>
  <si>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</si>
  <si>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</si>
  <si>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</si>
  <si>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</si>
  <si>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</si>
  <si>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</si>
  <si>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</si>
  <si>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</si>
  <si>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</si>
  <si>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</si>
  <si>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</si>
  <si>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</si>
  <si>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</si>
  <si>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</si>
  <si>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</si>
  <si>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</si>
  <si>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</si>
  <si>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</si>
  <si>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</si>
  <si>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</si>
  <si>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</si>
  <si>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</si>
  <si>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</si>
  <si>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</si>
  <si>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</si>
  <si>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 11.00</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</si>
  <si>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</si>
  <si>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</si>
  <si>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</si>
  <si>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</si>
  <si>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</si>
  <si>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</si>
  <si>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</si>
  <si>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</si>
  <si>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</si>
  <si>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</si>
  <si>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</si>
  <si>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</si>
  <si>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</si>
  <si>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</si>
  <si>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</si>
  <si>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</si>
  <si>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</si>
  <si>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</si>
  <si>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</si>
  <si>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</si>
  <si>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</si>
  <si>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</si>
  <si>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</si>
  <si>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</si>
  <si>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</si>
  <si>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</si>
  <si>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</si>
  <si>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</si>
  <si>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37"/>
  </si>
  <si>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</si>
  <si>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</si>
  <si>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</si>
  <si>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</si>
  <si>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</si>
  <si>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</si>
  <si>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</si>
  <si>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</si>
  <si>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</si>
  <si>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</si>
  <si>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</si>
  <si>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</si>
  <si>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</si>
  <si>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</si>
  <si>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</si>
  <si>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</si>
  <si>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</si>
  <si>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</si>
  <si>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</si>
  <si>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</si>
  <si>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常総衛生組合</t>
    <rPh sb="0" eb="2">
      <t>ジョウソウ</t>
    </rPh>
    <rPh sb="2" eb="4">
      <t>エイセイ</t>
    </rPh>
    <rPh sb="4" eb="6">
      <t>クミアイ</t>
    </rPh>
    <phoneticPr fontId="5"/>
  </si>
  <si>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</si>
  <si>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</si>
  <si>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</si>
  <si>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</si>
  <si>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</si>
  <si>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</si>
  <si>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</si>
  <si>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</si>
  <si>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</si>
  <si>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</si>
  <si>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</si>
  <si>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</si>
  <si>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</si>
  <si>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</si>
  <si>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</si>
  <si>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</si>
  <si>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</si>
  <si>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</si>
  <si>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</si>
  <si>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</si>
  <si>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</si>
  <si>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</si>
  <si>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</si>
  <si>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</si>
  <si>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</si>
  <si>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</si>
  <si>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</si>
  <si>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</si>
  <si>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</si>
  <si>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</si>
  <si>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</si>
  <si>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</si>
  <si>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</si>
  <si>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</si>
  <si>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取手市外２市火葬場組合</t>
    <rPh sb="0" eb="2">
      <t>トリデ</t>
    </rPh>
    <rPh sb="2" eb="3">
      <t>シ</t>
    </rPh>
    <rPh sb="3" eb="4">
      <t>ホカ</t>
    </rPh>
    <rPh sb="5" eb="6">
      <t>シ</t>
    </rPh>
    <rPh sb="6" eb="8">
      <t>カソウ</t>
    </rPh>
    <rPh sb="8" eb="9">
      <t>ジョウ</t>
    </rPh>
    <rPh sb="9" eb="11">
      <t>クミアイ</t>
    </rPh>
    <phoneticPr fontId="5"/>
  </si>
  <si>
    <t>交通</t>
  </si>
  <si>
    <t>対比（％）</t>
    <rPh sb="0" eb="2">
      <t>タイヒ</t>
    </rPh>
    <phoneticPr fontId="5"/>
  </si>
  <si>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</si>
  <si>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</si>
  <si>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</si>
  <si>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</si>
  <si>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</si>
  <si>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</si>
  <si>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</si>
  <si>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</si>
  <si>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</si>
  <si>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</si>
  <si>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</si>
  <si>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</si>
  <si>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</si>
  <si>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</si>
  <si>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</si>
  <si>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</si>
  <si>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</si>
  <si>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</si>
  <si>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</si>
  <si>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</si>
  <si>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</si>
  <si>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</si>
  <si>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</si>
  <si>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</si>
  <si>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</si>
  <si>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</si>
  <si>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</si>
  <si>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</si>
  <si>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</si>
  <si>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</si>
  <si>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</si>
  <si>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</si>
  <si>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</si>
  <si>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</si>
  <si>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</si>
  <si>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守谷市土地開発公社</t>
    <rPh sb="0" eb="2">
      <t>モリヤ</t>
    </rPh>
    <rPh sb="2" eb="3">
      <t>シ</t>
    </rPh>
    <rPh sb="3" eb="5">
      <t>トチ</t>
    </rPh>
    <rPh sb="5" eb="7">
      <t>カイハツ</t>
    </rPh>
    <rPh sb="7" eb="9">
      <t>コウシャ</t>
    </rPh>
    <phoneticPr fontId="5"/>
  </si>
  <si>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</si>
  <si>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</si>
  <si>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</si>
  <si>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</si>
  <si>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</si>
  <si>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</si>
  <si>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</si>
  <si>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</si>
  <si>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</si>
  <si>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</si>
  <si>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</si>
  <si>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</si>
  <si>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</si>
  <si>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</si>
  <si>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</si>
  <si>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</si>
  <si>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</si>
  <si>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</si>
  <si>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</si>
  <si>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</si>
  <si>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</si>
  <si>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</si>
  <si>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</si>
  <si>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</si>
  <si>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</si>
  <si>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</si>
  <si>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</si>
  <si>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</si>
  <si>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</si>
  <si>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</si>
  <si>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</si>
  <si>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</si>
  <si>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</si>
  <si>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</si>
  <si>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</si>
  <si>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</si>
  <si>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</si>
  <si>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</si>
  <si>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</si>
  <si>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</si>
  <si>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</si>
  <si>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</si>
  <si>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</si>
  <si>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</si>
  <si>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</si>
  <si>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</si>
  <si>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</si>
  <si>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</si>
  <si>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</si>
  <si>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</si>
  <si>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</si>
  <si>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</si>
  <si>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</si>
  <si>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</si>
  <si>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</si>
  <si>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</si>
  <si>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</si>
  <si>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</si>
  <si>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</si>
  <si>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</si>
  <si>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</si>
  <si>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</si>
  <si>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</si>
  <si>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</si>
  <si>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</si>
  <si>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</si>
  <si>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</si>
  <si>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</si>
  <si>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</si>
  <si>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</si>
  <si>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</si>
  <si>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</si>
  <si>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3.91</t>
  </si>
  <si>
    <t>▲ 2.05</t>
  </si>
  <si>
    <t>▲ 7.56</t>
  </si>
  <si>
    <t>その他会計（赤字）</t>
  </si>
  <si>
    <t>（百万円）</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</si>
  <si>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5"/>
  </si>
  <si>
    <t>茨城租税債権管理機構</t>
    <rPh sb="0" eb="2">
      <t>イバラキ</t>
    </rPh>
    <rPh sb="2" eb="4">
      <t>ソゼイ</t>
    </rPh>
    <rPh sb="4" eb="6">
      <t>サイケン</t>
    </rPh>
    <rPh sb="6" eb="8">
      <t>カンリ</t>
    </rPh>
    <rPh sb="8" eb="10">
      <t>キコウ</t>
    </rPh>
    <phoneticPr fontId="5"/>
  </si>
  <si>
    <t>茨城県後期高齢者医療広域連合（一般会計）</t>
    <rPh sb="0" eb="3">
      <t>イバラキケン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</si>
  <si>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茨城県後期高齢者医療広域連合（後期高齢者医療特別会計）</t>
    <rPh sb="0" eb="3">
      <t>イバラキケン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</si>
  <si>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公共公益施設整備基金</t>
    <rPh sb="0" eb="2">
      <t>コウキョウ</t>
    </rPh>
    <rPh sb="2" eb="4">
      <t>コウエキ</t>
    </rPh>
    <rPh sb="4" eb="6">
      <t>シセツ</t>
    </rPh>
    <rPh sb="6" eb="8">
      <t>セイビ</t>
    </rPh>
    <rPh sb="8" eb="10">
      <t>キキン</t>
    </rPh>
    <phoneticPr fontId="5"/>
  </si>
  <si>
    <t>地域福祉基金</t>
    <rPh sb="0" eb="2">
      <t>チイキ</t>
    </rPh>
    <rPh sb="2" eb="4">
      <t>フクシ</t>
    </rPh>
    <rPh sb="4" eb="6">
      <t>キキン</t>
    </rPh>
    <phoneticPr fontId="5"/>
  </si>
  <si>
    <t>都市計画事業基金</t>
    <rPh sb="0" eb="4">
      <t>トシケイカク</t>
    </rPh>
    <rPh sb="4" eb="6">
      <t>ジギョウ</t>
    </rPh>
    <rPh sb="6" eb="8">
      <t>キキン</t>
    </rPh>
    <phoneticPr fontId="5"/>
  </si>
  <si>
    <t>実質公債費比率</t>
    <phoneticPr fontId="43"/>
  </si>
  <si>
    <t>将来負担比率</t>
    <phoneticPr fontId="43"/>
  </si>
  <si>
    <t>類似団体内平均値</t>
    <phoneticPr fontId="43"/>
  </si>
  <si>
    <t>当該団体値</t>
    <rPh sb="0" eb="2">
      <t>トウガイ</t>
    </rPh>
    <rPh sb="2" eb="4">
      <t>ダンタイ</t>
    </rPh>
    <rPh sb="4" eb="5">
      <t>アタイ</t>
    </rPh>
    <phoneticPr fontId="43"/>
  </si>
  <si>
    <t>(　参考　）</t>
    <rPh sb="2" eb="4">
      <t>サンコウ</t>
    </rPh>
    <phoneticPr fontId="43"/>
  </si>
  <si>
    <t>分析欄</t>
    <rPh sb="0" eb="2">
      <t>ブンセキ</t>
    </rPh>
    <rPh sb="2" eb="3">
      <t>ラン</t>
    </rPh>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</si>
  <si>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</si>
  <si>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有形固定資産減価償却率</t>
    <phoneticPr fontId="4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</si>
  <si>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</si>
  <si>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 xml:space="preserve"> </t>
    <phoneticPr fontId="43"/>
  </si>
  <si>
    <t>　将来負担比率は引続き比率なしとなっており、有形固定資産減価償却率とともに類似団体より低い値で推移している。今後も数年に渡り公共施設の大規模改修に伴う起債が見込まれるが、平成26年度に創設した公共公益施設整備基金の計画的な運用を図りながら、世代間の公平性に配慮した借入れを行っていく。</t>
    <phoneticPr fontId="43"/>
  </si>
  <si>
    <t>　将来負担比率は引続き比率なしとなっており、実質公債費比率とともに類似団体より低い値で推移している。今後も一部事務組合の経費の精査などにより負担額の抑制に努めていく。</t>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</si>
</sst>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b/>
      <sz val="13"/>
      <color indexed="56"/>
      <name val="ＭＳ ゴシック"/>
      <family val="3"/>
    </font>
    <font>
      <sz val="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11"/>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4"/>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alignment vertical="center"/>
    </xf>
    <xf numFmtId="0" fontId="44" fillId="0" borderId="0">
      <alignment vertical="center"/>
    </xf>
    <xf numFmtId="0" fontId="41" fillId="0" borderId="0">
      <alignment vertical="center"/>
    </xf>
    <xf numFmtId="0" fontId="41" fillId="0" borderId="0"/>
    <xf numFmtId="0" fontId="41" fillId="0" borderId="0"/>
    <xf numFmtId="0" fontId="41" fillId="0" borderId="0"/>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42" fillId="0" borderId="0" xfId="20" applyFont="1">
      <alignment vertical="center"/>
    </xf>
    <xf numFmtId="0" fontId="42" fillId="0" borderId="42" xfId="20" applyFont="1" applyBorder="1">
      <alignment vertical="center"/>
    </xf>
    <xf numFmtId="0" fontId="42" fillId="0" borderId="14" xfId="20" applyFont="1" applyBorder="1">
      <alignment vertical="center"/>
    </xf>
    <xf numFmtId="0" fontId="42" fillId="0" borderId="15" xfId="20" applyFont="1" applyBorder="1">
      <alignment vertical="center"/>
    </xf>
    <xf numFmtId="0" fontId="42" fillId="0" borderId="34" xfId="20" applyFont="1" applyBorder="1">
      <alignment vertical="center"/>
    </xf>
    <xf numFmtId="0" fontId="42" fillId="0" borderId="31" xfId="20" applyFont="1" applyBorder="1">
      <alignment vertical="center"/>
    </xf>
    <xf numFmtId="0" fontId="45" fillId="0" borderId="0" xfId="21" applyFont="1">
      <alignment vertical="center"/>
    </xf>
    <xf numFmtId="187" fontId="42" fillId="3" borderId="0" xfId="22" applyNumberFormat="1" applyFont="1" applyFill="1" applyAlignment="1">
      <alignment vertical="center" wrapText="1"/>
    </xf>
    <xf numFmtId="49" fontId="42" fillId="3" borderId="0" xfId="22" applyNumberFormat="1" applyFont="1" applyFill="1" applyAlignment="1">
      <alignment horizontal="center" vertical="center"/>
    </xf>
    <xf numFmtId="49" fontId="42" fillId="3" borderId="0" xfId="22" applyNumberFormat="1" applyFont="1" applyFill="1" applyAlignment="1">
      <alignment horizontal="center" vertical="center" wrapText="1"/>
    </xf>
    <xf numFmtId="178" fontId="42" fillId="3" borderId="0" xfId="20" applyNumberFormat="1" applyFont="1" applyFill="1" applyAlignment="1">
      <alignment vertical="center" wrapText="1"/>
    </xf>
    <xf numFmtId="184" fontId="41" fillId="0" borderId="0" xfId="23" applyNumberFormat="1" applyAlignment="1">
      <alignment horizontal="right" vertical="center"/>
    </xf>
    <xf numFmtId="183" fontId="41" fillId="0" borderId="0" xfId="23" applyNumberFormat="1" applyAlignment="1">
      <alignment horizontal="right" vertical="center"/>
    </xf>
    <xf numFmtId="178" fontId="41" fillId="0" borderId="0" xfId="24" applyNumberFormat="1" applyAlignment="1">
      <alignment horizontal="center" vertical="center"/>
    </xf>
    <xf numFmtId="178" fontId="41" fillId="0" borderId="0" xfId="24" applyNumberFormat="1" applyAlignment="1">
      <alignment vertical="center"/>
    </xf>
    <xf numFmtId="178" fontId="42" fillId="0" borderId="0" xfId="20" applyNumberFormat="1" applyFont="1">
      <alignment vertical="center"/>
    </xf>
    <xf numFmtId="178" fontId="44" fillId="0" borderId="0" xfId="20" applyNumberFormat="1" applyFont="1">
      <alignment vertical="center"/>
    </xf>
    <xf numFmtId="189" fontId="42" fillId="0" borderId="0" xfId="22" applyNumberFormat="1" applyFont="1">
      <alignment vertical="center"/>
    </xf>
    <xf numFmtId="0" fontId="42" fillId="0" borderId="0" xfId="22" applyFont="1">
      <alignment vertical="center"/>
    </xf>
    <xf numFmtId="0" fontId="46" fillId="0" borderId="42" xfId="20" applyFont="1" applyBorder="1">
      <alignment vertical="center"/>
    </xf>
    <xf numFmtId="0" fontId="42" fillId="0" borderId="35" xfId="20" applyFont="1" applyBorder="1">
      <alignment vertical="center"/>
    </xf>
    <xf numFmtId="178" fontId="42" fillId="0" borderId="42" xfId="20" applyNumberFormat="1" applyFont="1" applyBorder="1">
      <alignment vertical="center"/>
    </xf>
    <xf numFmtId="178" fontId="42" fillId="0" borderId="15" xfId="20" applyNumberFormat="1" applyFont="1" applyBorder="1">
      <alignment vertical="center"/>
    </xf>
    <xf numFmtId="189" fontId="42" fillId="0" borderId="34" xfId="20" applyNumberFormat="1" applyFont="1" applyBorder="1">
      <alignment vertical="center"/>
    </xf>
    <xf numFmtId="178" fontId="42" fillId="0" borderId="34" xfId="20" applyNumberFormat="1" applyFont="1" applyBorder="1">
      <alignment vertical="center"/>
    </xf>
    <xf numFmtId="178" fontId="42" fillId="0" borderId="31" xfId="20" applyNumberFormat="1" applyFont="1" applyBorder="1">
      <alignment vertical="center"/>
    </xf>
    <xf numFmtId="178" fontId="42" fillId="0" borderId="14" xfId="20" applyNumberFormat="1" applyFont="1" applyBorder="1">
      <alignment vertical="center"/>
    </xf>
    <xf numFmtId="191" fontId="42" fillId="0" borderId="0" xfId="20" applyNumberFormat="1" applyFont="1">
      <alignment vertical="center"/>
    </xf>
    <xf numFmtId="0" fontId="42" fillId="0" borderId="16" xfId="20" applyFont="1" applyBorder="1">
      <alignment vertical="center"/>
    </xf>
    <xf numFmtId="0" fontId="42" fillId="0" borderId="23" xfId="20" applyFont="1" applyBorder="1">
      <alignment vertical="center"/>
    </xf>
    <xf numFmtId="0" fontId="46" fillId="0" borderId="30" xfId="20" applyFont="1" applyBorder="1">
      <alignment vertical="center"/>
    </xf>
    <xf numFmtId="189" fontId="42" fillId="0" borderId="23" xfId="20" applyNumberFormat="1" applyFont="1" applyBorder="1">
      <alignment vertical="center"/>
    </xf>
    <xf numFmtId="0" fontId="42" fillId="0" borderId="30" xfId="20" applyFont="1" applyBorder="1">
      <alignment vertical="center"/>
    </xf>
    <xf numFmtId="0" fontId="41" fillId="3" borderId="0" xfId="25" applyFill="1" applyProtection="1">
      <protection hidden="1"/>
    </xf>
    <xf numFmtId="0" fontId="41" fillId="3" borderId="0" xfId="25" applyFill="1" applyAlignment="1">
      <alignment vertical="center"/>
    </xf>
    <xf numFmtId="0" fontId="41" fillId="3" borderId="0" xfId="25" applyFill="1" applyAlignment="1" applyProtection="1">
      <alignment vertical="center"/>
      <protection hidden="1"/>
    </xf>
    <xf numFmtId="0" fontId="0" fillId="3" borderId="0" xfId="25" applyFont="1" applyFill="1" applyAlignment="1">
      <alignment vertical="center"/>
    </xf>
    <xf numFmtId="0" fontId="41" fillId="3" borderId="0" xfId="25"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87" fontId="42" fillId="3" borderId="74" xfId="22" applyNumberFormat="1" applyFont="1" applyFill="1" applyBorder="1" applyAlignment="1">
      <alignment horizontal="center" vertical="center" wrapText="1"/>
    </xf>
    <xf numFmtId="184" fontId="42" fillId="3" borderId="74" xfId="22" applyNumberFormat="1" applyFont="1" applyFill="1" applyBorder="1" applyAlignment="1">
      <alignment horizontal="center" vertical="center"/>
    </xf>
    <xf numFmtId="184" fontId="42" fillId="3" borderId="0" xfId="22" applyNumberFormat="1" applyFont="1" applyFill="1" applyAlignment="1">
      <alignment horizontal="center" vertical="center"/>
    </xf>
    <xf numFmtId="0" fontId="42" fillId="0" borderId="0" xfId="20" applyFont="1" applyAlignment="1">
      <alignment horizontal="center" vertical="center"/>
    </xf>
    <xf numFmtId="184" fontId="42" fillId="3" borderId="0" xfId="22" applyNumberFormat="1" applyFont="1" applyFill="1" applyAlignment="1">
      <alignment horizontal="center" vertical="center" wrapText="1"/>
    </xf>
    <xf numFmtId="178" fontId="41" fillId="0" borderId="0" xfId="20" applyNumberFormat="1" applyAlignment="1">
      <alignment horizontal="center" vertical="center"/>
    </xf>
    <xf numFmtId="184" fontId="42" fillId="0" borderId="0" xfId="20" applyNumberFormat="1" applyFont="1" applyAlignment="1">
      <alignment horizontal="center" vertical="center"/>
    </xf>
    <xf numFmtId="0" fontId="42" fillId="0" borderId="74" xfId="20" applyFont="1" applyBorder="1" applyAlignment="1">
      <alignment horizontal="center" vertical="center"/>
    </xf>
    <xf numFmtId="0" fontId="42" fillId="0" borderId="32" xfId="20" applyFont="1" applyBorder="1" applyAlignment="1">
      <alignment horizontal="center" vertical="center"/>
    </xf>
    <xf numFmtId="0" fontId="42" fillId="0" borderId="35" xfId="20" applyFont="1" applyBorder="1" applyAlignment="1">
      <alignment horizontal="center" vertical="center"/>
    </xf>
    <xf numFmtId="0" fontId="42" fillId="0" borderId="37" xfId="20" applyFont="1" applyBorder="1" applyAlignment="1">
      <alignment horizontal="center" vertical="center"/>
    </xf>
    <xf numFmtId="187" fontId="42" fillId="3" borderId="0" xfId="22" applyNumberFormat="1" applyFont="1" applyFill="1" applyAlignment="1">
      <alignment horizontal="center" vertical="center" wrapText="1"/>
    </xf>
    <xf numFmtId="187" fontId="42" fillId="0" borderId="0" xfId="22" applyNumberFormat="1" applyFont="1" applyAlignment="1">
      <alignment horizontal="center" vertical="center" wrapText="1"/>
    </xf>
    <xf numFmtId="0" fontId="41" fillId="0" borderId="30" xfId="20" applyFont="1" applyBorder="1" applyAlignment="1" applyProtection="1">
      <alignment horizontal="left" vertical="top" wrapText="1"/>
      <protection locked="0"/>
    </xf>
    <xf numFmtId="0" fontId="41" fillId="0" borderId="23" xfId="20" applyFont="1" applyBorder="1" applyAlignment="1" applyProtection="1">
      <alignment horizontal="left" vertical="top" wrapText="1"/>
      <protection locked="0"/>
    </xf>
    <xf numFmtId="0" fontId="41" fillId="0" borderId="16" xfId="20" applyFont="1" applyBorder="1" applyAlignment="1" applyProtection="1">
      <alignment horizontal="left" vertical="top" wrapText="1"/>
      <protection locked="0"/>
    </xf>
    <xf numFmtId="0" fontId="41" fillId="0" borderId="42" xfId="20" applyFont="1" applyBorder="1" applyAlignment="1" applyProtection="1">
      <alignment horizontal="left" vertical="top" wrapText="1"/>
      <protection locked="0"/>
    </xf>
    <xf numFmtId="0" fontId="41" fillId="0" borderId="0" xfId="20" applyFont="1" applyAlignment="1" applyProtection="1">
      <alignment horizontal="left" vertical="top" wrapText="1"/>
      <protection locked="0"/>
    </xf>
    <xf numFmtId="0" fontId="41" fillId="0" borderId="14" xfId="20" applyFont="1" applyBorder="1" applyAlignment="1" applyProtection="1">
      <alignment horizontal="left" vertical="top" wrapText="1"/>
      <protection locked="0"/>
    </xf>
    <xf numFmtId="0" fontId="41" fillId="0" borderId="31" xfId="20" applyFont="1" applyBorder="1" applyAlignment="1" applyProtection="1">
      <alignment horizontal="left" vertical="top" wrapText="1"/>
      <protection locked="0"/>
    </xf>
    <xf numFmtId="0" fontId="41" fillId="0" borderId="34" xfId="20" applyFont="1" applyBorder="1" applyAlignment="1" applyProtection="1">
      <alignment horizontal="left" vertical="top" wrapText="1"/>
      <protection locked="0"/>
    </xf>
    <xf numFmtId="0" fontId="41" fillId="0" borderId="15" xfId="20" applyFont="1" applyBorder="1" applyAlignment="1" applyProtection="1">
      <alignment horizontal="left" vertical="top" wrapText="1"/>
      <protection locked="0"/>
    </xf>
  </cellXfs>
  <cellStyles count="26">
    <cellStyle name="標準" xfId="0" builtinId="0"/>
    <cellStyle name="標準 2" xfId="1"/>
    <cellStyle name="標準 2 2" xfId="2"/>
    <cellStyle name="標準 2 3" xfId="3"/>
    <cellStyle name="標準 2 4" xfId="25"/>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1"/>
    <cellStyle name="標準_【レイアウト】（県）資料３（Ｐ２）　歳出比較分析表" xfId="19"/>
    <cellStyle name="標準_【レイアウト】（県）資料３（Ｐ２）　歳出比較分析表 2" xfId="20"/>
    <cellStyle name="標準_【レイアウト】（市）資料３（Ｐ２）　歳出比較分析表" xfId="18"/>
    <cellStyle name="標準_【レイアウト】（市）資料３（Ｐ２）　歳出比較分析表 2" xfId="22"/>
    <cellStyle name="標準_APAHO251300" xfId="13"/>
    <cellStyle name="標準_APAHO251300 2" xfId="24"/>
    <cellStyle name="標準_APAHO252300" xfId="14"/>
    <cellStyle name="標準_APAHO252300 2" xfId="23"/>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985F-4B76-AB36-6B8F4057AA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27600</c:v>
                </c:pt>
                <c:pt idx="1">
                  <c:v>45812</c:v>
                </c:pt>
                <c:pt idx="2">
                  <c:v>94967</c:v>
                </c:pt>
                <c:pt idx="3">
                  <c:v>84400</c:v>
                </c:pt>
                <c:pt idx="4">
                  <c:v>60126</c:v>
                </c:pt>
              </c:numCache>
            </c:numRef>
          </c:val>
          <c:smooth val="0"/>
          <c:extLst>
            <c:ext xmlns:c16="http://schemas.microsoft.com/office/drawing/2014/chart" uri="{C3380CC4-5D6E-409C-BE32-E72D297353CC}">
              <c16:uniqueId val="{00000001-985F-4B76-AB36-6B8F4057AA6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6.37</c:v>
                </c:pt>
                <c:pt idx="1">
                  <c:v>9.4600000000000009</c:v>
                </c:pt>
                <c:pt idx="2">
                  <c:v>12.25</c:v>
                </c:pt>
                <c:pt idx="3">
                  <c:v>15.91</c:v>
                </c:pt>
                <c:pt idx="4">
                  <c:v>19.59</c:v>
                </c:pt>
              </c:numCache>
            </c:numRef>
          </c:val>
          <c:extLst>
            <c:ext xmlns:c16="http://schemas.microsoft.com/office/drawing/2014/chart" uri="{C3380CC4-5D6E-409C-BE32-E72D297353CC}">
              <c16:uniqueId val="{00000000-C9BC-4CA0-BF08-DF811D7BD8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27.88</c:v>
                </c:pt>
                <c:pt idx="1">
                  <c:v>27.57</c:v>
                </c:pt>
                <c:pt idx="2">
                  <c:v>20.28</c:v>
                </c:pt>
                <c:pt idx="3">
                  <c:v>25.93</c:v>
                </c:pt>
                <c:pt idx="4">
                  <c:v>29.62</c:v>
                </c:pt>
              </c:numCache>
            </c:numRef>
          </c:val>
          <c:extLst>
            <c:ext xmlns:c16="http://schemas.microsoft.com/office/drawing/2014/chart" uri="{C3380CC4-5D6E-409C-BE32-E72D297353CC}">
              <c16:uniqueId val="{00000001-C9BC-4CA0-BF08-DF811D7BD864}"/>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-3.91</c:v>
                </c:pt>
                <c:pt idx="1">
                  <c:v>-2.0499999999999998</c:v>
                </c:pt>
                <c:pt idx="2">
                  <c:v>-11</c:v>
                </c:pt>
                <c:pt idx="3">
                  <c:v>0.71</c:v>
                </c:pt>
                <c:pt idx="4">
                  <c:v>-7.56</c:v>
                </c:pt>
              </c:numCache>
            </c:numRef>
          </c:val>
          <c:smooth val="0"/>
          <c:extLst>
            <c:ext xmlns:c16="http://schemas.microsoft.com/office/drawing/2014/chart" uri="{C3380CC4-5D6E-409C-BE32-E72D297353CC}">
              <c16:uniqueId val="{00000002-C9BC-4CA0-BF08-DF811D7BD86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0.01</c:v>
                </c:pt>
                <c:pt idx="4">
                  <c:v>#N/A</c:v>
                </c:pt>
                <c:pt idx="5">
                  <c:v>0</c:v>
                </c:pt>
                <c:pt idx="6">
                  <c:v>#N/A</c:v>
                </c:pt>
                <c:pt idx="7">
                  <c:v>0</c:v>
                </c:pt>
                <c:pt idx="8">
                  <c:v>0</c:v>
                </c:pt>
                <c:pt idx="9">
                  <c:v>0</c:v>
                </c:pt>
              </c:numCache>
            </c:numRef>
          </c:val>
          <c:extLst>
            <c:ext xmlns:c16="http://schemas.microsoft.com/office/drawing/2014/chart" uri="{C3380CC4-5D6E-409C-BE32-E72D297353CC}">
              <c16:uniqueId val="{00000000-9380-4135-9026-21BD82789C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80-4135-9026-21BD82789C1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80-4135-9026-21BD82789C1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9380-4135-9026-21BD82789C1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0.18</c:v>
                </c:pt>
              </c:numCache>
            </c:numRef>
          </c:val>
          <c:extLst>
            <c:ext xmlns:c16="http://schemas.microsoft.com/office/drawing/2014/chart" uri="{C3380CC4-5D6E-409C-BE32-E72D297353CC}">
              <c16:uniqueId val="{00000004-9380-4135-9026-21BD82789C1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0.74</c:v>
                </c:pt>
                <c:pt idx="2">
                  <c:v>#N/A</c:v>
                </c:pt>
                <c:pt idx="3">
                  <c:v>0.61</c:v>
                </c:pt>
                <c:pt idx="4">
                  <c:v>#N/A</c:v>
                </c:pt>
                <c:pt idx="5">
                  <c:v>0.84</c:v>
                </c:pt>
                <c:pt idx="6">
                  <c:v>#N/A</c:v>
                </c:pt>
                <c:pt idx="7">
                  <c:v>0.56999999999999995</c:v>
                </c:pt>
                <c:pt idx="8">
                  <c:v>#N/A</c:v>
                </c:pt>
                <c:pt idx="9">
                  <c:v>0.22</c:v>
                </c:pt>
              </c:numCache>
            </c:numRef>
          </c:val>
          <c:extLst>
            <c:ext xmlns:c16="http://schemas.microsoft.com/office/drawing/2014/chart" uri="{C3380CC4-5D6E-409C-BE32-E72D297353CC}">
              <c16:uniqueId val="{00000005-9380-4135-9026-21BD82789C1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0.52</c:v>
                </c:pt>
                <c:pt idx="2">
                  <c:v>#N/A</c:v>
                </c:pt>
                <c:pt idx="3">
                  <c:v>1.0900000000000001</c:v>
                </c:pt>
                <c:pt idx="4">
                  <c:v>#N/A</c:v>
                </c:pt>
                <c:pt idx="5">
                  <c:v>1.34</c:v>
                </c:pt>
                <c:pt idx="6">
                  <c:v>#N/A</c:v>
                </c:pt>
                <c:pt idx="7">
                  <c:v>1.1499999999999999</c:v>
                </c:pt>
                <c:pt idx="8">
                  <c:v>#N/A</c:v>
                </c:pt>
                <c:pt idx="9">
                  <c:v>1.86</c:v>
                </c:pt>
              </c:numCache>
            </c:numRef>
          </c:val>
          <c:extLst>
            <c:ext xmlns:c16="http://schemas.microsoft.com/office/drawing/2014/chart" uri="{C3380CC4-5D6E-409C-BE32-E72D297353CC}">
              <c16:uniqueId val="{00000006-9380-4135-9026-21BD82789C1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6.29</c:v>
                </c:pt>
                <c:pt idx="2">
                  <c:v>#N/A</c:v>
                </c:pt>
                <c:pt idx="3">
                  <c:v>9.4600000000000009</c:v>
                </c:pt>
                <c:pt idx="4">
                  <c:v>#N/A</c:v>
                </c:pt>
                <c:pt idx="5">
                  <c:v>12.24</c:v>
                </c:pt>
                <c:pt idx="6">
                  <c:v>#N/A</c:v>
                </c:pt>
                <c:pt idx="7">
                  <c:v>15.9</c:v>
                </c:pt>
                <c:pt idx="8">
                  <c:v>#N/A</c:v>
                </c:pt>
                <c:pt idx="9">
                  <c:v>19.579999999999998</c:v>
                </c:pt>
              </c:numCache>
            </c:numRef>
          </c:val>
          <c:extLst>
            <c:ext xmlns:c16="http://schemas.microsoft.com/office/drawing/2014/chart" uri="{C3380CC4-5D6E-409C-BE32-E72D297353CC}">
              <c16:uniqueId val="{00000007-9380-4135-9026-21BD82789C1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22.6</c:v>
                </c:pt>
                <c:pt idx="2">
                  <c:v>#N/A</c:v>
                </c:pt>
                <c:pt idx="3">
                  <c:v>23.69</c:v>
                </c:pt>
                <c:pt idx="4">
                  <c:v>#N/A</c:v>
                </c:pt>
                <c:pt idx="5">
                  <c:v>23.33</c:v>
                </c:pt>
                <c:pt idx="6">
                  <c:v>#N/A</c:v>
                </c:pt>
                <c:pt idx="7">
                  <c:v>23.11</c:v>
                </c:pt>
                <c:pt idx="8">
                  <c:v>#N/A</c:v>
                </c:pt>
                <c:pt idx="9">
                  <c:v>23.37</c:v>
                </c:pt>
              </c:numCache>
            </c:numRef>
          </c:val>
          <c:extLst>
            <c:ext xmlns:c16="http://schemas.microsoft.com/office/drawing/2014/chart" uri="{C3380CC4-5D6E-409C-BE32-E72D297353CC}">
              <c16:uniqueId val="{00000008-9380-4135-9026-21BD82789C1B}"/>
            </c:ext>
          </c:extLst>
        </c:ser>
        <c:ser>
          <c:idx val="9"/>
          <c:order val="9"/>
          <c:tx>
            <c:strRef>
              <c:f>データシート!$A$36</c:f>
              <c:strCache>
                <c:ptCount val="1"/>
                <c:pt idx="0">
                  <c:v>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34.01</c:v>
                </c:pt>
                <c:pt idx="2">
                  <c:v>#N/A</c:v>
                </c:pt>
                <c:pt idx="3">
                  <c:v>36.96</c:v>
                </c:pt>
                <c:pt idx="4">
                  <c:v>#N/A</c:v>
                </c:pt>
                <c:pt idx="5">
                  <c:v>37.49</c:v>
                </c:pt>
                <c:pt idx="6">
                  <c:v>#N/A</c:v>
                </c:pt>
                <c:pt idx="7">
                  <c:v>37.299999999999997</c:v>
                </c:pt>
                <c:pt idx="8">
                  <c:v>#N/A</c:v>
                </c:pt>
                <c:pt idx="9">
                  <c:v>37.880000000000003</c:v>
                </c:pt>
              </c:numCache>
            </c:numRef>
          </c:val>
          <c:extLst>
            <c:ext xmlns:c16="http://schemas.microsoft.com/office/drawing/2014/chart" uri="{C3380CC4-5D6E-409C-BE32-E72D297353CC}">
              <c16:uniqueId val="{00000009-9380-4135-9026-21BD82789C1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1526</c:v>
                </c:pt>
                <c:pt idx="5">
                  <c:v>1420</c:v>
                </c:pt>
                <c:pt idx="8">
                  <c:v>1339</c:v>
                </c:pt>
                <c:pt idx="11">
                  <c:v>1253</c:v>
                </c:pt>
                <c:pt idx="14">
                  <c:v>1170</c:v>
                </c:pt>
              </c:numCache>
            </c:numRef>
          </c:val>
          <c:extLst>
            <c:ext xmlns:c16="http://schemas.microsoft.com/office/drawing/2014/chart" uri="{C3380CC4-5D6E-409C-BE32-E72D297353CC}">
              <c16:uniqueId val="{00000000-7E25-4641-85C9-2FFAF4750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25-4641-85C9-2FFAF4750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340</c:v>
                </c:pt>
                <c:pt idx="3">
                  <c:v>313</c:v>
                </c:pt>
                <c:pt idx="6">
                  <c:v>303</c:v>
                </c:pt>
                <c:pt idx="9">
                  <c:v>303</c:v>
                </c:pt>
                <c:pt idx="12">
                  <c:v>304</c:v>
                </c:pt>
              </c:numCache>
            </c:numRef>
          </c:val>
          <c:extLst>
            <c:ext xmlns:c16="http://schemas.microsoft.com/office/drawing/2014/chart" uri="{C3380CC4-5D6E-409C-BE32-E72D297353CC}">
              <c16:uniqueId val="{00000002-7E25-4641-85C9-2FFAF4750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360</c:v>
                </c:pt>
                <c:pt idx="3">
                  <c:v>364</c:v>
                </c:pt>
                <c:pt idx="6">
                  <c:v>379</c:v>
                </c:pt>
                <c:pt idx="9">
                  <c:v>394</c:v>
                </c:pt>
                <c:pt idx="12">
                  <c:v>387</c:v>
                </c:pt>
              </c:numCache>
            </c:numRef>
          </c:val>
          <c:extLst>
            <c:ext xmlns:c16="http://schemas.microsoft.com/office/drawing/2014/chart" uri="{C3380CC4-5D6E-409C-BE32-E72D297353CC}">
              <c16:uniqueId val="{00000003-7E25-4641-85C9-2FFAF4750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45</c:v>
                </c:pt>
                <c:pt idx="3">
                  <c:v>52</c:v>
                </c:pt>
                <c:pt idx="6">
                  <c:v>78</c:v>
                </c:pt>
                <c:pt idx="9">
                  <c:v>82</c:v>
                </c:pt>
                <c:pt idx="12">
                  <c:v>71</c:v>
                </c:pt>
              </c:numCache>
            </c:numRef>
          </c:val>
          <c:extLst>
            <c:ext xmlns:c16="http://schemas.microsoft.com/office/drawing/2014/chart" uri="{C3380CC4-5D6E-409C-BE32-E72D297353CC}">
              <c16:uniqueId val="{00000004-7E25-4641-85C9-2FFAF4750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25-4641-85C9-2FFAF4750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25-4641-85C9-2FFAF4750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1229</c:v>
                </c:pt>
                <c:pt idx="3">
                  <c:v>1137</c:v>
                </c:pt>
                <c:pt idx="6">
                  <c:v>1091</c:v>
                </c:pt>
                <c:pt idx="9">
                  <c:v>1076</c:v>
                </c:pt>
                <c:pt idx="12">
                  <c:v>1031</c:v>
                </c:pt>
              </c:numCache>
            </c:numRef>
          </c:val>
          <c:extLst>
            <c:ext xmlns:c16="http://schemas.microsoft.com/office/drawing/2014/chart" uri="{C3380CC4-5D6E-409C-BE32-E72D297353CC}">
              <c16:uniqueId val="{00000007-7E25-4641-85C9-2FFAF475017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448</c:v>
                </c:pt>
                <c:pt idx="2">
                  <c:v>#N/A</c:v>
                </c:pt>
                <c:pt idx="3">
                  <c:v>#N/A</c:v>
                </c:pt>
                <c:pt idx="4">
                  <c:v>446</c:v>
                </c:pt>
                <c:pt idx="5">
                  <c:v>#N/A</c:v>
                </c:pt>
                <c:pt idx="6">
                  <c:v>#N/A</c:v>
                </c:pt>
                <c:pt idx="7">
                  <c:v>512</c:v>
                </c:pt>
                <c:pt idx="8">
                  <c:v>#N/A</c:v>
                </c:pt>
                <c:pt idx="9">
                  <c:v>#N/A</c:v>
                </c:pt>
                <c:pt idx="10">
                  <c:v>602</c:v>
                </c:pt>
                <c:pt idx="11">
                  <c:v>#N/A</c:v>
                </c:pt>
                <c:pt idx="12">
                  <c:v>#N/A</c:v>
                </c:pt>
                <c:pt idx="13">
                  <c:v>623</c:v>
                </c:pt>
                <c:pt idx="14">
                  <c:v>#N/A</c:v>
                </c:pt>
              </c:numCache>
            </c:numRef>
          </c:val>
          <c:smooth val="0"/>
          <c:extLst>
            <c:ext xmlns:c16="http://schemas.microsoft.com/office/drawing/2014/chart" uri="{C3380CC4-5D6E-409C-BE32-E72D297353CC}">
              <c16:uniqueId val="{00000008-7E25-4641-85C9-2FFAF475017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9339</c:v>
                </c:pt>
                <c:pt idx="5">
                  <c:v>8509</c:v>
                </c:pt>
                <c:pt idx="8">
                  <c:v>8227</c:v>
                </c:pt>
                <c:pt idx="11">
                  <c:v>8245</c:v>
                </c:pt>
                <c:pt idx="14">
                  <c:v>7671</c:v>
                </c:pt>
              </c:numCache>
            </c:numRef>
          </c:val>
          <c:extLst>
            <c:ext xmlns:c16="http://schemas.microsoft.com/office/drawing/2014/chart" uri="{C3380CC4-5D6E-409C-BE32-E72D297353CC}">
              <c16:uniqueId val="{00000000-B861-4F9D-9BEE-B94BB82694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3118</c:v>
                </c:pt>
                <c:pt idx="5">
                  <c:v>2668</c:v>
                </c:pt>
                <c:pt idx="8">
                  <c:v>2322</c:v>
                </c:pt>
                <c:pt idx="11">
                  <c:v>2078</c:v>
                </c:pt>
                <c:pt idx="14">
                  <c:v>2086</c:v>
                </c:pt>
              </c:numCache>
            </c:numRef>
          </c:val>
          <c:extLst>
            <c:ext xmlns:c16="http://schemas.microsoft.com/office/drawing/2014/chart" uri="{C3380CC4-5D6E-409C-BE32-E72D297353CC}">
              <c16:uniqueId val="{00000001-B861-4F9D-9BEE-B94BB82694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9028</c:v>
                </c:pt>
                <c:pt idx="5">
                  <c:v>8602</c:v>
                </c:pt>
                <c:pt idx="8">
                  <c:v>8823</c:v>
                </c:pt>
                <c:pt idx="11">
                  <c:v>10409</c:v>
                </c:pt>
                <c:pt idx="14">
                  <c:v>12089</c:v>
                </c:pt>
              </c:numCache>
            </c:numRef>
          </c:val>
          <c:extLst>
            <c:ext xmlns:c16="http://schemas.microsoft.com/office/drawing/2014/chart" uri="{C3380CC4-5D6E-409C-BE32-E72D297353CC}">
              <c16:uniqueId val="{00000002-B861-4F9D-9BEE-B94BB82694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61-4F9D-9BEE-B94BB82694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61-4F9D-9BEE-B94BB82694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353</c:v>
                </c:pt>
                <c:pt idx="3">
                  <c:v>85</c:v>
                </c:pt>
                <c:pt idx="6">
                  <c:v>0</c:v>
                </c:pt>
                <c:pt idx="9">
                  <c:v>0</c:v>
                </c:pt>
                <c:pt idx="12">
                  <c:v>1</c:v>
                </c:pt>
              </c:numCache>
            </c:numRef>
          </c:val>
          <c:extLst>
            <c:ext xmlns:c16="http://schemas.microsoft.com/office/drawing/2014/chart" uri="{C3380CC4-5D6E-409C-BE32-E72D297353CC}">
              <c16:uniqueId val="{00000005-B861-4F9D-9BEE-B94BB82694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145</c:v>
                </c:pt>
                <c:pt idx="3">
                  <c:v>109</c:v>
                </c:pt>
                <c:pt idx="6">
                  <c:v>1</c:v>
                </c:pt>
                <c:pt idx="9">
                  <c:v>0</c:v>
                </c:pt>
                <c:pt idx="12">
                  <c:v>0</c:v>
                </c:pt>
              </c:numCache>
            </c:numRef>
          </c:val>
          <c:extLst>
            <c:ext xmlns:c16="http://schemas.microsoft.com/office/drawing/2014/chart" uri="{C3380CC4-5D6E-409C-BE32-E72D297353CC}">
              <c16:uniqueId val="{00000006-B861-4F9D-9BEE-B94BB82694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2155</c:v>
                </c:pt>
                <c:pt idx="3">
                  <c:v>1938</c:v>
                </c:pt>
                <c:pt idx="6">
                  <c:v>1863</c:v>
                </c:pt>
                <c:pt idx="9">
                  <c:v>1730</c:v>
                </c:pt>
                <c:pt idx="12">
                  <c:v>1470</c:v>
                </c:pt>
              </c:numCache>
            </c:numRef>
          </c:val>
          <c:extLst>
            <c:ext xmlns:c16="http://schemas.microsoft.com/office/drawing/2014/chart" uri="{C3380CC4-5D6E-409C-BE32-E72D297353CC}">
              <c16:uniqueId val="{00000007-B861-4F9D-9BEE-B94BB82694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355</c:v>
                </c:pt>
                <c:pt idx="3">
                  <c:v>352</c:v>
                </c:pt>
                <c:pt idx="6">
                  <c:v>402</c:v>
                </c:pt>
                <c:pt idx="9">
                  <c:v>446</c:v>
                </c:pt>
                <c:pt idx="12">
                  <c:v>434</c:v>
                </c:pt>
              </c:numCache>
            </c:numRef>
          </c:val>
          <c:extLst>
            <c:ext xmlns:c16="http://schemas.microsoft.com/office/drawing/2014/chart" uri="{C3380CC4-5D6E-409C-BE32-E72D297353CC}">
              <c16:uniqueId val="{00000008-B861-4F9D-9BEE-B94BB82694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1378</c:v>
                </c:pt>
                <c:pt idx="3">
                  <c:v>1065</c:v>
                </c:pt>
                <c:pt idx="6">
                  <c:v>762</c:v>
                </c:pt>
                <c:pt idx="9">
                  <c:v>458</c:v>
                </c:pt>
                <c:pt idx="12">
                  <c:v>155</c:v>
                </c:pt>
              </c:numCache>
            </c:numRef>
          </c:val>
          <c:extLst>
            <c:ext xmlns:c16="http://schemas.microsoft.com/office/drawing/2014/chart" uri="{C3380CC4-5D6E-409C-BE32-E72D297353CC}">
              <c16:uniqueId val="{00000009-B861-4F9D-9BEE-B94BB82694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9872</c:v>
                </c:pt>
                <c:pt idx="3">
                  <c:v>9895</c:v>
                </c:pt>
                <c:pt idx="6">
                  <c:v>11245</c:v>
                </c:pt>
                <c:pt idx="9">
                  <c:v>13327</c:v>
                </c:pt>
                <c:pt idx="12">
                  <c:v>13807</c:v>
                </c:pt>
              </c:numCache>
            </c:numRef>
          </c:val>
          <c:extLst>
            <c:ext xmlns:c16="http://schemas.microsoft.com/office/drawing/2014/chart" uri="{C3380CC4-5D6E-409C-BE32-E72D297353CC}">
              <c16:uniqueId val="{0000000A-B861-4F9D-9BEE-B94BB82694C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861-4F9D-9BEE-B94BB82694C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2654</c:v>
                </c:pt>
                <c:pt idx="1">
                  <c:v>3587</c:v>
                </c:pt>
                <c:pt idx="2">
                  <c:v>4079</c:v>
                </c:pt>
              </c:numCache>
            </c:numRef>
          </c:val>
          <c:extLst>
            <c:ext xmlns:c16="http://schemas.microsoft.com/office/drawing/2014/chart" uri="{C3380CC4-5D6E-409C-BE32-E72D297353CC}">
              <c16:uniqueId val="{00000000-A3EF-4F92-85D0-F994BE4C27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A3EF-4F92-85D0-F994BE4C27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4153</c:v>
                </c:pt>
                <c:pt idx="1">
                  <c:v>4394</c:v>
                </c:pt>
                <c:pt idx="2">
                  <c:v>5508</c:v>
                </c:pt>
              </c:numCache>
            </c:numRef>
          </c:val>
          <c:extLst>
            <c:ext xmlns:c16="http://schemas.microsoft.com/office/drawing/2014/chart" uri="{C3380CC4-5D6E-409C-BE32-E72D297353CC}">
              <c16:uniqueId val="{00000002-A3EF-4F92-85D0-F994BE4C27D7}"/>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{6BF2F1E2-23F0-41B5-B9CD-D55AE31E21D5}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0A4-41A2-8B37-BEFA70692F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{69059717-457A-4343-906C-F2D6E993F7AB}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A4-41A2-8B37-BEFA70692F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{C41C63F8-1E22-473A-9496-0FFDC17263C5}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A4-41A2-8B37-BEFA70692F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{B6342EAC-96C8-4053-A247-EBB95D33633F}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A4-41A2-8B37-BEFA70692F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{550271D4-F30E-49F7-A559-71FD30A81D14}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A4-41A2-8B37-BEFA70692F6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{DC28C30D-7263-4E1E-9F17-80B1D0B9AD64}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0A4-41A2-8B37-BEFA70692F6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{35B82E27-4FAB-4E08-ADFB-4EDDB5ECF34D}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0A4-41A2-8B37-BEFA70692F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{F5638936-F880-46A9-AE0D-115EFFAEC513}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0A4-41A2-8B37-BEFA70692F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{6E22B620-711D-4077-8F05-03899689B544}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0A4-41A2-8B37-BEFA70692F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51.8</c:v>
                </c:pt>
                <c:pt idx="8">
                  <c:v>52.4</c:v>
                </c:pt>
                <c:pt idx="16">
                  <c:v>52.6</c:v>
                </c:pt>
                <c:pt idx="24">
                  <c:v>49.6</c:v>
                </c:pt>
                <c:pt idx="32">
                  <c:v>49.7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0A4-41A2-8B37-BEFA70692F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{2A045E33-43EC-404E-858D-3FBBEF1CEB35}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0A4-41A2-8B37-BEFA70692F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{D32ABFFD-A92E-4F2C-A4A4-70DB8583BBE6}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A4-41A2-8B37-BEFA70692F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{E57F14C2-2664-4F13-8C17-30484BF716B0}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A4-41A2-8B37-BEFA70692F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{30EAF163-2E49-45F5-8D06-7D4D142BEF4F}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A4-41A2-8B37-BEFA70692F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{C0B85FA0-94F6-467B-8802-861DED640CC1}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A4-41A2-8B37-BEFA70692F69}"/>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{77614F64-7841-472C-B120-CFD3D41320F8}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0A4-41A2-8B37-BEFA70692F69}"/>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{4D3E0136-22CD-4B16-83F1-97A083F0A5BB}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0A4-41A2-8B37-BEFA70692F69}"/>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{48022DD3-9EC1-4DCC-935E-71BF72F416BC}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0A4-41A2-8B37-BEFA70692F69}"/>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{92955F26-F315-4D22-90B4-96A1F10633CB}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0A4-41A2-8B37-BEFA70692F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0A4-41A2-8B37-BEFA70692F69}"/>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{52CCD74C-961C-4584-AEA9-4E52F7AFE21A}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5199-4BA0-918D-2890C1367F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{B9B5220B-4586-4965-8D36-682CC4987EEE}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99-4BA0-918D-2890C1367F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{E8DBEADE-DCA9-494D-86A6-ED63A92BC9FB}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99-4BA0-918D-2890C1367F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{DDD20617-5BEB-4EED-B52D-5F6C5452B569}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99-4BA0-918D-2890C1367F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{0E739163-0CE1-419F-9A75-678527F2A3E9}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99-4BA0-918D-2890C1367FDA}"/>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{57FB58DE-EDB8-41AF-9FD0-63DDCFC5B021}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5199-4BA0-918D-2890C1367FDA}"/>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{D9C577B1-BF68-4A96-AD5B-C81B2825239F}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5199-4BA0-918D-2890C1367FDA}"/>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{6A76B5A4-4466-4B5F-9CB5-CFB2A62A072E}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5199-4BA0-918D-2890C1367FDA}"/>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{C4A976C2-45E8-49DD-8A07-727FCEC3E211}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5199-4BA0-918D-2890C1367F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3.8</c:v>
                </c:pt>
                <c:pt idx="16">
                  <c:v>4</c:v>
                </c:pt>
                <c:pt idx="24">
                  <c:v>4.2</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99-4BA0-918D-2890C1367F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{80E4D978-298F-49AE-BA86-29F9CEDA10B4}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5199-4BA0-918D-2890C1367F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{EC9E7C0B-8E9F-49B1-9850-8B7B43340AD4}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99-4BA0-918D-2890C1367F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{5AB16978-F8BA-4630-8DD4-033BEC16B023}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99-4BA0-918D-2890C1367F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{5F867BC3-2268-4ACF-9060-595E2869D1F6}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99-4BA0-918D-2890C1367F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{423E3645-BF6C-474F-9648-DB557BF6B9B1}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99-4BA0-918D-2890C1367FDA}"/>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{502A9C22-E2C3-42E0-969D-CAC34FBC9FC6}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5199-4BA0-918D-2890C1367FDA}"/>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{0D978739-D244-4523-8927-9FAE6CEEE7FB}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5199-4BA0-918D-2890C1367FDA}"/>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{C19BBD18-B780-415A-9173-145B684B3529}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5199-4BA0-918D-2890C1367FDA}"/>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{A510CFBF-910A-4D18-991F-6746DAA9F407}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5199-4BA0-918D-2890C1367F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5199-4BA0-918D-2890C1367FDA}"/>
            </c:ext>
          </c:extLst>
        </c:ser>
        <c:dLbls>
          <c:showLegendKey val="0"/>
          <c:showVal val="1"/>
          <c:showCatName val="0"/>
          <c:showSerName val="0"/>
          <c:showPercent val="0"/>
          <c:showBubbleSize val="0"/>
        </c:dLbls>
        <c:axId val="84219776"/>
        <c:axId val="84234240"/>
      </c:scatterChart>
      <c:valAx>
        <c:axId val="84219776"/>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茨城県守谷市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en-US" altLang="ja-JP" sz="1400">
              <a:solidFill>
                <a:sysClr val="windowText" lastClr="000000"/>
              </a:solidFill>
              <a:latin typeface="ＭＳ ゴシック"/>
              <a:ea typeface="ＭＳ ゴシック"/>
            </a:rPr>
            <a:t>R4</a:t>
          </a:r>
          <a:r>
            <a:rPr kumimoji="1" lang="ja-JP" altLang="en-US" sz="1400">
              <a:solidFill>
                <a:sysClr val="windowText" lastClr="000000"/>
              </a:solidFill>
              <a:latin typeface="ＭＳ ゴシック"/>
              <a:ea typeface="ＭＳ ゴシック"/>
            </a:rPr>
            <a:t>年度は、</a:t>
          </a:r>
          <a:r>
            <a:rPr kumimoji="1" lang="en-US" altLang="ja-JP" sz="1400">
              <a:solidFill>
                <a:sysClr val="windowText" lastClr="000000"/>
              </a:solidFill>
              <a:latin typeface="ＭＳ ゴシック"/>
              <a:ea typeface="ＭＳ ゴシック"/>
            </a:rPr>
            <a:t>H8</a:t>
          </a:r>
          <a:r>
            <a:rPr kumimoji="1" lang="ja-JP" altLang="en-US" sz="1400">
              <a:solidFill>
                <a:sysClr val="windowText" lastClr="000000"/>
              </a:solidFill>
              <a:latin typeface="ＭＳ ゴシック"/>
              <a:ea typeface="ＭＳ ゴシック"/>
            </a:rPr>
            <a:t>小学校用地取得事業債の償還の終了等により元利償還金等が減額している。</a:t>
          </a:r>
        </a:p>
        <a:p>
          <a:r>
            <a:rPr kumimoji="1" lang="ja-JP" altLang="en-US" sz="1400">
              <a:solidFill>
                <a:schemeClr val="accent1">
                  <a:lumMod val="75000"/>
                </a:schemeClr>
              </a:solidFill>
              <a:latin typeface="ＭＳ ゴシック"/>
              <a:ea typeface="ＭＳ ゴシック"/>
            </a:rPr>
            <a:t>　</a:t>
          </a:r>
          <a:r>
            <a:rPr kumimoji="1" lang="ja-JP" altLang="en-US" sz="1400">
              <a:solidFill>
                <a:sysClr val="windowText" lastClr="000000"/>
              </a:solidFill>
              <a:latin typeface="ＭＳ ゴシック"/>
              <a:ea typeface="ＭＳ ゴシック"/>
            </a:rPr>
            <a:t>組合等が起こした地方債の元利償還金に対する負担金等は、一部事務組合の公債費の減額により減額している。</a:t>
          </a:r>
        </a:p>
        <a:p>
          <a:r>
            <a:rPr kumimoji="1" lang="ja-JP" altLang="en-US" sz="1400">
              <a:solidFill>
                <a:schemeClr val="accent1">
                  <a:lumMod val="75000"/>
                </a:schemeClr>
              </a:solidFill>
              <a:latin typeface="ＭＳ ゴシック"/>
              <a:ea typeface="ＭＳ ゴシック"/>
            </a:rPr>
            <a:t>　</a:t>
          </a:r>
          <a:r>
            <a:rPr kumimoji="1" lang="ja-JP" altLang="en-US" sz="1400">
              <a:solidFill>
                <a:sysClr val="windowText" lastClr="000000"/>
              </a:solidFill>
              <a:latin typeface="ＭＳ ゴシック"/>
              <a:ea typeface="ＭＳ ゴシック"/>
            </a:rPr>
            <a:t>算入公債費等は、臨時財政対策債償還費の減額等により減額している。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今後も公共施設の大規模改修等の起債が見込まれているが、公債費の動向を考慮した借入れを行っていく。</a:t>
          </a:r>
        </a:p>
        <a:p>
          <a:endParaRPr kumimoji="1" lang="ja-JP" altLang="en-US" sz="1400">
            <a:solidFill>
              <a:sysClr val="windowText" lastClr="000000"/>
            </a:solidFill>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実質公債費比率の算定に用いる満期一括償還地方債の償還財源として積立てを行っていない。</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茨城県守谷市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accent1">
                  <a:lumMod val="75000"/>
                </a:schemeClr>
              </a:solidFill>
              <a:latin typeface="ＭＳ ゴシック"/>
              <a:ea typeface="ＭＳ ゴシック"/>
            </a:rPr>
            <a:t>　</a:t>
          </a:r>
          <a:r>
            <a:rPr kumimoji="1" lang="ja-JP" altLang="en-US" sz="1300">
              <a:solidFill>
                <a:sysClr val="windowText" lastClr="000000"/>
              </a:solidFill>
              <a:latin typeface="ＭＳ ゴシック"/>
              <a:ea typeface="ＭＳ ゴシック"/>
            </a:rPr>
            <a:t>地方債現在高は、借入額が償還額を上回ったことから</a:t>
          </a:r>
          <a:r>
            <a:rPr kumimoji="1" lang="en-US" altLang="ja-JP" sz="1300">
              <a:solidFill>
                <a:sysClr val="windowText" lastClr="000000"/>
              </a:solidFill>
              <a:latin typeface="ＭＳ ゴシック"/>
              <a:ea typeface="ＭＳ ゴシック"/>
            </a:rPr>
            <a:t>480</a:t>
          </a:r>
          <a:r>
            <a:rPr kumimoji="1" lang="ja-JP" altLang="en-US" sz="1300">
              <a:solidFill>
                <a:sysClr val="windowText" lastClr="000000"/>
              </a:solidFill>
              <a:latin typeface="ＭＳ ゴシック"/>
              <a:ea typeface="ＭＳ ゴシック"/>
            </a:rPr>
            <a:t>百万円増額している。</a:t>
          </a:r>
        </a:p>
        <a:p>
          <a:r>
            <a:rPr kumimoji="1" lang="ja-JP" altLang="en-US" sz="1300">
              <a:solidFill>
                <a:schemeClr val="accent1">
                  <a:lumMod val="75000"/>
                </a:schemeClr>
              </a:solidFill>
              <a:latin typeface="ＭＳ ゴシック"/>
              <a:ea typeface="ＭＳ ゴシック"/>
            </a:rPr>
            <a:t>　</a:t>
          </a:r>
          <a:r>
            <a:rPr kumimoji="1" lang="ja-JP" altLang="en-US" sz="1300">
              <a:solidFill>
                <a:sysClr val="windowText" lastClr="000000"/>
              </a:solidFill>
              <a:latin typeface="ＭＳ ゴシック"/>
              <a:ea typeface="ＭＳ ゴシック"/>
            </a:rPr>
            <a:t>債務負担行為については、五省協定に基づく立替金の償還のみであり、また公営企業債においても近年借入を行っていないため、ともに減少傾向にある。</a:t>
          </a:r>
          <a:endParaRPr kumimoji="1" lang="en-US" altLang="ja-JP" sz="13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組合等負担等見込額については、一部事務組合の地方債残高の減少により</a:t>
          </a:r>
          <a:r>
            <a:rPr kumimoji="1" lang="en-US" altLang="ja-JP" sz="1300">
              <a:solidFill>
                <a:sysClr val="windowText" lastClr="000000"/>
              </a:solidFill>
              <a:latin typeface="ＭＳ ゴシック"/>
              <a:ea typeface="ＭＳ ゴシック"/>
            </a:rPr>
            <a:t>260</a:t>
          </a:r>
          <a:r>
            <a:rPr kumimoji="1" lang="ja-JP" altLang="en-US" sz="1300">
              <a:solidFill>
                <a:sysClr val="windowText" lastClr="000000"/>
              </a:solidFill>
              <a:latin typeface="ＭＳ ゴシック"/>
              <a:ea typeface="ＭＳ ゴシック"/>
            </a:rPr>
            <a:t>百万円減額している。</a:t>
          </a:r>
        </a:p>
        <a:p>
          <a:r>
            <a:rPr kumimoji="1" lang="ja-JP" altLang="en-US" sz="1300">
              <a:solidFill>
                <a:sysClr val="windowText" lastClr="000000"/>
              </a:solidFill>
              <a:latin typeface="ＭＳ ゴシック"/>
              <a:ea typeface="ＭＳ ゴシック"/>
            </a:rPr>
            <a:t>　充当可能基金については、ふるさとづくり基金の増額等により増額している。</a:t>
          </a:r>
          <a:endParaRPr kumimoji="1" lang="en-US" altLang="ja-JP" sz="1300">
            <a:solidFill>
              <a:sysClr val="windowText" lastClr="000000"/>
            </a:solidFill>
            <a:latin typeface="ＭＳ ゴシック"/>
            <a:ea typeface="ＭＳ ゴシック"/>
          </a:endParaRPr>
        </a:p>
        <a:p>
          <a:r>
            <a:rPr kumimoji="1" lang="ja-JP" altLang="en-US" sz="1300">
              <a:solidFill>
                <a:sysClr val="windowText" lastClr="000000"/>
              </a:solidFill>
              <a:latin typeface="ＭＳ ゴシック"/>
              <a:ea typeface="ＭＳ ゴシック"/>
            </a:rPr>
            <a:t>　充当可能特定歳入については、都市計画税の増額等により増額している。</a:t>
          </a:r>
          <a:endParaRPr kumimoji="1" lang="en-US" altLang="ja-JP" sz="1300">
            <a:solidFill>
              <a:sysClr val="windowText" lastClr="000000"/>
            </a:solidFill>
            <a:latin typeface="ＭＳ ゴシック"/>
            <a:ea typeface="ＭＳ ゴシック"/>
          </a:endParaRPr>
        </a:p>
        <a:p>
          <a:r>
            <a:rPr kumimoji="1" lang="en-US" altLang="ja-JP" sz="1300">
              <a:solidFill>
                <a:sysClr val="windowText" lastClr="000000"/>
              </a:solidFill>
              <a:latin typeface="ＭＳ ゴシック"/>
              <a:ea typeface="ＭＳ ゴシック"/>
            </a:rPr>
            <a:t> </a:t>
          </a:r>
          <a:r>
            <a:rPr kumimoji="1" lang="ja-JP" altLang="en-US" sz="1300">
              <a:solidFill>
                <a:sysClr val="windowText" lastClr="000000"/>
              </a:solidFill>
              <a:latin typeface="ＭＳ ゴシック"/>
              <a:ea typeface="ＭＳ ゴシック"/>
            </a:rPr>
            <a:t>基準財政需要額算入見込額については、下水道費の減額等により減額している。</a:t>
          </a:r>
        </a:p>
        <a:p>
          <a:r>
            <a:rPr kumimoji="1" lang="ja-JP" altLang="en-US" sz="1300">
              <a:solidFill>
                <a:sysClr val="windowText" lastClr="000000"/>
              </a:solidFill>
              <a:latin typeface="ＭＳ ゴシック"/>
              <a:ea typeface="ＭＳ ゴシック"/>
            </a:rPr>
            <a:t>　今後も公共施設等の大規模改修に伴う起債が見込まれるが、公共公益施設整備基金の計画的な運用を図りながら、公債費の動向を考慮した借入れを行っていく。</a:t>
          </a:r>
        </a:p>
        <a:p>
          <a:endParaRPr kumimoji="1" lang="ja-JP" altLang="en-US" sz="1300">
            <a:solidFill>
              <a:schemeClr val="accent1">
                <a:lumMod val="75000"/>
              </a:schemeClr>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茨城県守谷市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accent1">
                  <a:lumMod val="75000"/>
                </a:schemeClr>
              </a:solidFill>
              <a:effectLst/>
              <a:latin typeface="ＭＳ ゴシック"/>
              <a:ea typeface="ＭＳ ゴシック"/>
              <a:cs typeface="+mn-cs"/>
            </a:rPr>
            <a:t> </a:t>
          </a:r>
          <a:r>
            <a:rPr kumimoji="1" lang="en-US" altLang="ja-JP" sz="1300">
              <a:solidFill>
                <a:sysClr val="windowText" lastClr="000000"/>
              </a:solidFill>
              <a:effectLst/>
              <a:latin typeface="ＭＳ ゴシック"/>
              <a:ea typeface="ＭＳ ゴシック"/>
              <a:cs typeface="+mn-cs"/>
            </a:rPr>
            <a:t>R4</a:t>
          </a:r>
          <a:r>
            <a:rPr kumimoji="1" lang="ja-JP" altLang="en-US" sz="1300">
              <a:solidFill>
                <a:sysClr val="windowText" lastClr="000000"/>
              </a:solidFill>
              <a:effectLst/>
              <a:latin typeface="ＭＳ ゴシック"/>
              <a:ea typeface="ＭＳ ゴシック"/>
              <a:cs typeface="+mn-cs"/>
            </a:rPr>
            <a:t>年度は法人税均等割の増等により財政調整基金の残高は</a:t>
          </a:r>
          <a:r>
            <a:rPr kumimoji="1" lang="en-US" altLang="ja-JP" sz="1300">
              <a:solidFill>
                <a:sysClr val="windowText" lastClr="000000"/>
              </a:solidFill>
              <a:effectLst/>
              <a:latin typeface="ＭＳ ゴシック"/>
              <a:ea typeface="ＭＳ ゴシック"/>
              <a:cs typeface="+mn-cs"/>
            </a:rPr>
            <a:t>492</a:t>
          </a:r>
          <a:r>
            <a:rPr kumimoji="1" lang="ja-JP" altLang="en-US" sz="1300">
              <a:solidFill>
                <a:sysClr val="windowText" lastClr="000000"/>
              </a:solidFill>
              <a:effectLst/>
              <a:latin typeface="ＭＳ ゴシック"/>
              <a:ea typeface="ＭＳ ゴシック"/>
              <a:cs typeface="+mn-cs"/>
            </a:rPr>
            <a:t>百万円増加、また、ふるさとづくり寄附金の増によりふるさとづくり基金の残高が</a:t>
          </a:r>
          <a:r>
            <a:rPr kumimoji="1" lang="en-US" altLang="ja-JP" sz="1300">
              <a:solidFill>
                <a:sysClr val="windowText" lastClr="000000"/>
              </a:solidFill>
              <a:effectLst/>
              <a:latin typeface="ＭＳ ゴシック"/>
              <a:ea typeface="ＭＳ ゴシック"/>
              <a:cs typeface="+mn-cs"/>
            </a:rPr>
            <a:t>1,197</a:t>
          </a:r>
          <a:r>
            <a:rPr kumimoji="1" lang="ja-JP" altLang="en-US" sz="1300">
              <a:solidFill>
                <a:sysClr val="windowText" lastClr="000000"/>
              </a:solidFill>
              <a:effectLst/>
              <a:latin typeface="ＭＳ ゴシック"/>
              <a:ea typeface="ＭＳ ゴシック"/>
              <a:cs typeface="+mn-cs"/>
            </a:rPr>
            <a:t>百万円増加し、全体では</a:t>
          </a:r>
          <a:r>
            <a:rPr kumimoji="1" lang="en-US" altLang="ja-JP" sz="1300">
              <a:solidFill>
                <a:sysClr val="windowText" lastClr="000000"/>
              </a:solidFill>
              <a:effectLst/>
              <a:latin typeface="ＭＳ ゴシック"/>
              <a:ea typeface="ＭＳ ゴシック"/>
              <a:cs typeface="+mn-cs"/>
            </a:rPr>
            <a:t>1,606</a:t>
          </a:r>
          <a:r>
            <a:rPr kumimoji="1" lang="ja-JP" altLang="en-US" sz="1300">
              <a:solidFill>
                <a:sysClr val="windowText" lastClr="000000"/>
              </a:solidFill>
              <a:effectLst/>
              <a:latin typeface="ＭＳ ゴシック"/>
              <a:ea typeface="ＭＳ ゴシック"/>
              <a:cs typeface="+mn-cs"/>
            </a:rPr>
            <a:t>百万円増加した。</a:t>
          </a:r>
        </a:p>
        <a:p>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accent1">
                  <a:lumMod val="75000"/>
                </a:schemeClr>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当市では今後</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年において公共施設の大規模改修がピークを迎えるため、公共公益施設整備基金の計画的な運用により効率的に事業を実施していく。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ふるさとづくり基金：ふるさとづくり寄附金を活用して市の個性のあるふるさとづくりを行い市民生活の付加価値を高めていく</a:t>
          </a:r>
        </a:p>
        <a:p>
          <a:r>
            <a:rPr kumimoji="1" lang="ja-JP" altLang="en-US" sz="1300">
              <a:solidFill>
                <a:sysClr val="windowText" lastClr="000000"/>
              </a:solidFill>
              <a:effectLst/>
              <a:latin typeface="ＭＳ ゴシック"/>
              <a:ea typeface="ＭＳ ゴシック"/>
              <a:cs typeface="+mn-cs"/>
            </a:rPr>
            <a:t>　公共公益施設整備基金：公共公益施設の整備に要する財源を確保する</a:t>
          </a:r>
        </a:p>
        <a:p>
          <a:r>
            <a:rPr kumimoji="1" lang="ja-JP" altLang="en-US" sz="1300">
              <a:solidFill>
                <a:sysClr val="windowText" lastClr="000000"/>
              </a:solidFill>
              <a:effectLst/>
              <a:latin typeface="ＭＳ ゴシック"/>
              <a:ea typeface="ＭＳ ゴシック"/>
              <a:cs typeface="+mn-cs"/>
            </a:rPr>
            <a:t>　地域福祉基金：福祉施策の充実に関する事業の推進を図る</a:t>
          </a:r>
        </a:p>
        <a:p>
          <a:r>
            <a:rPr kumimoji="1" lang="ja-JP" altLang="en-US" sz="1300">
              <a:solidFill>
                <a:sysClr val="windowText" lastClr="000000"/>
              </a:solidFill>
              <a:effectLst/>
              <a:latin typeface="ＭＳ ゴシック"/>
              <a:ea typeface="ＭＳ ゴシック"/>
              <a:cs typeface="+mn-cs"/>
            </a:rPr>
            <a:t>  市営住宅修繕費積立金：市営住宅の修繕費相当を積立する</a:t>
          </a:r>
        </a:p>
        <a:p>
          <a:r>
            <a:rPr kumimoji="1" lang="ja-JP" altLang="en-US" sz="1300">
              <a:solidFill>
                <a:sysClr val="windowText" lastClr="000000"/>
              </a:solidFill>
              <a:effectLst/>
              <a:latin typeface="ＭＳ ゴシック"/>
              <a:ea typeface="ＭＳ ゴシック"/>
              <a:cs typeface="+mn-cs"/>
            </a:rPr>
            <a:t>　都市計画事業基金：都市計画法に基づいて行う都市計画事業及び土地区画整理法に基づいて行う土地区画整理事業の円滑な推進を図る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en-US" altLang="ja-JP" sz="1300">
              <a:solidFill>
                <a:sysClr val="windowText" lastClr="000000"/>
              </a:solidFill>
              <a:effectLst/>
              <a:latin typeface="ＭＳ ゴシック"/>
              <a:ea typeface="ＭＳ ゴシック"/>
              <a:cs typeface="+mn-cs"/>
            </a:rPr>
            <a:t>R4</a:t>
          </a:r>
          <a:r>
            <a:rPr kumimoji="1" lang="ja-JP" altLang="en-US" sz="1300">
              <a:solidFill>
                <a:sysClr val="windowText" lastClr="000000"/>
              </a:solidFill>
              <a:effectLst/>
              <a:latin typeface="ＭＳ ゴシック"/>
              <a:ea typeface="ＭＳ ゴシック"/>
              <a:cs typeface="+mn-cs"/>
            </a:rPr>
            <a:t>年度はふるさとづくり寄附金の増額に伴い積立額が増額した。また、学校教育施設の改築事業に充当したため公共公益施設整備基金の残高が減額した。</a:t>
          </a:r>
        </a:p>
        <a:p>
          <a:endParaRPr kumimoji="1" lang="en-US" altLang="ja-JP" sz="1300">
            <a:solidFill>
              <a:schemeClr val="accent1">
                <a:lumMod val="75000"/>
              </a:schemeClr>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公共公益施設整備基金は中長期的な財政計画の元に運用する。</a:t>
          </a:r>
        </a:p>
        <a:p>
          <a:r>
            <a:rPr kumimoji="1" lang="ja-JP" altLang="en-US" sz="1300">
              <a:solidFill>
                <a:sysClr val="windowText" lastClr="000000"/>
              </a:solidFill>
              <a:effectLst/>
              <a:latin typeface="ＭＳ ゴシック"/>
              <a:ea typeface="ＭＳ ゴシック"/>
              <a:cs typeface="+mn-cs"/>
            </a:rPr>
            <a:t>　ふるさとづくり基金は、目的に応じた事業に効果的に活用する。</a:t>
          </a:r>
        </a:p>
        <a:p>
          <a:endParaRPr kumimoji="1" lang="en-US" altLang="ja-JP" sz="1300">
            <a:solidFill>
              <a:schemeClr val="accent1">
                <a:lumMod val="75000"/>
              </a:schemeClr>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en-US" altLang="ja-JP" sz="1300">
              <a:solidFill>
                <a:sysClr val="windowText" lastClr="000000"/>
              </a:solidFill>
              <a:effectLst/>
              <a:latin typeface="ＭＳ ゴシック"/>
              <a:ea typeface="ＭＳ ゴシック"/>
              <a:cs typeface="+mn-cs"/>
            </a:rPr>
            <a:t>R4</a:t>
          </a:r>
          <a:r>
            <a:rPr kumimoji="1" lang="ja-JP" altLang="en-US" sz="1300">
              <a:solidFill>
                <a:sysClr val="windowText" lastClr="000000"/>
              </a:solidFill>
              <a:effectLst/>
              <a:latin typeface="ＭＳ ゴシック"/>
              <a:ea typeface="ＭＳ ゴシック"/>
              <a:cs typeface="+mn-cs"/>
            </a:rPr>
            <a:t>年度は法人税均等割の増等により</a:t>
          </a:r>
          <a:r>
            <a:rPr kumimoji="1" lang="ja-JP" altLang="en-US" sz="1300">
              <a:solidFill>
                <a:schemeClr val="accent1">
                  <a:lumMod val="75000"/>
                </a:schemeClr>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前年度より残高が</a:t>
          </a:r>
          <a:r>
            <a:rPr kumimoji="1" lang="en-US" altLang="ja-JP" sz="1300">
              <a:solidFill>
                <a:sysClr val="windowText" lastClr="000000"/>
              </a:solidFill>
              <a:effectLst/>
              <a:latin typeface="ＭＳ ゴシック"/>
              <a:ea typeface="ＭＳ ゴシック"/>
              <a:cs typeface="+mn-cs"/>
            </a:rPr>
            <a:t>492</a:t>
          </a:r>
          <a:r>
            <a:rPr kumimoji="1" lang="ja-JP" altLang="en-US" sz="1300">
              <a:solidFill>
                <a:sysClr val="windowText" lastClr="000000"/>
              </a:solidFill>
              <a:effectLst/>
              <a:latin typeface="ＭＳ ゴシック"/>
              <a:ea typeface="ＭＳ ゴシック"/>
              <a:cs typeface="+mn-cs"/>
            </a:rPr>
            <a:t>百万円増額している。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en-US" altLang="ja-JP" sz="1300">
              <a:solidFill>
                <a:sysClr val="windowText" lastClr="000000"/>
              </a:solidFill>
              <a:effectLst/>
              <a:latin typeface="ＭＳ ゴシック"/>
              <a:ea typeface="ＭＳ ゴシック"/>
              <a:cs typeface="+mn-cs"/>
            </a:rPr>
            <a:t>R4</a:t>
          </a:r>
          <a:r>
            <a:rPr kumimoji="1" lang="ja-JP" altLang="en-US" sz="1300">
              <a:solidFill>
                <a:sysClr val="windowText" lastClr="000000"/>
              </a:solidFill>
              <a:effectLst/>
              <a:latin typeface="ＭＳ ゴシック"/>
              <a:ea typeface="ＭＳ ゴシック"/>
              <a:cs typeface="+mn-cs"/>
            </a:rPr>
            <a:t>年度の残高</a:t>
          </a:r>
          <a:r>
            <a:rPr kumimoji="1" lang="en-US" altLang="ja-JP" sz="1300">
              <a:solidFill>
                <a:sysClr val="windowText" lastClr="000000"/>
              </a:solidFill>
              <a:effectLst/>
              <a:latin typeface="ＭＳ ゴシック"/>
              <a:ea typeface="ＭＳ ゴシック"/>
              <a:cs typeface="+mn-cs"/>
            </a:rPr>
            <a:t>4,079</a:t>
          </a:r>
          <a:r>
            <a:rPr kumimoji="1" lang="ja-JP" altLang="en-US" sz="1300">
              <a:solidFill>
                <a:sysClr val="windowText" lastClr="000000"/>
              </a:solidFill>
              <a:effectLst/>
              <a:latin typeface="ＭＳ ゴシック"/>
              <a:ea typeface="ＭＳ ゴシック"/>
              <a:cs typeface="+mn-cs"/>
            </a:rPr>
            <a:t>百万円は標準財政規模の</a:t>
          </a:r>
          <a:r>
            <a:rPr kumimoji="1" lang="en-US" altLang="ja-JP" sz="1300">
              <a:solidFill>
                <a:sysClr val="windowText" lastClr="000000"/>
              </a:solidFill>
              <a:effectLst/>
              <a:latin typeface="ＭＳ ゴシック"/>
              <a:ea typeface="ＭＳ ゴシック"/>
              <a:cs typeface="+mn-cs"/>
            </a:rPr>
            <a:t>29.6</a:t>
          </a:r>
          <a:r>
            <a:rPr kumimoji="1" lang="ja-JP" altLang="en-US" sz="1300">
              <a:solidFill>
                <a:sysClr val="windowText" lastClr="000000"/>
              </a:solidFill>
              <a:effectLst/>
              <a:latin typeface="ＭＳ ゴシック"/>
              <a:ea typeface="ＭＳ ゴシック"/>
              <a:cs typeface="+mn-cs"/>
            </a:rPr>
            <a:t>％に相当し標準的な水準であるが、今後の公共施設の大規模改修に備え、公共公益施設整備基金と合わせて長期的な財政計画のもと運用する必要がある。</a:t>
          </a:r>
        </a:p>
        <a:p>
          <a:r>
            <a:rPr kumimoji="1" lang="ja-JP" altLang="en-US" sz="1300">
              <a:solidFill>
                <a:sysClr val="windowText" lastClr="000000"/>
              </a:solidFill>
              <a:effectLst/>
              <a:latin typeface="ＭＳ ゴシック"/>
              <a:ea typeface="ＭＳ ゴシック"/>
              <a:cs typeface="+mn-cs"/>
            </a:rPr>
            <a:t>　また当市は特定の企業からの税収が一定の割合を占めていることなどから、市場の急激な変動にも対応できるよう適正な基金残高を維持していく。</a:t>
          </a:r>
        </a:p>
        <a:p>
          <a:endParaRPr kumimoji="1" lang="ja-JP" altLang="en-US"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当市においては、Ｈ</a:t>
          </a:r>
          <a:r>
            <a:rPr kumimoji="1" lang="en-US" altLang="ja-JP" sz="1300">
              <a:solidFill>
                <a:sysClr val="windowText" lastClr="000000"/>
              </a:solidFill>
              <a:effectLst/>
              <a:latin typeface="ＭＳ ゴシック"/>
              <a:ea typeface="ＭＳ ゴシック"/>
              <a:cs typeface="+mn-cs"/>
            </a:rPr>
            <a:t>15</a:t>
          </a:r>
          <a:r>
            <a:rPr kumimoji="1" lang="ja-JP" altLang="en-US" sz="1300">
              <a:solidFill>
                <a:sysClr val="windowText" lastClr="000000"/>
              </a:solidFill>
              <a:effectLst/>
              <a:latin typeface="ＭＳ ゴシック"/>
              <a:ea typeface="ＭＳ ゴシック"/>
              <a:cs typeface="+mn-cs"/>
            </a:rPr>
            <a:t>年度以降減債基金の積立及び取崩しを行っていない。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accent1">
                  <a:lumMod val="75000"/>
                </a:schemeClr>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当面は減債基金活用の予定はないが、今後は、公共施設の大規模改修が見込まれていくため、基金の活用を含めた総合的な地方債の計画管理を行っていく。</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70,414
69,152
35.71
35,773,339
31,727,823
2,697,672
13,770,815
13,807,114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有形固定資産減価償却率は、学校教育施設の大規模改修</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の実施により</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となっている。当市では、昭和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年代の大規模な住宅団地の造成に伴い整備された小中学校等の公共施設やインフラ施設の老朽化が進行しており、順次大規模改修を実施し長寿命化を図っている。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今後も「守谷市公共施設等総合管理計画」を軸に、適切な公共施設のマネジメントにより費用の低減化・平準化を図っていく。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4597083"/>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589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5895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4372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459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xdr:cNvSpPr txBox="1"/>
      </xdr:nvSpPr>
      <xdr:spPr>
        <a:xfrm>
          <a:off x="4813300" y="5299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532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531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131604</xdr:rowOff>
    </xdr:from>
    <xdr:to>
      <xdr:col>23</xdr:col>
      <xdr:colOff>136525</xdr:colOff>
      <xdr:row>29</xdr:row>
      <xdr:rowOff>61754</xdr:rowOff>
    </xdr:to>
    <xdr:sp macro="" textlink="">
      <xdr:nvSpPr>
        <xdr:cNvPr id="95" name="楕円 94"/>
        <xdr:cNvSpPr/>
      </xdr:nvSpPr>
      <xdr:spPr>
        <a:xfrm>
          <a:off x="4711700" y="49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154481</xdr:rowOff>
    </xdr:from>
    <xdr:ext cx="405111" cy="259045"/>
    <xdr:sp macro="" textlink="">
      <xdr:nvSpPr>
        <xdr:cNvPr id="96" name="有形固定資産減価償却率該当値テキスト"/>
        <xdr:cNvSpPr txBox="1"/>
      </xdr:nvSpPr>
      <xdr:spPr>
        <a:xfrm>
          <a:off x="4813300" y="478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97" name="楕円 96"/>
        <xdr:cNvSpPr/>
      </xdr:nvSpPr>
      <xdr:spPr>
        <a:xfrm>
          <a:off x="4000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10954</xdr:rowOff>
    </xdr:to>
    <xdr:cxnSp macro="">
      <xdr:nvCxnSpPr>
        <xdr:cNvPr id="98" name="直線コネクタ 97"/>
        <xdr:cNvCxnSpPr/>
      </xdr:nvCxnSpPr>
      <xdr:spPr>
        <a:xfrm>
          <a:off x="4051300" y="4980305"/>
          <a:ext cx="7112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38417</xdr:rowOff>
    </xdr:from>
    <xdr:to>
      <xdr:col>15</xdr:col>
      <xdr:colOff>187325</xdr:colOff>
      <xdr:row>29</xdr:row>
      <xdr:rowOff>140017</xdr:rowOff>
    </xdr:to>
    <xdr:sp macro="" textlink="">
      <xdr:nvSpPr>
        <xdr:cNvPr id="99" name="楕円 98"/>
        <xdr:cNvSpPr/>
      </xdr:nvSpPr>
      <xdr:spPr>
        <a:xfrm>
          <a:off x="3238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89217</xdr:rowOff>
    </xdr:to>
    <xdr:cxnSp macro="">
      <xdr:nvCxnSpPr>
        <xdr:cNvPr id="100" name="直線コネクタ 99"/>
        <xdr:cNvCxnSpPr/>
      </xdr:nvCxnSpPr>
      <xdr:spPr>
        <a:xfrm flipV="1">
          <a:off x="3289300" y="4980305"/>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33020</xdr:rowOff>
    </xdr:from>
    <xdr:to>
      <xdr:col>11</xdr:col>
      <xdr:colOff>187325</xdr:colOff>
      <xdr:row>29</xdr:row>
      <xdr:rowOff>134620</xdr:rowOff>
    </xdr:to>
    <xdr:sp macro="" textlink="">
      <xdr:nvSpPr>
        <xdr:cNvPr id="101" name="楕円 100"/>
        <xdr:cNvSpPr/>
      </xdr:nvSpPr>
      <xdr:spPr>
        <a:xfrm>
          <a:off x="24765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83820</xdr:rowOff>
    </xdr:from>
    <xdr:to>
      <xdr:col>15</xdr:col>
      <xdr:colOff>136525</xdr:colOff>
      <xdr:row>29</xdr:row>
      <xdr:rowOff>89217</xdr:rowOff>
    </xdr:to>
    <xdr:cxnSp macro="">
      <xdr:nvCxnSpPr>
        <xdr:cNvPr id="102" name="直線コネクタ 101"/>
        <xdr:cNvCxnSpPr/>
      </xdr:nvCxnSpPr>
      <xdr:spPr>
        <a:xfrm>
          <a:off x="2527300" y="5055870"/>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16828</xdr:rowOff>
    </xdr:from>
    <xdr:to>
      <xdr:col>7</xdr:col>
      <xdr:colOff>187325</xdr:colOff>
      <xdr:row>29</xdr:row>
      <xdr:rowOff>118428</xdr:rowOff>
    </xdr:to>
    <xdr:sp macro="" textlink="">
      <xdr:nvSpPr>
        <xdr:cNvPr id="103" name="楕円 102"/>
        <xdr:cNvSpPr/>
      </xdr:nvSpPr>
      <xdr:spPr>
        <a:xfrm>
          <a:off x="1714500" y="49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67628</xdr:rowOff>
    </xdr:from>
    <xdr:to>
      <xdr:col>11</xdr:col>
      <xdr:colOff>136525</xdr:colOff>
      <xdr:row>29</xdr:row>
      <xdr:rowOff>83820</xdr:rowOff>
    </xdr:to>
    <xdr:cxnSp macro="">
      <xdr:nvCxnSpPr>
        <xdr:cNvPr id="104" name="直線コネクタ 103"/>
        <xdr:cNvCxnSpPr/>
      </xdr:nvCxnSpPr>
      <xdr:spPr>
        <a:xfrm>
          <a:off x="1765300" y="5039678"/>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xdr:cNvSpPr txBox="1"/>
      </xdr:nvSpPr>
      <xdr:spPr>
        <a:xfrm>
          <a:off x="3836044" y="5402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xdr:cNvSpPr txBox="1"/>
      </xdr:nvSpPr>
      <xdr:spPr>
        <a:xfrm>
          <a:off x="30867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xdr:cNvSpPr txBox="1"/>
      </xdr:nvSpPr>
      <xdr:spPr>
        <a:xfrm>
          <a:off x="2324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xdr:cNvSpPr txBox="1"/>
      </xdr:nvSpPr>
      <xdr:spPr>
        <a:xfrm>
          <a:off x="1562744" y="530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109" name="n_1mainValue有形固定資産減価償却率"/>
        <xdr:cNvSpPr txBox="1"/>
      </xdr:nvSpPr>
      <xdr:spPr>
        <a:xfrm>
          <a:off x="38360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156544</xdr:rowOff>
    </xdr:from>
    <xdr:ext cx="405111" cy="259045"/>
    <xdr:sp macro="" textlink="">
      <xdr:nvSpPr>
        <xdr:cNvPr id="110" name="n_2mainValue有形固定資産減価償却率"/>
        <xdr:cNvSpPr txBox="1"/>
      </xdr:nvSpPr>
      <xdr:spPr>
        <a:xfrm>
          <a:off x="30867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151147</xdr:rowOff>
    </xdr:from>
    <xdr:ext cx="405111" cy="259045"/>
    <xdr:sp macro="" textlink="">
      <xdr:nvSpPr>
        <xdr:cNvPr id="111" name="n_3mainValue有形固定資産減価償却率"/>
        <xdr:cNvSpPr txBox="1"/>
      </xdr:nvSpPr>
      <xdr:spPr>
        <a:xfrm>
          <a:off x="2324744" y="4780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134955</xdr:rowOff>
    </xdr:from>
    <xdr:ext cx="405111" cy="259045"/>
    <xdr:sp macro="" textlink="">
      <xdr:nvSpPr>
        <xdr:cNvPr id="112" name="n_4mainValue有形固定資産減価償却率"/>
        <xdr:cNvSpPr txBox="1"/>
      </xdr:nvSpPr>
      <xdr:spPr>
        <a:xfrm>
          <a:off x="1562744" y="4764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5" name="正方形/長方形 114"/>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債務償還比率は，類似団体平均を</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444.7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ポイント下回る</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今後も公共施設の大規模改修に伴う起債が見込まれるが、年度ごとの収支額や充当可能財源に配慮した借入れを行っていく。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4489903"/>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599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59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187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20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65450</xdr:rowOff>
    </xdr:from>
    <xdr:to>
      <xdr:col>76</xdr:col>
      <xdr:colOff>73025</xdr:colOff>
      <xdr:row>26</xdr:row>
      <xdr:rowOff>167050</xdr:rowOff>
    </xdr:to>
    <xdr:sp macro="" textlink="">
      <xdr:nvSpPr>
        <xdr:cNvPr id="159" name="楕円 158"/>
        <xdr:cNvSpPr/>
      </xdr:nvSpPr>
      <xdr:spPr>
        <a:xfrm>
          <a:off x="14744700" y="452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151827</xdr:rowOff>
    </xdr:from>
    <xdr:ext cx="405111" cy="259045"/>
    <xdr:sp macro="" textlink="">
      <xdr:nvSpPr>
        <xdr:cNvPr id="160" name="債務償還比率該当値テキスト"/>
        <xdr:cNvSpPr txBox="1"/>
      </xdr:nvSpPr>
      <xdr:spPr>
        <a:xfrm>
          <a:off x="14846300" y="443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116032</xdr:rowOff>
    </xdr:from>
    <xdr:to>
      <xdr:col>72</xdr:col>
      <xdr:colOff>123825</xdr:colOff>
      <xdr:row>27</xdr:row>
      <xdr:rowOff>46182</xdr:rowOff>
    </xdr:to>
    <xdr:sp macro="" textlink="">
      <xdr:nvSpPr>
        <xdr:cNvPr id="161" name="楕円 160"/>
        <xdr:cNvSpPr/>
      </xdr:nvSpPr>
      <xdr:spPr>
        <a:xfrm>
          <a:off x="14033500" y="457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116250</xdr:rowOff>
    </xdr:from>
    <xdr:to>
      <xdr:col>76</xdr:col>
      <xdr:colOff>22225</xdr:colOff>
      <xdr:row>26</xdr:row>
      <xdr:rowOff>166832</xdr:rowOff>
    </xdr:to>
    <xdr:cxnSp macro="">
      <xdr:nvCxnSpPr>
        <xdr:cNvPr id="162" name="直線コネクタ 161"/>
        <xdr:cNvCxnSpPr/>
      </xdr:nvCxnSpPr>
      <xdr:spPr>
        <a:xfrm flipV="1">
          <a:off x="14084300" y="4573950"/>
          <a:ext cx="71120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145333</xdr:rowOff>
    </xdr:from>
    <xdr:to>
      <xdr:col>68</xdr:col>
      <xdr:colOff>123825</xdr:colOff>
      <xdr:row>27</xdr:row>
      <xdr:rowOff>75483</xdr:rowOff>
    </xdr:to>
    <xdr:sp macro="" textlink="">
      <xdr:nvSpPr>
        <xdr:cNvPr id="163" name="楕円 162"/>
        <xdr:cNvSpPr/>
      </xdr:nvSpPr>
      <xdr:spPr>
        <a:xfrm>
          <a:off x="13271500" y="460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166832</xdr:rowOff>
    </xdr:from>
    <xdr:to>
      <xdr:col>72</xdr:col>
      <xdr:colOff>73025</xdr:colOff>
      <xdr:row>27</xdr:row>
      <xdr:rowOff>24683</xdr:rowOff>
    </xdr:to>
    <xdr:cxnSp macro="">
      <xdr:nvCxnSpPr>
        <xdr:cNvPr id="164" name="直線コネクタ 163"/>
        <xdr:cNvCxnSpPr/>
      </xdr:nvCxnSpPr>
      <xdr:spPr>
        <a:xfrm flipV="1">
          <a:off x="13322300" y="4624532"/>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70694</xdr:rowOff>
    </xdr:from>
    <xdr:to>
      <xdr:col>64</xdr:col>
      <xdr:colOff>123825</xdr:colOff>
      <xdr:row>27</xdr:row>
      <xdr:rowOff>844</xdr:rowOff>
    </xdr:to>
    <xdr:sp macro="" textlink="">
      <xdr:nvSpPr>
        <xdr:cNvPr id="165" name="楕円 164"/>
        <xdr:cNvSpPr/>
      </xdr:nvSpPr>
      <xdr:spPr>
        <a:xfrm>
          <a:off x="12509500" y="45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121494</xdr:rowOff>
    </xdr:from>
    <xdr:to>
      <xdr:col>68</xdr:col>
      <xdr:colOff>73025</xdr:colOff>
      <xdr:row>27</xdr:row>
      <xdr:rowOff>24683</xdr:rowOff>
    </xdr:to>
    <xdr:cxnSp macro="">
      <xdr:nvCxnSpPr>
        <xdr:cNvPr id="166" name="直線コネクタ 165"/>
        <xdr:cNvCxnSpPr/>
      </xdr:nvCxnSpPr>
      <xdr:spPr>
        <a:xfrm>
          <a:off x="12560300" y="4579194"/>
          <a:ext cx="762000" cy="7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62212</xdr:rowOff>
    </xdr:from>
    <xdr:to>
      <xdr:col>60</xdr:col>
      <xdr:colOff>123825</xdr:colOff>
      <xdr:row>26</xdr:row>
      <xdr:rowOff>163812</xdr:rowOff>
    </xdr:to>
    <xdr:sp macro="" textlink="">
      <xdr:nvSpPr>
        <xdr:cNvPr id="167" name="楕円 166"/>
        <xdr:cNvSpPr/>
      </xdr:nvSpPr>
      <xdr:spPr>
        <a:xfrm>
          <a:off x="11747500" y="45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113012</xdr:rowOff>
    </xdr:from>
    <xdr:to>
      <xdr:col>64</xdr:col>
      <xdr:colOff>73025</xdr:colOff>
      <xdr:row>26</xdr:row>
      <xdr:rowOff>121494</xdr:rowOff>
    </xdr:to>
    <xdr:cxnSp macro="">
      <xdr:nvCxnSpPr>
        <xdr:cNvPr id="168" name="直線コネクタ 167"/>
        <xdr:cNvCxnSpPr/>
      </xdr:nvCxnSpPr>
      <xdr:spPr>
        <a:xfrm>
          <a:off x="11798300" y="4570712"/>
          <a:ext cx="762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523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54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551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62709</xdr:rowOff>
    </xdr:from>
    <xdr:ext cx="405111" cy="259045"/>
    <xdr:sp macro="" textlink="">
      <xdr:nvSpPr>
        <xdr:cNvPr id="173" name="n_1mainValue債務償還比率"/>
        <xdr:cNvSpPr txBox="1"/>
      </xdr:nvSpPr>
      <xdr:spPr>
        <a:xfrm>
          <a:off x="13869044" y="434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92010</xdr:rowOff>
    </xdr:from>
    <xdr:ext cx="469744" cy="259045"/>
    <xdr:sp macro="" textlink="">
      <xdr:nvSpPr>
        <xdr:cNvPr id="174" name="n_2mainValue債務償還比率"/>
        <xdr:cNvSpPr txBox="1"/>
      </xdr:nvSpPr>
      <xdr:spPr>
        <a:xfrm>
          <a:off x="13087427" y="43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17371</xdr:rowOff>
    </xdr:from>
    <xdr:ext cx="405111" cy="259045"/>
    <xdr:sp macro="" textlink="">
      <xdr:nvSpPr>
        <xdr:cNvPr id="175" name="n_3mainValue債務償還比率"/>
        <xdr:cNvSpPr txBox="1"/>
      </xdr:nvSpPr>
      <xdr:spPr>
        <a:xfrm>
          <a:off x="12357744" y="4303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8889</xdr:rowOff>
    </xdr:from>
    <xdr:ext cx="405111" cy="259045"/>
    <xdr:sp macro="" textlink="">
      <xdr:nvSpPr>
        <xdr:cNvPr id="176" name="n_4mainValue債務償還比率"/>
        <xdr:cNvSpPr txBox="1"/>
      </xdr:nvSpPr>
      <xdr:spPr>
        <a:xfrm>
          <a:off x="11595744" y="429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70,414
69,152
35.71
35,773,339
31,727,823
2,697,672
13,770,815
13,807,114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74930</xdr:rowOff>
    </xdr:from>
    <xdr:to>
      <xdr:col>24</xdr:col>
      <xdr:colOff>114300</xdr:colOff>
      <xdr:row>37</xdr:row>
      <xdr:rowOff>5080</xdr:rowOff>
    </xdr:to>
    <xdr:sp macro="" textlink="">
      <xdr:nvSpPr>
        <xdr:cNvPr id="73" name="楕円 72"/>
        <xdr:cNvSpPr/>
      </xdr:nvSpPr>
      <xdr:spPr>
        <a:xfrm>
          <a:off x="4584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97807</xdr:rowOff>
    </xdr:from>
    <xdr:ext cx="405111" cy="259045"/>
    <xdr:sp macro="" textlink="">
      <xdr:nvSpPr>
        <xdr:cNvPr id="74" name="【道路】&#10;有形固定資産減価償却率該当値テキスト"/>
        <xdr:cNvSpPr txBox="1"/>
      </xdr:nvSpPr>
      <xdr:spPr>
        <a:xfrm>
          <a:off x="4673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52070</xdr:rowOff>
    </xdr:from>
    <xdr:to>
      <xdr:col>20</xdr:col>
      <xdr:colOff>38100</xdr:colOff>
      <xdr:row>36</xdr:row>
      <xdr:rowOff>153670</xdr:rowOff>
    </xdr:to>
    <xdr:sp macro="" textlink="">
      <xdr:nvSpPr>
        <xdr:cNvPr id="75" name="楕円 74"/>
        <xdr:cNvSpPr/>
      </xdr:nvSpPr>
      <xdr:spPr>
        <a:xfrm>
          <a:off x="3746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102870</xdr:rowOff>
    </xdr:from>
    <xdr:to>
      <xdr:col>24</xdr:col>
      <xdr:colOff>63500</xdr:colOff>
      <xdr:row>36</xdr:row>
      <xdr:rowOff>125730</xdr:rowOff>
    </xdr:to>
    <xdr:cxnSp macro="">
      <xdr:nvCxnSpPr>
        <xdr:cNvPr id="76" name="直線コネクタ 75"/>
        <xdr:cNvCxnSpPr/>
      </xdr:nvCxnSpPr>
      <xdr:spPr>
        <a:xfrm>
          <a:off x="3797300" y="62750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7" name="楕円 76"/>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102870</xdr:rowOff>
    </xdr:to>
    <xdr:cxnSp macro="">
      <xdr:nvCxnSpPr>
        <xdr:cNvPr id="78" name="直線コネクタ 77"/>
        <xdr:cNvCxnSpPr/>
      </xdr:nvCxnSpPr>
      <xdr:spPr>
        <a:xfrm>
          <a:off x="2908300" y="6252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9" name="楕円 78"/>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80010</xdr:rowOff>
    </xdr:to>
    <xdr:cxnSp macro="">
      <xdr:nvCxnSpPr>
        <xdr:cNvPr id="80" name="直線コネクタ 79"/>
        <xdr:cNvCxnSpPr/>
      </xdr:nvCxnSpPr>
      <xdr:spPr>
        <a:xfrm>
          <a:off x="2019300" y="6225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135890</xdr:rowOff>
    </xdr:from>
    <xdr:to>
      <xdr:col>6</xdr:col>
      <xdr:colOff>38100</xdr:colOff>
      <xdr:row>36</xdr:row>
      <xdr:rowOff>66040</xdr:rowOff>
    </xdr:to>
    <xdr:sp macro="" textlink="">
      <xdr:nvSpPr>
        <xdr:cNvPr id="81" name="楕円 80"/>
        <xdr:cNvSpPr/>
      </xdr:nvSpPr>
      <xdr:spPr>
        <a:xfrm>
          <a:off x="1079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15240</xdr:rowOff>
    </xdr:from>
    <xdr:to>
      <xdr:col>10</xdr:col>
      <xdr:colOff>114300</xdr:colOff>
      <xdr:row>36</xdr:row>
      <xdr:rowOff>53340</xdr:rowOff>
    </xdr:to>
    <xdr:cxnSp macro="">
      <xdr:nvCxnSpPr>
        <xdr:cNvPr id="82" name="直線コネクタ 81"/>
        <xdr:cNvCxnSpPr/>
      </xdr:nvCxnSpPr>
      <xdr:spPr>
        <a:xfrm>
          <a:off x="1130300" y="6187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170197</xdr:rowOff>
    </xdr:from>
    <xdr:ext cx="405111" cy="259045"/>
    <xdr:sp macro="" textlink="">
      <xdr:nvSpPr>
        <xdr:cNvPr id="87" name="n_1mainValue【道路】&#10;有形固定資産減価償却率"/>
        <xdr:cNvSpPr txBox="1"/>
      </xdr:nvSpPr>
      <xdr:spPr>
        <a:xfrm>
          <a:off x="35820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8" name="n_2mainValue【道路】&#10;有形固定資産減価償却率"/>
        <xdr:cNvSpPr txBox="1"/>
      </xdr:nvSpPr>
      <xdr:spPr>
        <a:xfrm>
          <a:off x="2705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9" name="n_3mainValue【道路】&#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82567</xdr:rowOff>
    </xdr:from>
    <xdr:ext cx="405111" cy="259045"/>
    <xdr:sp macro="" textlink="">
      <xdr:nvSpPr>
        <xdr:cNvPr id="90" name="n_4mainValue【道路】&#10;有形固定資産減価償却率"/>
        <xdr:cNvSpPr txBox="1"/>
      </xdr:nvSpPr>
      <xdr:spPr>
        <a:xfrm>
          <a:off x="927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68986</xdr:rowOff>
    </xdr:from>
    <xdr:to>
      <xdr:col>55</xdr:col>
      <xdr:colOff>50800</xdr:colOff>
      <xdr:row>40</xdr:row>
      <xdr:rowOff>170586</xdr:rowOff>
    </xdr:to>
    <xdr:sp macro="" textlink="">
      <xdr:nvSpPr>
        <xdr:cNvPr id="130" name="楕円 129"/>
        <xdr:cNvSpPr/>
      </xdr:nvSpPr>
      <xdr:spPr>
        <a:xfrm>
          <a:off x="10426700" y="692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47413</xdr:rowOff>
    </xdr:from>
    <xdr:ext cx="469744" cy="259045"/>
    <xdr:sp macro="" textlink="">
      <xdr:nvSpPr>
        <xdr:cNvPr id="131" name="【道路】&#10;一人当たり延長該当値テキスト"/>
        <xdr:cNvSpPr txBox="1"/>
      </xdr:nvSpPr>
      <xdr:spPr>
        <a:xfrm>
          <a:off x="10515600" y="69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67310</xdr:rowOff>
    </xdr:from>
    <xdr:to>
      <xdr:col>50</xdr:col>
      <xdr:colOff>165100</xdr:colOff>
      <xdr:row>40</xdr:row>
      <xdr:rowOff>168910</xdr:rowOff>
    </xdr:to>
    <xdr:sp macro="" textlink="">
      <xdr:nvSpPr>
        <xdr:cNvPr id="132" name="楕円 131"/>
        <xdr:cNvSpPr/>
      </xdr:nvSpPr>
      <xdr:spPr>
        <a:xfrm>
          <a:off x="9588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118110</xdr:rowOff>
    </xdr:from>
    <xdr:to>
      <xdr:col>55</xdr:col>
      <xdr:colOff>0</xdr:colOff>
      <xdr:row>40</xdr:row>
      <xdr:rowOff>119786</xdr:rowOff>
    </xdr:to>
    <xdr:cxnSp macro="">
      <xdr:nvCxnSpPr>
        <xdr:cNvPr id="133" name="直線コネクタ 132"/>
        <xdr:cNvCxnSpPr/>
      </xdr:nvCxnSpPr>
      <xdr:spPr>
        <a:xfrm>
          <a:off x="9639300" y="6976110"/>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34" name="楕円 133"/>
        <xdr:cNvSpPr/>
      </xdr:nvSpPr>
      <xdr:spPr>
        <a:xfrm>
          <a:off x="8699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116205</xdr:rowOff>
    </xdr:from>
    <xdr:to>
      <xdr:col>50</xdr:col>
      <xdr:colOff>114300</xdr:colOff>
      <xdr:row>40</xdr:row>
      <xdr:rowOff>118110</xdr:rowOff>
    </xdr:to>
    <xdr:cxnSp macro="">
      <xdr:nvCxnSpPr>
        <xdr:cNvPr id="135" name="直線コネクタ 134"/>
        <xdr:cNvCxnSpPr/>
      </xdr:nvCxnSpPr>
      <xdr:spPr>
        <a:xfrm>
          <a:off x="8750300" y="69742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61823</xdr:rowOff>
    </xdr:from>
    <xdr:to>
      <xdr:col>41</xdr:col>
      <xdr:colOff>101600</xdr:colOff>
      <xdr:row>40</xdr:row>
      <xdr:rowOff>163423</xdr:rowOff>
    </xdr:to>
    <xdr:sp macro="" textlink="">
      <xdr:nvSpPr>
        <xdr:cNvPr id="136" name="楕円 135"/>
        <xdr:cNvSpPr/>
      </xdr:nvSpPr>
      <xdr:spPr>
        <a:xfrm>
          <a:off x="7810500" y="69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112623</xdr:rowOff>
    </xdr:from>
    <xdr:to>
      <xdr:col>45</xdr:col>
      <xdr:colOff>177800</xdr:colOff>
      <xdr:row>40</xdr:row>
      <xdr:rowOff>116205</xdr:rowOff>
    </xdr:to>
    <xdr:cxnSp macro="">
      <xdr:nvCxnSpPr>
        <xdr:cNvPr id="137" name="直線コネクタ 136"/>
        <xdr:cNvCxnSpPr/>
      </xdr:nvCxnSpPr>
      <xdr:spPr>
        <a:xfrm>
          <a:off x="7861300" y="6970623"/>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58014</xdr:rowOff>
    </xdr:from>
    <xdr:to>
      <xdr:col>36</xdr:col>
      <xdr:colOff>165100</xdr:colOff>
      <xdr:row>40</xdr:row>
      <xdr:rowOff>159614</xdr:rowOff>
    </xdr:to>
    <xdr:sp macro="" textlink="">
      <xdr:nvSpPr>
        <xdr:cNvPr id="138" name="楕円 137"/>
        <xdr:cNvSpPr/>
      </xdr:nvSpPr>
      <xdr:spPr>
        <a:xfrm>
          <a:off x="6921500" y="69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108814</xdr:rowOff>
    </xdr:from>
    <xdr:to>
      <xdr:col>41</xdr:col>
      <xdr:colOff>50800</xdr:colOff>
      <xdr:row>40</xdr:row>
      <xdr:rowOff>112623</xdr:rowOff>
    </xdr:to>
    <xdr:cxnSp macro="">
      <xdr:nvCxnSpPr>
        <xdr:cNvPr id="139" name="直線コネクタ 138"/>
        <xdr:cNvCxnSpPr/>
      </xdr:nvCxnSpPr>
      <xdr:spPr>
        <a:xfrm>
          <a:off x="6972300" y="696681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159846</xdr:rowOff>
    </xdr:from>
    <xdr:ext cx="469744" cy="259045"/>
    <xdr:sp macro="" textlink="">
      <xdr:nvSpPr>
        <xdr:cNvPr id="141" name="n_2aveValue【道路】&#10;一人当たり延長"/>
        <xdr:cNvSpPr txBox="1"/>
      </xdr:nvSpPr>
      <xdr:spPr>
        <a:xfrm>
          <a:off x="8515427" y="70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157560</xdr:rowOff>
    </xdr:from>
    <xdr:ext cx="469744" cy="259045"/>
    <xdr:sp macro="" textlink="">
      <xdr:nvSpPr>
        <xdr:cNvPr id="142" name="n_3aveValue【道路】&#10;一人当たり延長"/>
        <xdr:cNvSpPr txBox="1"/>
      </xdr:nvSpPr>
      <xdr:spPr>
        <a:xfrm>
          <a:off x="7626427" y="701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163009</xdr:rowOff>
    </xdr:from>
    <xdr:ext cx="469744" cy="259045"/>
    <xdr:sp macro="" textlink="">
      <xdr:nvSpPr>
        <xdr:cNvPr id="143" name="n_4aveValue【道路】&#10;一人当たり延長"/>
        <xdr:cNvSpPr txBox="1"/>
      </xdr:nvSpPr>
      <xdr:spPr>
        <a:xfrm>
          <a:off x="6737427" y="70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160037</xdr:rowOff>
    </xdr:from>
    <xdr:ext cx="469744" cy="259045"/>
    <xdr:sp macro="" textlink="">
      <xdr:nvSpPr>
        <xdr:cNvPr id="144" name="n_1mainValue【道路】&#10;一人当たり延長"/>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12082</xdr:rowOff>
    </xdr:from>
    <xdr:ext cx="469744" cy="259045"/>
    <xdr:sp macro="" textlink="">
      <xdr:nvSpPr>
        <xdr:cNvPr id="145" name="n_2mainValue【道路】&#10;一人当たり延長"/>
        <xdr:cNvSpPr txBox="1"/>
      </xdr:nvSpPr>
      <xdr:spPr>
        <a:xfrm>
          <a:off x="8515427" y="669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8500</xdr:rowOff>
    </xdr:from>
    <xdr:ext cx="469744" cy="259045"/>
    <xdr:sp macro="" textlink="">
      <xdr:nvSpPr>
        <xdr:cNvPr id="146" name="n_3mainValue【道路】&#10;一人当たり延長"/>
        <xdr:cNvSpPr txBox="1"/>
      </xdr:nvSpPr>
      <xdr:spPr>
        <a:xfrm>
          <a:off x="7626427" y="66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4691</xdr:rowOff>
    </xdr:from>
    <xdr:ext cx="469744" cy="259045"/>
    <xdr:sp macro="" textlink="">
      <xdr:nvSpPr>
        <xdr:cNvPr id="147" name="n_4mainValue【道路】&#10;一人当たり延長"/>
        <xdr:cNvSpPr txBox="1"/>
      </xdr:nvSpPr>
      <xdr:spPr>
        <a:xfrm>
          <a:off x="6737427" y="669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xdr:cNvSpPr txBox="1"/>
      </xdr:nvSpPr>
      <xdr:spPr>
        <a:xfrm>
          <a:off x="4673600" y="10405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128815</xdr:rowOff>
    </xdr:from>
    <xdr:to>
      <xdr:col>24</xdr:col>
      <xdr:colOff>114300</xdr:colOff>
      <xdr:row>57</xdr:row>
      <xdr:rowOff>58965</xdr:rowOff>
    </xdr:to>
    <xdr:sp macro="" textlink="">
      <xdr:nvSpPr>
        <xdr:cNvPr id="189" name="楕円 188"/>
        <xdr:cNvSpPr/>
      </xdr:nvSpPr>
      <xdr:spPr>
        <a:xfrm>
          <a:off x="4584700" y="97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151692</xdr:rowOff>
    </xdr:from>
    <xdr:ext cx="405111" cy="259045"/>
    <xdr:sp macro="" textlink="">
      <xdr:nvSpPr>
        <xdr:cNvPr id="190" name="【橋りょう・トンネル】&#10;有形固定資産減価償却率該当値テキスト"/>
        <xdr:cNvSpPr txBox="1"/>
      </xdr:nvSpPr>
      <xdr:spPr>
        <a:xfrm>
          <a:off x="4673600"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130447</xdr:rowOff>
    </xdr:from>
    <xdr:to>
      <xdr:col>20</xdr:col>
      <xdr:colOff>38100</xdr:colOff>
      <xdr:row>57</xdr:row>
      <xdr:rowOff>60597</xdr:rowOff>
    </xdr:to>
    <xdr:sp macro="" textlink="">
      <xdr:nvSpPr>
        <xdr:cNvPr id="191" name="楕円 190"/>
        <xdr:cNvSpPr/>
      </xdr:nvSpPr>
      <xdr:spPr>
        <a:xfrm>
          <a:off x="3746500" y="97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8165</xdr:rowOff>
    </xdr:from>
    <xdr:to>
      <xdr:col>24</xdr:col>
      <xdr:colOff>63500</xdr:colOff>
      <xdr:row>57</xdr:row>
      <xdr:rowOff>9797</xdr:rowOff>
    </xdr:to>
    <xdr:cxnSp macro="">
      <xdr:nvCxnSpPr>
        <xdr:cNvPr id="192" name="直線コネクタ 191"/>
        <xdr:cNvCxnSpPr/>
      </xdr:nvCxnSpPr>
      <xdr:spPr>
        <a:xfrm flipV="1">
          <a:off x="3797300" y="978081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96157</xdr:rowOff>
    </xdr:from>
    <xdr:to>
      <xdr:col>15</xdr:col>
      <xdr:colOff>101600</xdr:colOff>
      <xdr:row>57</xdr:row>
      <xdr:rowOff>26307</xdr:rowOff>
    </xdr:to>
    <xdr:sp macro="" textlink="">
      <xdr:nvSpPr>
        <xdr:cNvPr id="193" name="楕円 192"/>
        <xdr:cNvSpPr/>
      </xdr:nvSpPr>
      <xdr:spPr>
        <a:xfrm>
          <a:off x="28575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146957</xdr:rowOff>
    </xdr:from>
    <xdr:to>
      <xdr:col>19</xdr:col>
      <xdr:colOff>177800</xdr:colOff>
      <xdr:row>57</xdr:row>
      <xdr:rowOff>9797</xdr:rowOff>
    </xdr:to>
    <xdr:cxnSp macro="">
      <xdr:nvCxnSpPr>
        <xdr:cNvPr id="194" name="直線コネクタ 193"/>
        <xdr:cNvCxnSpPr/>
      </xdr:nvCxnSpPr>
      <xdr:spPr>
        <a:xfrm>
          <a:off x="2908300" y="97481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161472</xdr:rowOff>
    </xdr:from>
    <xdr:to>
      <xdr:col>10</xdr:col>
      <xdr:colOff>165100</xdr:colOff>
      <xdr:row>57</xdr:row>
      <xdr:rowOff>91622</xdr:rowOff>
    </xdr:to>
    <xdr:sp macro="" textlink="">
      <xdr:nvSpPr>
        <xdr:cNvPr id="195" name="楕円 194"/>
        <xdr:cNvSpPr/>
      </xdr:nvSpPr>
      <xdr:spPr>
        <a:xfrm>
          <a:off x="1968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146957</xdr:rowOff>
    </xdr:from>
    <xdr:to>
      <xdr:col>15</xdr:col>
      <xdr:colOff>50800</xdr:colOff>
      <xdr:row>57</xdr:row>
      <xdr:rowOff>40822</xdr:rowOff>
    </xdr:to>
    <xdr:cxnSp macro="">
      <xdr:nvCxnSpPr>
        <xdr:cNvPr id="196" name="直線コネクタ 195"/>
        <xdr:cNvCxnSpPr/>
      </xdr:nvCxnSpPr>
      <xdr:spPr>
        <a:xfrm flipV="1">
          <a:off x="2019300" y="9748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145143</xdr:rowOff>
    </xdr:from>
    <xdr:to>
      <xdr:col>6</xdr:col>
      <xdr:colOff>38100</xdr:colOff>
      <xdr:row>60</xdr:row>
      <xdr:rowOff>75293</xdr:rowOff>
    </xdr:to>
    <xdr:sp macro="" textlink="">
      <xdr:nvSpPr>
        <xdr:cNvPr id="197" name="楕円 196"/>
        <xdr:cNvSpPr/>
      </xdr:nvSpPr>
      <xdr:spPr>
        <a:xfrm>
          <a:off x="1079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40822</xdr:rowOff>
    </xdr:from>
    <xdr:to>
      <xdr:col>10</xdr:col>
      <xdr:colOff>114300</xdr:colOff>
      <xdr:row>60</xdr:row>
      <xdr:rowOff>24493</xdr:rowOff>
    </xdr:to>
    <xdr:cxnSp macro="">
      <xdr:nvCxnSpPr>
        <xdr:cNvPr id="198" name="直線コネクタ 197"/>
        <xdr:cNvCxnSpPr/>
      </xdr:nvCxnSpPr>
      <xdr:spPr>
        <a:xfrm flipV="1">
          <a:off x="1130300" y="9813472"/>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xdr:cNvSpPr txBox="1"/>
      </xdr:nvSpPr>
      <xdr:spPr>
        <a:xfrm>
          <a:off x="35820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77124</xdr:rowOff>
    </xdr:from>
    <xdr:ext cx="405111" cy="259045"/>
    <xdr:sp macro="" textlink="">
      <xdr:nvSpPr>
        <xdr:cNvPr id="203" name="n_1mainValue【橋りょう・トンネル】&#10;有形固定資産減価償却率"/>
        <xdr:cNvSpPr txBox="1"/>
      </xdr:nvSpPr>
      <xdr:spPr>
        <a:xfrm>
          <a:off x="3582044" y="950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42834</xdr:rowOff>
    </xdr:from>
    <xdr:ext cx="405111" cy="259045"/>
    <xdr:sp macro="" textlink="">
      <xdr:nvSpPr>
        <xdr:cNvPr id="204" name="n_2mainValue【橋りょう・トンネル】&#10;有形固定資産減価償却率"/>
        <xdr:cNvSpPr txBox="1"/>
      </xdr:nvSpPr>
      <xdr:spPr>
        <a:xfrm>
          <a:off x="2705744" y="947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108149</xdr:rowOff>
    </xdr:from>
    <xdr:ext cx="405111" cy="259045"/>
    <xdr:sp macro="" textlink="">
      <xdr:nvSpPr>
        <xdr:cNvPr id="205" name="n_3mainValue【橋りょう・トンネル】&#10;有形固定資産減価償却率"/>
        <xdr:cNvSpPr txBox="1"/>
      </xdr:nvSpPr>
      <xdr:spPr>
        <a:xfrm>
          <a:off x="1816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91820</xdr:rowOff>
    </xdr:from>
    <xdr:ext cx="405111" cy="259045"/>
    <xdr:sp macro="" textlink="">
      <xdr:nvSpPr>
        <xdr:cNvPr id="206" name="n_4mainValue【橋りょう・トンネル】&#10;有形固定資産減価償却率"/>
        <xdr:cNvSpPr txBox="1"/>
      </xdr:nvSpPr>
      <xdr:spPr>
        <a:xfrm>
          <a:off x="927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16932</xdr:rowOff>
    </xdr:from>
    <xdr:to>
      <xdr:col>55</xdr:col>
      <xdr:colOff>50800</xdr:colOff>
      <xdr:row>64</xdr:row>
      <xdr:rowOff>118532</xdr:rowOff>
    </xdr:to>
    <xdr:sp macro="" textlink="">
      <xdr:nvSpPr>
        <xdr:cNvPr id="246" name="楕円 245"/>
        <xdr:cNvSpPr/>
      </xdr:nvSpPr>
      <xdr:spPr>
        <a:xfrm>
          <a:off x="10426700" y="109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103309</xdr:rowOff>
    </xdr:from>
    <xdr:ext cx="469744" cy="259045"/>
    <xdr:sp macro="" textlink="">
      <xdr:nvSpPr>
        <xdr:cNvPr id="247" name="【橋りょう・トンネル】&#10;一人当たり有形固定資産（償却資産）額該当値テキスト"/>
        <xdr:cNvSpPr txBox="1"/>
      </xdr:nvSpPr>
      <xdr:spPr>
        <a:xfrm>
          <a:off x="10515600" y="1090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17680</xdr:rowOff>
    </xdr:from>
    <xdr:to>
      <xdr:col>50</xdr:col>
      <xdr:colOff>165100</xdr:colOff>
      <xdr:row>64</xdr:row>
      <xdr:rowOff>119280</xdr:rowOff>
    </xdr:to>
    <xdr:sp macro="" textlink="">
      <xdr:nvSpPr>
        <xdr:cNvPr id="248" name="楕円 247"/>
        <xdr:cNvSpPr/>
      </xdr:nvSpPr>
      <xdr:spPr>
        <a:xfrm>
          <a:off x="9588500" y="109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67732</xdr:rowOff>
    </xdr:from>
    <xdr:to>
      <xdr:col>55</xdr:col>
      <xdr:colOff>0</xdr:colOff>
      <xdr:row>64</xdr:row>
      <xdr:rowOff>68480</xdr:rowOff>
    </xdr:to>
    <xdr:cxnSp macro="">
      <xdr:nvCxnSpPr>
        <xdr:cNvPr id="249" name="直線コネクタ 248"/>
        <xdr:cNvCxnSpPr/>
      </xdr:nvCxnSpPr>
      <xdr:spPr>
        <a:xfrm flipV="1">
          <a:off x="9639300" y="11040532"/>
          <a:ext cx="8382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17616</xdr:rowOff>
    </xdr:from>
    <xdr:to>
      <xdr:col>46</xdr:col>
      <xdr:colOff>38100</xdr:colOff>
      <xdr:row>64</xdr:row>
      <xdr:rowOff>119216</xdr:rowOff>
    </xdr:to>
    <xdr:sp macro="" textlink="">
      <xdr:nvSpPr>
        <xdr:cNvPr id="250" name="楕円 249"/>
        <xdr:cNvSpPr/>
      </xdr:nvSpPr>
      <xdr:spPr>
        <a:xfrm>
          <a:off x="8699500" y="1099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68416</xdr:rowOff>
    </xdr:from>
    <xdr:to>
      <xdr:col>50</xdr:col>
      <xdr:colOff>114300</xdr:colOff>
      <xdr:row>64</xdr:row>
      <xdr:rowOff>68480</xdr:rowOff>
    </xdr:to>
    <xdr:cxnSp macro="">
      <xdr:nvCxnSpPr>
        <xdr:cNvPr id="251" name="直線コネクタ 250"/>
        <xdr:cNvCxnSpPr/>
      </xdr:nvCxnSpPr>
      <xdr:spPr>
        <a:xfrm>
          <a:off x="8750300" y="11041216"/>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19565</xdr:rowOff>
    </xdr:from>
    <xdr:to>
      <xdr:col>41</xdr:col>
      <xdr:colOff>101600</xdr:colOff>
      <xdr:row>64</xdr:row>
      <xdr:rowOff>121165</xdr:rowOff>
    </xdr:to>
    <xdr:sp macro="" textlink="">
      <xdr:nvSpPr>
        <xdr:cNvPr id="252" name="楕円 251"/>
        <xdr:cNvSpPr/>
      </xdr:nvSpPr>
      <xdr:spPr>
        <a:xfrm>
          <a:off x="7810500" y="109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68416</xdr:rowOff>
    </xdr:from>
    <xdr:to>
      <xdr:col>45</xdr:col>
      <xdr:colOff>177800</xdr:colOff>
      <xdr:row>64</xdr:row>
      <xdr:rowOff>70365</xdr:rowOff>
    </xdr:to>
    <xdr:cxnSp macro="">
      <xdr:nvCxnSpPr>
        <xdr:cNvPr id="253" name="直線コネクタ 252"/>
        <xdr:cNvCxnSpPr/>
      </xdr:nvCxnSpPr>
      <xdr:spPr>
        <a:xfrm flipV="1">
          <a:off x="7861300" y="11041216"/>
          <a:ext cx="889000" cy="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21992</xdr:rowOff>
    </xdr:from>
    <xdr:to>
      <xdr:col>36</xdr:col>
      <xdr:colOff>165100</xdr:colOff>
      <xdr:row>64</xdr:row>
      <xdr:rowOff>123592</xdr:rowOff>
    </xdr:to>
    <xdr:sp macro="" textlink="">
      <xdr:nvSpPr>
        <xdr:cNvPr id="254" name="楕円 253"/>
        <xdr:cNvSpPr/>
      </xdr:nvSpPr>
      <xdr:spPr>
        <a:xfrm>
          <a:off x="6921500" y="109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70365</xdr:rowOff>
    </xdr:from>
    <xdr:to>
      <xdr:col>41</xdr:col>
      <xdr:colOff>50800</xdr:colOff>
      <xdr:row>64</xdr:row>
      <xdr:rowOff>72792</xdr:rowOff>
    </xdr:to>
    <xdr:cxnSp macro="">
      <xdr:nvCxnSpPr>
        <xdr:cNvPr id="255" name="直線コネクタ 254"/>
        <xdr:cNvCxnSpPr/>
      </xdr:nvCxnSpPr>
      <xdr:spPr>
        <a:xfrm flipV="1">
          <a:off x="6972300" y="11043165"/>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110407</xdr:rowOff>
    </xdr:from>
    <xdr:ext cx="469744" cy="259045"/>
    <xdr:sp macro="" textlink="">
      <xdr:nvSpPr>
        <xdr:cNvPr id="260" name="n_1mainValue【橋りょう・トンネル】&#10;一人当たり有形固定資産（償却資産）額"/>
        <xdr:cNvSpPr txBox="1"/>
      </xdr:nvSpPr>
      <xdr:spPr>
        <a:xfrm>
          <a:off x="9391728" y="110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110343</xdr:rowOff>
    </xdr:from>
    <xdr:ext cx="469744" cy="259045"/>
    <xdr:sp macro="" textlink="">
      <xdr:nvSpPr>
        <xdr:cNvPr id="261" name="n_2mainValue【橋りょう・トンネル】&#10;一人当たり有形固定資産（償却資産）額"/>
        <xdr:cNvSpPr txBox="1"/>
      </xdr:nvSpPr>
      <xdr:spPr>
        <a:xfrm>
          <a:off x="8515428" y="1108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112292</xdr:rowOff>
    </xdr:from>
    <xdr:ext cx="469744" cy="259045"/>
    <xdr:sp macro="" textlink="">
      <xdr:nvSpPr>
        <xdr:cNvPr id="262" name="n_3mainValue【橋りょう・トンネル】&#10;一人当たり有形固定資産（償却資産）額"/>
        <xdr:cNvSpPr txBox="1"/>
      </xdr:nvSpPr>
      <xdr:spPr>
        <a:xfrm>
          <a:off x="7626428" y="1108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114719</xdr:rowOff>
    </xdr:from>
    <xdr:ext cx="469744" cy="259045"/>
    <xdr:sp macro="" textlink="">
      <xdr:nvSpPr>
        <xdr:cNvPr id="263" name="n_4mainValue【橋りょう・トンネル】&#10;一人当たり有形固定資産（償却資産）額"/>
        <xdr:cNvSpPr txBox="1"/>
      </xdr:nvSpPr>
      <xdr:spPr>
        <a:xfrm>
          <a:off x="6737428" y="110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305" name="楕円 304"/>
        <xdr:cNvSpPr/>
      </xdr:nvSpPr>
      <xdr:spPr>
        <a:xfrm>
          <a:off x="45847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119215</xdr:rowOff>
    </xdr:from>
    <xdr:ext cx="405111" cy="259045"/>
    <xdr:sp macro="" textlink="">
      <xdr:nvSpPr>
        <xdr:cNvPr id="306" name="【公営住宅】&#10;有形固定資産減価償却率該当値テキスト"/>
        <xdr:cNvSpPr txBox="1"/>
      </xdr:nvSpPr>
      <xdr:spPr>
        <a:xfrm>
          <a:off x="4673600"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95069</xdr:rowOff>
    </xdr:from>
    <xdr:to>
      <xdr:col>20</xdr:col>
      <xdr:colOff>38100</xdr:colOff>
      <xdr:row>84</xdr:row>
      <xdr:rowOff>25219</xdr:rowOff>
    </xdr:to>
    <xdr:sp macro="" textlink="">
      <xdr:nvSpPr>
        <xdr:cNvPr id="307" name="楕円 306"/>
        <xdr:cNvSpPr/>
      </xdr:nvSpPr>
      <xdr:spPr>
        <a:xfrm>
          <a:off x="3746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145869</xdr:rowOff>
    </xdr:from>
    <xdr:to>
      <xdr:col>24</xdr:col>
      <xdr:colOff>63500</xdr:colOff>
      <xdr:row>84</xdr:row>
      <xdr:rowOff>20138</xdr:rowOff>
    </xdr:to>
    <xdr:cxnSp macro="">
      <xdr:nvCxnSpPr>
        <xdr:cNvPr id="308" name="直線コネクタ 307"/>
        <xdr:cNvCxnSpPr/>
      </xdr:nvCxnSpPr>
      <xdr:spPr>
        <a:xfrm>
          <a:off x="3797300" y="14376219"/>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50981</xdr:rowOff>
    </xdr:from>
    <xdr:to>
      <xdr:col>15</xdr:col>
      <xdr:colOff>101600</xdr:colOff>
      <xdr:row>83</xdr:row>
      <xdr:rowOff>152581</xdr:rowOff>
    </xdr:to>
    <xdr:sp macro="" textlink="">
      <xdr:nvSpPr>
        <xdr:cNvPr id="309" name="楕円 308"/>
        <xdr:cNvSpPr/>
      </xdr:nvSpPr>
      <xdr:spPr>
        <a:xfrm>
          <a:off x="2857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101781</xdr:rowOff>
    </xdr:from>
    <xdr:to>
      <xdr:col>19</xdr:col>
      <xdr:colOff>177800</xdr:colOff>
      <xdr:row>83</xdr:row>
      <xdr:rowOff>145869</xdr:rowOff>
    </xdr:to>
    <xdr:cxnSp macro="">
      <xdr:nvCxnSpPr>
        <xdr:cNvPr id="310" name="直線コネクタ 309"/>
        <xdr:cNvCxnSpPr/>
      </xdr:nvCxnSpPr>
      <xdr:spPr>
        <a:xfrm>
          <a:off x="2908300" y="143321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5262</xdr:rowOff>
    </xdr:from>
    <xdr:to>
      <xdr:col>10</xdr:col>
      <xdr:colOff>165100</xdr:colOff>
      <xdr:row>83</xdr:row>
      <xdr:rowOff>106862</xdr:rowOff>
    </xdr:to>
    <xdr:sp macro="" textlink="">
      <xdr:nvSpPr>
        <xdr:cNvPr id="311" name="楕円 310"/>
        <xdr:cNvSpPr/>
      </xdr:nvSpPr>
      <xdr:spPr>
        <a:xfrm>
          <a:off x="1968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56062</xdr:rowOff>
    </xdr:from>
    <xdr:to>
      <xdr:col>15</xdr:col>
      <xdr:colOff>50800</xdr:colOff>
      <xdr:row>83</xdr:row>
      <xdr:rowOff>101781</xdr:rowOff>
    </xdr:to>
    <xdr:cxnSp macro="">
      <xdr:nvCxnSpPr>
        <xdr:cNvPr id="312" name="直線コネクタ 311"/>
        <xdr:cNvCxnSpPr/>
      </xdr:nvCxnSpPr>
      <xdr:spPr>
        <a:xfrm>
          <a:off x="2019300" y="142864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130992</xdr:rowOff>
    </xdr:from>
    <xdr:to>
      <xdr:col>6</xdr:col>
      <xdr:colOff>38100</xdr:colOff>
      <xdr:row>83</xdr:row>
      <xdr:rowOff>61142</xdr:rowOff>
    </xdr:to>
    <xdr:sp macro="" textlink="">
      <xdr:nvSpPr>
        <xdr:cNvPr id="313" name="楕円 312"/>
        <xdr:cNvSpPr/>
      </xdr:nvSpPr>
      <xdr:spPr>
        <a:xfrm>
          <a:off x="107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10342</xdr:rowOff>
    </xdr:from>
    <xdr:to>
      <xdr:col>10</xdr:col>
      <xdr:colOff>114300</xdr:colOff>
      <xdr:row>83</xdr:row>
      <xdr:rowOff>56062</xdr:rowOff>
    </xdr:to>
    <xdr:cxnSp macro="">
      <xdr:nvCxnSpPr>
        <xdr:cNvPr id="314" name="直線コネクタ 313"/>
        <xdr:cNvCxnSpPr/>
      </xdr:nvCxnSpPr>
      <xdr:spPr>
        <a:xfrm>
          <a:off x="1130300" y="142406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315" name="n_1aveValue【公営住宅】&#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62065</xdr:rowOff>
    </xdr:from>
    <xdr:ext cx="405111" cy="259045"/>
    <xdr:sp macro="" textlink="">
      <xdr:nvSpPr>
        <xdr:cNvPr id="318" name="n_4aveValue【公営住宅】&#10;有形固定資産減価償却率"/>
        <xdr:cNvSpPr txBox="1"/>
      </xdr:nvSpPr>
      <xdr:spPr>
        <a:xfrm>
          <a:off x="927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16346</xdr:rowOff>
    </xdr:from>
    <xdr:ext cx="405111" cy="259045"/>
    <xdr:sp macro="" textlink="">
      <xdr:nvSpPr>
        <xdr:cNvPr id="319" name="n_1mainValue【公営住宅】&#10;有形固定資産減価償却率"/>
        <xdr:cNvSpPr txBox="1"/>
      </xdr:nvSpPr>
      <xdr:spPr>
        <a:xfrm>
          <a:off x="35820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143708</xdr:rowOff>
    </xdr:from>
    <xdr:ext cx="405111" cy="259045"/>
    <xdr:sp macro="" textlink="">
      <xdr:nvSpPr>
        <xdr:cNvPr id="320" name="n_2mainValue【公営住宅】&#10;有形固定資産減価償却率"/>
        <xdr:cNvSpPr txBox="1"/>
      </xdr:nvSpPr>
      <xdr:spPr>
        <a:xfrm>
          <a:off x="2705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21" name="n_3mainValue【公営住宅】&#10;有形固定資産減価償却率"/>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77669</xdr:rowOff>
    </xdr:from>
    <xdr:ext cx="405111" cy="259045"/>
    <xdr:sp macro="" textlink="">
      <xdr:nvSpPr>
        <xdr:cNvPr id="322" name="n_4mainValue【公営住宅】&#10;有形固定資産減価償却率"/>
        <xdr:cNvSpPr txBox="1"/>
      </xdr:nvSpPr>
      <xdr:spPr>
        <a:xfrm>
          <a:off x="927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129947</xdr:rowOff>
    </xdr:from>
    <xdr:to>
      <xdr:col>55</xdr:col>
      <xdr:colOff>50800</xdr:colOff>
      <xdr:row>86</xdr:row>
      <xdr:rowOff>60097</xdr:rowOff>
    </xdr:to>
    <xdr:sp macro="" textlink="">
      <xdr:nvSpPr>
        <xdr:cNvPr id="360" name="楕円 359"/>
        <xdr:cNvSpPr/>
      </xdr:nvSpPr>
      <xdr:spPr>
        <a:xfrm>
          <a:off x="10426700" y="14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44874</xdr:rowOff>
    </xdr:from>
    <xdr:ext cx="469744" cy="259045"/>
    <xdr:sp macro="" textlink="">
      <xdr:nvSpPr>
        <xdr:cNvPr id="361" name="【公営住宅】&#10;一人当たり面積該当値テキスト"/>
        <xdr:cNvSpPr txBox="1"/>
      </xdr:nvSpPr>
      <xdr:spPr>
        <a:xfrm>
          <a:off x="10515600" y="1461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129490</xdr:rowOff>
    </xdr:from>
    <xdr:to>
      <xdr:col>50</xdr:col>
      <xdr:colOff>165100</xdr:colOff>
      <xdr:row>86</xdr:row>
      <xdr:rowOff>59640</xdr:rowOff>
    </xdr:to>
    <xdr:sp macro="" textlink="">
      <xdr:nvSpPr>
        <xdr:cNvPr id="362" name="楕円 361"/>
        <xdr:cNvSpPr/>
      </xdr:nvSpPr>
      <xdr:spPr>
        <a:xfrm>
          <a:off x="9588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8840</xdr:rowOff>
    </xdr:from>
    <xdr:to>
      <xdr:col>55</xdr:col>
      <xdr:colOff>0</xdr:colOff>
      <xdr:row>86</xdr:row>
      <xdr:rowOff>9297</xdr:rowOff>
    </xdr:to>
    <xdr:cxnSp macro="">
      <xdr:nvCxnSpPr>
        <xdr:cNvPr id="363" name="直線コネクタ 362"/>
        <xdr:cNvCxnSpPr/>
      </xdr:nvCxnSpPr>
      <xdr:spPr>
        <a:xfrm>
          <a:off x="9639300" y="1475354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129490</xdr:rowOff>
    </xdr:from>
    <xdr:to>
      <xdr:col>46</xdr:col>
      <xdr:colOff>38100</xdr:colOff>
      <xdr:row>86</xdr:row>
      <xdr:rowOff>59640</xdr:rowOff>
    </xdr:to>
    <xdr:sp macro="" textlink="">
      <xdr:nvSpPr>
        <xdr:cNvPr id="364" name="楕円 363"/>
        <xdr:cNvSpPr/>
      </xdr:nvSpPr>
      <xdr:spPr>
        <a:xfrm>
          <a:off x="86995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8840</xdr:rowOff>
    </xdr:from>
    <xdr:to>
      <xdr:col>50</xdr:col>
      <xdr:colOff>114300</xdr:colOff>
      <xdr:row>86</xdr:row>
      <xdr:rowOff>8840</xdr:rowOff>
    </xdr:to>
    <xdr:cxnSp macro="">
      <xdr:nvCxnSpPr>
        <xdr:cNvPr id="365" name="直線コネクタ 364"/>
        <xdr:cNvCxnSpPr/>
      </xdr:nvCxnSpPr>
      <xdr:spPr>
        <a:xfrm>
          <a:off x="8750300" y="1475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129032</xdr:rowOff>
    </xdr:from>
    <xdr:to>
      <xdr:col>41</xdr:col>
      <xdr:colOff>101600</xdr:colOff>
      <xdr:row>86</xdr:row>
      <xdr:rowOff>59182</xdr:rowOff>
    </xdr:to>
    <xdr:sp macro="" textlink="">
      <xdr:nvSpPr>
        <xdr:cNvPr id="366" name="楕円 365"/>
        <xdr:cNvSpPr/>
      </xdr:nvSpPr>
      <xdr:spPr>
        <a:xfrm>
          <a:off x="78105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8382</xdr:rowOff>
    </xdr:from>
    <xdr:to>
      <xdr:col>45</xdr:col>
      <xdr:colOff>177800</xdr:colOff>
      <xdr:row>86</xdr:row>
      <xdr:rowOff>8840</xdr:rowOff>
    </xdr:to>
    <xdr:cxnSp macro="">
      <xdr:nvCxnSpPr>
        <xdr:cNvPr id="367" name="直線コネクタ 366"/>
        <xdr:cNvCxnSpPr/>
      </xdr:nvCxnSpPr>
      <xdr:spPr>
        <a:xfrm>
          <a:off x="7861300" y="147530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128575</xdr:rowOff>
    </xdr:from>
    <xdr:to>
      <xdr:col>36</xdr:col>
      <xdr:colOff>165100</xdr:colOff>
      <xdr:row>86</xdr:row>
      <xdr:rowOff>58725</xdr:rowOff>
    </xdr:to>
    <xdr:sp macro="" textlink="">
      <xdr:nvSpPr>
        <xdr:cNvPr id="368" name="楕円 367"/>
        <xdr:cNvSpPr/>
      </xdr:nvSpPr>
      <xdr:spPr>
        <a:xfrm>
          <a:off x="6921500" y="147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7925</xdr:rowOff>
    </xdr:from>
    <xdr:to>
      <xdr:col>41</xdr:col>
      <xdr:colOff>50800</xdr:colOff>
      <xdr:row>86</xdr:row>
      <xdr:rowOff>8382</xdr:rowOff>
    </xdr:to>
    <xdr:cxnSp macro="">
      <xdr:nvCxnSpPr>
        <xdr:cNvPr id="369" name="直線コネクタ 368"/>
        <xdr:cNvCxnSpPr/>
      </xdr:nvCxnSpPr>
      <xdr:spPr>
        <a:xfrm>
          <a:off x="6972300" y="147526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50767</xdr:rowOff>
    </xdr:from>
    <xdr:ext cx="469744" cy="259045"/>
    <xdr:sp macro="" textlink="">
      <xdr:nvSpPr>
        <xdr:cNvPr id="374" name="n_1mainValue【公営住宅】&#10;一人当たり面積"/>
        <xdr:cNvSpPr txBox="1"/>
      </xdr:nvSpPr>
      <xdr:spPr>
        <a:xfrm>
          <a:off x="93917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50767</xdr:rowOff>
    </xdr:from>
    <xdr:ext cx="469744" cy="259045"/>
    <xdr:sp macro="" textlink="">
      <xdr:nvSpPr>
        <xdr:cNvPr id="375" name="n_2mainValue【公営住宅】&#10;一人当たり面積"/>
        <xdr:cNvSpPr txBox="1"/>
      </xdr:nvSpPr>
      <xdr:spPr>
        <a:xfrm>
          <a:off x="8515427" y="1479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376" name="n_3mainValue【公営住宅】&#10;一人当たり面積"/>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49852</xdr:rowOff>
    </xdr:from>
    <xdr:ext cx="469744" cy="259045"/>
    <xdr:sp macro="" textlink="">
      <xdr:nvSpPr>
        <xdr:cNvPr id="377" name="n_4mainValue【公営住宅】&#10;一人当たり面積"/>
        <xdr:cNvSpPr txBox="1"/>
      </xdr:nvSpPr>
      <xdr:spPr>
        <a:xfrm>
          <a:off x="6737427" y="1479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156845</xdr:rowOff>
    </xdr:from>
    <xdr:to>
      <xdr:col>85</xdr:col>
      <xdr:colOff>177800</xdr:colOff>
      <xdr:row>38</xdr:row>
      <xdr:rowOff>86995</xdr:rowOff>
    </xdr:to>
    <xdr:sp macro="" textlink="">
      <xdr:nvSpPr>
        <xdr:cNvPr id="434" name="楕円 433"/>
        <xdr:cNvSpPr/>
      </xdr:nvSpPr>
      <xdr:spPr>
        <a:xfrm>
          <a:off x="162687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135272</xdr:rowOff>
    </xdr:from>
    <xdr:ext cx="405111" cy="259045"/>
    <xdr:sp macro="" textlink="">
      <xdr:nvSpPr>
        <xdr:cNvPr id="435" name="【認定こども園・幼稚園・保育所】&#10;有形固定資産減価償却率該当値テキスト"/>
        <xdr:cNvSpPr txBox="1"/>
      </xdr:nvSpPr>
      <xdr:spPr>
        <a:xfrm>
          <a:off x="16357600"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436" name="楕円 435"/>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xdr:rowOff>
    </xdr:from>
    <xdr:to>
      <xdr:col>85</xdr:col>
      <xdr:colOff>127000</xdr:colOff>
      <xdr:row>38</xdr:row>
      <xdr:rowOff>36195</xdr:rowOff>
    </xdr:to>
    <xdr:cxnSp macro="">
      <xdr:nvCxnSpPr>
        <xdr:cNvPr id="437" name="直線コネクタ 436"/>
        <xdr:cNvCxnSpPr/>
      </xdr:nvCxnSpPr>
      <xdr:spPr>
        <a:xfrm>
          <a:off x="15481300" y="65189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8" name="楕円 437"/>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38</xdr:row>
      <xdr:rowOff>3810</xdr:rowOff>
    </xdr:to>
    <xdr:cxnSp macro="">
      <xdr:nvCxnSpPr>
        <xdr:cNvPr id="439" name="直線コネクタ 438"/>
        <xdr:cNvCxnSpPr/>
      </xdr:nvCxnSpPr>
      <xdr:spPr>
        <a:xfrm>
          <a:off x="14592300" y="6484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55880</xdr:rowOff>
    </xdr:from>
    <xdr:to>
      <xdr:col>72</xdr:col>
      <xdr:colOff>38100</xdr:colOff>
      <xdr:row>37</xdr:row>
      <xdr:rowOff>157480</xdr:rowOff>
    </xdr:to>
    <xdr:sp macro="" textlink="">
      <xdr:nvSpPr>
        <xdr:cNvPr id="440" name="楕円 439"/>
        <xdr:cNvSpPr/>
      </xdr:nvSpPr>
      <xdr:spPr>
        <a:xfrm>
          <a:off x="13652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106680</xdr:rowOff>
    </xdr:from>
    <xdr:to>
      <xdr:col>76</xdr:col>
      <xdr:colOff>114300</xdr:colOff>
      <xdr:row>37</xdr:row>
      <xdr:rowOff>140970</xdr:rowOff>
    </xdr:to>
    <xdr:cxnSp macro="">
      <xdr:nvCxnSpPr>
        <xdr:cNvPr id="441" name="直線コネクタ 440"/>
        <xdr:cNvCxnSpPr/>
      </xdr:nvCxnSpPr>
      <xdr:spPr>
        <a:xfrm>
          <a:off x="13703300" y="6450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23495</xdr:rowOff>
    </xdr:from>
    <xdr:to>
      <xdr:col>67</xdr:col>
      <xdr:colOff>101600</xdr:colOff>
      <xdr:row>37</xdr:row>
      <xdr:rowOff>125095</xdr:rowOff>
    </xdr:to>
    <xdr:sp macro="" textlink="">
      <xdr:nvSpPr>
        <xdr:cNvPr id="442" name="楕円 441"/>
        <xdr:cNvSpPr/>
      </xdr:nvSpPr>
      <xdr:spPr>
        <a:xfrm>
          <a:off x="12763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74295</xdr:rowOff>
    </xdr:from>
    <xdr:to>
      <xdr:col>71</xdr:col>
      <xdr:colOff>177800</xdr:colOff>
      <xdr:row>37</xdr:row>
      <xdr:rowOff>106680</xdr:rowOff>
    </xdr:to>
    <xdr:cxnSp macro="">
      <xdr:nvCxnSpPr>
        <xdr:cNvPr id="443" name="直線コネクタ 442"/>
        <xdr:cNvCxnSpPr/>
      </xdr:nvCxnSpPr>
      <xdr:spPr>
        <a:xfrm>
          <a:off x="12814300" y="64179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45737</xdr:rowOff>
    </xdr:from>
    <xdr:ext cx="405111" cy="259045"/>
    <xdr:sp macro="" textlink="">
      <xdr:nvSpPr>
        <xdr:cNvPr id="448" name="n_1mainValue【認定こども園・幼稚園・保育所】&#10;有形固定資産減価償却率"/>
        <xdr:cNvSpPr txBox="1"/>
      </xdr:nvSpPr>
      <xdr:spPr>
        <a:xfrm>
          <a:off x="152660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449" name="n_2mainValue【認定こども園・幼稚園・保育所】&#10;有形固定資産減価償却率"/>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148607</xdr:rowOff>
    </xdr:from>
    <xdr:ext cx="405111" cy="259045"/>
    <xdr:sp macro="" textlink="">
      <xdr:nvSpPr>
        <xdr:cNvPr id="450" name="n_3mainValue【認定こども園・幼稚園・保育所】&#10;有形固定資産減価償却率"/>
        <xdr:cNvSpPr txBox="1"/>
      </xdr:nvSpPr>
      <xdr:spPr>
        <a:xfrm>
          <a:off x="1350074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141622</xdr:rowOff>
    </xdr:from>
    <xdr:ext cx="405111" cy="259045"/>
    <xdr:sp macro="" textlink="">
      <xdr:nvSpPr>
        <xdr:cNvPr id="451" name="n_4mainValue【認定こども園・幼稚園・保育所】&#10;有形固定資産減価償却率"/>
        <xdr:cNvSpPr txBox="1"/>
      </xdr:nvSpPr>
      <xdr:spPr>
        <a:xfrm>
          <a:off x="12611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491" name="楕円 490"/>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492"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59690</xdr:rowOff>
    </xdr:from>
    <xdr:to>
      <xdr:col>112</xdr:col>
      <xdr:colOff>38100</xdr:colOff>
      <xdr:row>41</xdr:row>
      <xdr:rowOff>161290</xdr:rowOff>
    </xdr:to>
    <xdr:sp macro="" textlink="">
      <xdr:nvSpPr>
        <xdr:cNvPr id="493" name="楕円 492"/>
        <xdr:cNvSpPr/>
      </xdr:nvSpPr>
      <xdr:spPr>
        <a:xfrm>
          <a:off x="21272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110490</xdr:rowOff>
    </xdr:from>
    <xdr:to>
      <xdr:col>116</xdr:col>
      <xdr:colOff>63500</xdr:colOff>
      <xdr:row>41</xdr:row>
      <xdr:rowOff>110490</xdr:rowOff>
    </xdr:to>
    <xdr:cxnSp macro="">
      <xdr:nvCxnSpPr>
        <xdr:cNvPr id="494" name="直線コネクタ 493"/>
        <xdr:cNvCxnSpPr/>
      </xdr:nvCxnSpPr>
      <xdr:spPr>
        <a:xfrm>
          <a:off x="21323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495" name="楕円 494"/>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110490</xdr:rowOff>
    </xdr:to>
    <xdr:cxnSp macro="">
      <xdr:nvCxnSpPr>
        <xdr:cNvPr id="496" name="直線コネクタ 495"/>
        <xdr:cNvCxnSpPr/>
      </xdr:nvCxnSpPr>
      <xdr:spPr>
        <a:xfrm>
          <a:off x="20434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97" name="楕円 496"/>
        <xdr:cNvSpPr/>
      </xdr:nvSpPr>
      <xdr:spPr>
        <a:xfrm>
          <a:off x="1949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110490</xdr:rowOff>
    </xdr:to>
    <xdr:cxnSp macro="">
      <xdr:nvCxnSpPr>
        <xdr:cNvPr id="498" name="直線コネクタ 497"/>
        <xdr:cNvCxnSpPr/>
      </xdr:nvCxnSpPr>
      <xdr:spPr>
        <a:xfrm>
          <a:off x="19545300" y="713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55880</xdr:rowOff>
    </xdr:from>
    <xdr:to>
      <xdr:col>98</xdr:col>
      <xdr:colOff>38100</xdr:colOff>
      <xdr:row>41</xdr:row>
      <xdr:rowOff>157480</xdr:rowOff>
    </xdr:to>
    <xdr:sp macro="" textlink="">
      <xdr:nvSpPr>
        <xdr:cNvPr id="499" name="楕円 498"/>
        <xdr:cNvSpPr/>
      </xdr:nvSpPr>
      <xdr:spPr>
        <a:xfrm>
          <a:off x="18605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106680</xdr:rowOff>
    </xdr:from>
    <xdr:to>
      <xdr:col>102</xdr:col>
      <xdr:colOff>114300</xdr:colOff>
      <xdr:row>41</xdr:row>
      <xdr:rowOff>106680</xdr:rowOff>
    </xdr:to>
    <xdr:cxnSp macro="">
      <xdr:nvCxnSpPr>
        <xdr:cNvPr id="500" name="直線コネクタ 499"/>
        <xdr:cNvCxnSpPr/>
      </xdr:nvCxnSpPr>
      <xdr:spPr>
        <a:xfrm>
          <a:off x="18656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152417</xdr:rowOff>
    </xdr:from>
    <xdr:ext cx="469744" cy="259045"/>
    <xdr:sp macro="" textlink="">
      <xdr:nvSpPr>
        <xdr:cNvPr id="505" name="n_1mainValue【認定こども園・幼稚園・保育所】&#10;一人当たり面積"/>
        <xdr:cNvSpPr txBox="1"/>
      </xdr:nvSpPr>
      <xdr:spPr>
        <a:xfrm>
          <a:off x="21075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506" name="n_2mainValue【認定こども園・幼稚園・保育所】&#10;一人当たり面積"/>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507" name="n_3mainValue【認定こども園・幼稚園・保育所】&#10;一人当たり面積"/>
        <xdr:cNvSpPr txBox="1"/>
      </xdr:nvSpPr>
      <xdr:spPr>
        <a:xfrm>
          <a:off x="19310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148607</xdr:rowOff>
    </xdr:from>
    <xdr:ext cx="469744" cy="259045"/>
    <xdr:sp macro="" textlink="">
      <xdr:nvSpPr>
        <xdr:cNvPr id="508" name="n_4mainValue【認定こども園・幼稚園・保育所】&#10;一人当たり面積"/>
        <xdr:cNvSpPr txBox="1"/>
      </xdr:nvSpPr>
      <xdr:spPr>
        <a:xfrm>
          <a:off x="18421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xdr:cNvSpPr txBox="1"/>
      </xdr:nvSpPr>
      <xdr:spPr>
        <a:xfrm>
          <a:off x="16357600" y="1013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102362</xdr:rowOff>
    </xdr:from>
    <xdr:to>
      <xdr:col>85</xdr:col>
      <xdr:colOff>177800</xdr:colOff>
      <xdr:row>57</xdr:row>
      <xdr:rowOff>32512</xdr:rowOff>
    </xdr:to>
    <xdr:sp macro="" textlink="">
      <xdr:nvSpPr>
        <xdr:cNvPr id="547" name="楕円 546"/>
        <xdr:cNvSpPr/>
      </xdr:nvSpPr>
      <xdr:spPr>
        <a:xfrm>
          <a:off x="162687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125239</xdr:rowOff>
    </xdr:from>
    <xdr:ext cx="405111" cy="259045"/>
    <xdr:sp macro="" textlink="">
      <xdr:nvSpPr>
        <xdr:cNvPr id="548" name="【学校施設】&#10;有形固定資産減価償却率該当値テキスト"/>
        <xdr:cNvSpPr txBox="1"/>
      </xdr:nvSpPr>
      <xdr:spPr>
        <a:xfrm>
          <a:off x="16357600" y="955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127508</xdr:rowOff>
    </xdr:from>
    <xdr:to>
      <xdr:col>81</xdr:col>
      <xdr:colOff>101600</xdr:colOff>
      <xdr:row>57</xdr:row>
      <xdr:rowOff>57658</xdr:rowOff>
    </xdr:to>
    <xdr:sp macro="" textlink="">
      <xdr:nvSpPr>
        <xdr:cNvPr id="549" name="楕円 548"/>
        <xdr:cNvSpPr/>
      </xdr:nvSpPr>
      <xdr:spPr>
        <a:xfrm>
          <a:off x="15430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153162</xdr:rowOff>
    </xdr:from>
    <xdr:to>
      <xdr:col>85</xdr:col>
      <xdr:colOff>127000</xdr:colOff>
      <xdr:row>57</xdr:row>
      <xdr:rowOff>6858</xdr:rowOff>
    </xdr:to>
    <xdr:cxnSp macro="">
      <xdr:nvCxnSpPr>
        <xdr:cNvPr id="550" name="直線コネクタ 549"/>
        <xdr:cNvCxnSpPr/>
      </xdr:nvCxnSpPr>
      <xdr:spPr>
        <a:xfrm flipV="1">
          <a:off x="15481300" y="975436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51" name="楕円 550"/>
        <xdr:cNvSpPr/>
      </xdr:nvSpPr>
      <xdr:spPr>
        <a:xfrm>
          <a:off x="14541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xdr:rowOff>
    </xdr:from>
    <xdr:to>
      <xdr:col>81</xdr:col>
      <xdr:colOff>50800</xdr:colOff>
      <xdr:row>57</xdr:row>
      <xdr:rowOff>100584</xdr:rowOff>
    </xdr:to>
    <xdr:cxnSp macro="">
      <xdr:nvCxnSpPr>
        <xdr:cNvPr id="552" name="直線コネクタ 551"/>
        <xdr:cNvCxnSpPr/>
      </xdr:nvCxnSpPr>
      <xdr:spPr>
        <a:xfrm flipV="1">
          <a:off x="14592300" y="9779508"/>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553" name="楕円 552"/>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100584</xdr:rowOff>
    </xdr:from>
    <xdr:to>
      <xdr:col>76</xdr:col>
      <xdr:colOff>114300</xdr:colOff>
      <xdr:row>58</xdr:row>
      <xdr:rowOff>45720</xdr:rowOff>
    </xdr:to>
    <xdr:cxnSp macro="">
      <xdr:nvCxnSpPr>
        <xdr:cNvPr id="554" name="直線コネクタ 553"/>
        <xdr:cNvCxnSpPr/>
      </xdr:nvCxnSpPr>
      <xdr:spPr>
        <a:xfrm flipV="1">
          <a:off x="13703300" y="9873234"/>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125222</xdr:rowOff>
    </xdr:from>
    <xdr:to>
      <xdr:col>67</xdr:col>
      <xdr:colOff>101600</xdr:colOff>
      <xdr:row>58</xdr:row>
      <xdr:rowOff>55372</xdr:rowOff>
    </xdr:to>
    <xdr:sp macro="" textlink="">
      <xdr:nvSpPr>
        <xdr:cNvPr id="555" name="楕円 554"/>
        <xdr:cNvSpPr/>
      </xdr:nvSpPr>
      <xdr:spPr>
        <a:xfrm>
          <a:off x="1276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45720</xdr:rowOff>
    </xdr:to>
    <xdr:cxnSp macro="">
      <xdr:nvCxnSpPr>
        <xdr:cNvPr id="556" name="直線コネクタ 555"/>
        <xdr:cNvCxnSpPr/>
      </xdr:nvCxnSpPr>
      <xdr:spPr>
        <a:xfrm>
          <a:off x="12814300" y="99486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xdr:cNvSpPr txBox="1"/>
      </xdr:nvSpPr>
      <xdr:spPr>
        <a:xfrm>
          <a:off x="14389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74185</xdr:rowOff>
    </xdr:from>
    <xdr:ext cx="405111" cy="259045"/>
    <xdr:sp macro="" textlink="">
      <xdr:nvSpPr>
        <xdr:cNvPr id="561" name="n_1mainValue【学校施設】&#10;有形固定資産減価償却率"/>
        <xdr:cNvSpPr txBox="1"/>
      </xdr:nvSpPr>
      <xdr:spPr>
        <a:xfrm>
          <a:off x="152660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62" name="n_2mainValue【学校施設】&#10;有形固定資産減価償却率"/>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563" name="n_3mainValue【学校施設】&#10;有形固定資産減価償却率"/>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71899</xdr:rowOff>
    </xdr:from>
    <xdr:ext cx="405111" cy="259045"/>
    <xdr:sp macro="" textlink="">
      <xdr:nvSpPr>
        <xdr:cNvPr id="564" name="n_4mainValue【学校施設】&#10;有形固定資産減価償却率"/>
        <xdr:cNvSpPr txBox="1"/>
      </xdr:nvSpPr>
      <xdr:spPr>
        <a:xfrm>
          <a:off x="12611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87884</xdr:rowOff>
    </xdr:from>
    <xdr:to>
      <xdr:col>116</xdr:col>
      <xdr:colOff>114300</xdr:colOff>
      <xdr:row>63</xdr:row>
      <xdr:rowOff>18034</xdr:rowOff>
    </xdr:to>
    <xdr:sp macro="" textlink="">
      <xdr:nvSpPr>
        <xdr:cNvPr id="604" name="楕円 603"/>
        <xdr:cNvSpPr/>
      </xdr:nvSpPr>
      <xdr:spPr>
        <a:xfrm>
          <a:off x="22110700" y="1071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66311</xdr:rowOff>
    </xdr:from>
    <xdr:ext cx="469744" cy="259045"/>
    <xdr:sp macro="" textlink="">
      <xdr:nvSpPr>
        <xdr:cNvPr id="605" name="【学校施設】&#10;一人当たり面積該当値テキスト"/>
        <xdr:cNvSpPr txBox="1"/>
      </xdr:nvSpPr>
      <xdr:spPr>
        <a:xfrm>
          <a:off x="22199600" y="106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86169</xdr:rowOff>
    </xdr:from>
    <xdr:to>
      <xdr:col>112</xdr:col>
      <xdr:colOff>38100</xdr:colOff>
      <xdr:row>63</xdr:row>
      <xdr:rowOff>16319</xdr:rowOff>
    </xdr:to>
    <xdr:sp macro="" textlink="">
      <xdr:nvSpPr>
        <xdr:cNvPr id="606" name="楕円 605"/>
        <xdr:cNvSpPr/>
      </xdr:nvSpPr>
      <xdr:spPr>
        <a:xfrm>
          <a:off x="21272500" y="107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136969</xdr:rowOff>
    </xdr:from>
    <xdr:to>
      <xdr:col>116</xdr:col>
      <xdr:colOff>63500</xdr:colOff>
      <xdr:row>62</xdr:row>
      <xdr:rowOff>138684</xdr:rowOff>
    </xdr:to>
    <xdr:cxnSp macro="">
      <xdr:nvCxnSpPr>
        <xdr:cNvPr id="607" name="直線コネクタ 606"/>
        <xdr:cNvCxnSpPr/>
      </xdr:nvCxnSpPr>
      <xdr:spPr>
        <a:xfrm>
          <a:off x="21323300" y="10766869"/>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108268</xdr:rowOff>
    </xdr:from>
    <xdr:to>
      <xdr:col>107</xdr:col>
      <xdr:colOff>101600</xdr:colOff>
      <xdr:row>63</xdr:row>
      <xdr:rowOff>38418</xdr:rowOff>
    </xdr:to>
    <xdr:sp macro="" textlink="">
      <xdr:nvSpPr>
        <xdr:cNvPr id="608" name="楕円 607"/>
        <xdr:cNvSpPr/>
      </xdr:nvSpPr>
      <xdr:spPr>
        <a:xfrm>
          <a:off x="203835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136969</xdr:rowOff>
    </xdr:from>
    <xdr:to>
      <xdr:col>111</xdr:col>
      <xdr:colOff>177800</xdr:colOff>
      <xdr:row>62</xdr:row>
      <xdr:rowOff>159068</xdr:rowOff>
    </xdr:to>
    <xdr:cxnSp macro="">
      <xdr:nvCxnSpPr>
        <xdr:cNvPr id="609" name="直線コネクタ 608"/>
        <xdr:cNvCxnSpPr/>
      </xdr:nvCxnSpPr>
      <xdr:spPr>
        <a:xfrm flipV="1">
          <a:off x="20434300" y="10766869"/>
          <a:ext cx="8890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105219</xdr:rowOff>
    </xdr:from>
    <xdr:to>
      <xdr:col>102</xdr:col>
      <xdr:colOff>165100</xdr:colOff>
      <xdr:row>63</xdr:row>
      <xdr:rowOff>35369</xdr:rowOff>
    </xdr:to>
    <xdr:sp macro="" textlink="">
      <xdr:nvSpPr>
        <xdr:cNvPr id="610" name="楕円 609"/>
        <xdr:cNvSpPr/>
      </xdr:nvSpPr>
      <xdr:spPr>
        <a:xfrm>
          <a:off x="19494500" y="107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156019</xdr:rowOff>
    </xdr:from>
    <xdr:to>
      <xdr:col>107</xdr:col>
      <xdr:colOff>50800</xdr:colOff>
      <xdr:row>62</xdr:row>
      <xdr:rowOff>159068</xdr:rowOff>
    </xdr:to>
    <xdr:cxnSp macro="">
      <xdr:nvCxnSpPr>
        <xdr:cNvPr id="611" name="直線コネクタ 610"/>
        <xdr:cNvCxnSpPr/>
      </xdr:nvCxnSpPr>
      <xdr:spPr>
        <a:xfrm>
          <a:off x="19545300" y="1078591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101791</xdr:rowOff>
    </xdr:from>
    <xdr:to>
      <xdr:col>98</xdr:col>
      <xdr:colOff>38100</xdr:colOff>
      <xdr:row>63</xdr:row>
      <xdr:rowOff>31941</xdr:rowOff>
    </xdr:to>
    <xdr:sp macro="" textlink="">
      <xdr:nvSpPr>
        <xdr:cNvPr id="612" name="楕円 611"/>
        <xdr:cNvSpPr/>
      </xdr:nvSpPr>
      <xdr:spPr>
        <a:xfrm>
          <a:off x="18605500" y="107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152591</xdr:rowOff>
    </xdr:from>
    <xdr:to>
      <xdr:col>102</xdr:col>
      <xdr:colOff>114300</xdr:colOff>
      <xdr:row>62</xdr:row>
      <xdr:rowOff>156019</xdr:rowOff>
    </xdr:to>
    <xdr:cxnSp macro="">
      <xdr:nvCxnSpPr>
        <xdr:cNvPr id="613" name="直線コネクタ 612"/>
        <xdr:cNvCxnSpPr/>
      </xdr:nvCxnSpPr>
      <xdr:spPr>
        <a:xfrm>
          <a:off x="18656300" y="10782491"/>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4" name="n_1aveValue【学校施設】&#10;一人当たり面積"/>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32846</xdr:rowOff>
    </xdr:from>
    <xdr:ext cx="469744" cy="259045"/>
    <xdr:sp macro="" textlink="">
      <xdr:nvSpPr>
        <xdr:cNvPr id="618" name="n_1mainValue【学校施設】&#10;一人当たり面積"/>
        <xdr:cNvSpPr txBox="1"/>
      </xdr:nvSpPr>
      <xdr:spPr>
        <a:xfrm>
          <a:off x="21075727" y="1049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29545</xdr:rowOff>
    </xdr:from>
    <xdr:ext cx="469744" cy="259045"/>
    <xdr:sp macro="" textlink="">
      <xdr:nvSpPr>
        <xdr:cNvPr id="619" name="n_2mainValue【学校施設】&#10;一人当たり面積"/>
        <xdr:cNvSpPr txBox="1"/>
      </xdr:nvSpPr>
      <xdr:spPr>
        <a:xfrm>
          <a:off x="20199427" y="1083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26496</xdr:rowOff>
    </xdr:from>
    <xdr:ext cx="469744" cy="259045"/>
    <xdr:sp macro="" textlink="">
      <xdr:nvSpPr>
        <xdr:cNvPr id="620" name="n_3mainValue【学校施設】&#10;一人当たり面積"/>
        <xdr:cNvSpPr txBox="1"/>
      </xdr:nvSpPr>
      <xdr:spPr>
        <a:xfrm>
          <a:off x="19310427" y="1082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23068</xdr:rowOff>
    </xdr:from>
    <xdr:ext cx="469744" cy="259045"/>
    <xdr:sp macro="" textlink="">
      <xdr:nvSpPr>
        <xdr:cNvPr id="621" name="n_4mainValue【学校施設】&#10;一人当たり面積"/>
        <xdr:cNvSpPr txBox="1"/>
      </xdr:nvSpPr>
      <xdr:spPr>
        <a:xfrm>
          <a:off x="18421427" y="1082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652" name="【児童館】&#10;有形固定資産減価償却率平均値テキスト"/>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663" name="楕円 662"/>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664" name="【児童館】&#10;有形固定資産減価償却率該当値テキスト"/>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157118</xdr:rowOff>
    </xdr:from>
    <xdr:to>
      <xdr:col>81</xdr:col>
      <xdr:colOff>101600</xdr:colOff>
      <xdr:row>81</xdr:row>
      <xdr:rowOff>87268</xdr:rowOff>
    </xdr:to>
    <xdr:sp macro="" textlink="">
      <xdr:nvSpPr>
        <xdr:cNvPr id="665" name="楕円 664"/>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36468</xdr:rowOff>
    </xdr:from>
    <xdr:to>
      <xdr:col>85</xdr:col>
      <xdr:colOff>127000</xdr:colOff>
      <xdr:row>81</xdr:row>
      <xdr:rowOff>82187</xdr:rowOff>
    </xdr:to>
    <xdr:cxnSp macro="">
      <xdr:nvCxnSpPr>
        <xdr:cNvPr id="666" name="直線コネクタ 665"/>
        <xdr:cNvCxnSpPr/>
      </xdr:nvCxnSpPr>
      <xdr:spPr>
        <a:xfrm>
          <a:off x="15481300" y="1392391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667" name="楕円 666"/>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36468</xdr:rowOff>
    </xdr:to>
    <xdr:cxnSp macro="">
      <xdr:nvCxnSpPr>
        <xdr:cNvPr id="668" name="直線コネクタ 667"/>
        <xdr:cNvCxnSpPr/>
      </xdr:nvCxnSpPr>
      <xdr:spPr>
        <a:xfrm>
          <a:off x="14592300" y="1387656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62412</xdr:rowOff>
    </xdr:from>
    <xdr:to>
      <xdr:col>72</xdr:col>
      <xdr:colOff>38100</xdr:colOff>
      <xdr:row>80</xdr:row>
      <xdr:rowOff>164012</xdr:rowOff>
    </xdr:to>
    <xdr:sp macro="" textlink="">
      <xdr:nvSpPr>
        <xdr:cNvPr id="669" name="楕円 668"/>
        <xdr:cNvSpPr/>
      </xdr:nvSpPr>
      <xdr:spPr>
        <a:xfrm>
          <a:off x="13652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113212</xdr:rowOff>
    </xdr:from>
    <xdr:to>
      <xdr:col>76</xdr:col>
      <xdr:colOff>114300</xdr:colOff>
      <xdr:row>80</xdr:row>
      <xdr:rowOff>160564</xdr:rowOff>
    </xdr:to>
    <xdr:cxnSp macro="">
      <xdr:nvCxnSpPr>
        <xdr:cNvPr id="670" name="直線コネクタ 669"/>
        <xdr:cNvCxnSpPr/>
      </xdr:nvCxnSpPr>
      <xdr:spPr>
        <a:xfrm>
          <a:off x="13703300" y="1382921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13426</xdr:rowOff>
    </xdr:from>
    <xdr:to>
      <xdr:col>67</xdr:col>
      <xdr:colOff>101600</xdr:colOff>
      <xdr:row>80</xdr:row>
      <xdr:rowOff>115026</xdr:rowOff>
    </xdr:to>
    <xdr:sp macro="" textlink="">
      <xdr:nvSpPr>
        <xdr:cNvPr id="671" name="楕円 670"/>
        <xdr:cNvSpPr/>
      </xdr:nvSpPr>
      <xdr:spPr>
        <a:xfrm>
          <a:off x="12763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64226</xdr:rowOff>
    </xdr:from>
    <xdr:to>
      <xdr:col>71</xdr:col>
      <xdr:colOff>177800</xdr:colOff>
      <xdr:row>80</xdr:row>
      <xdr:rowOff>113212</xdr:rowOff>
    </xdr:to>
    <xdr:cxnSp macro="">
      <xdr:nvCxnSpPr>
        <xdr:cNvPr id="672" name="直線コネクタ 671"/>
        <xdr:cNvCxnSpPr/>
      </xdr:nvCxnSpPr>
      <xdr:spPr>
        <a:xfrm>
          <a:off x="12814300" y="1378022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673" name="n_1aveValue【児童館】&#10;有形固定資産減価償却率"/>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103795</xdr:rowOff>
    </xdr:from>
    <xdr:ext cx="405111" cy="259045"/>
    <xdr:sp macro="" textlink="">
      <xdr:nvSpPr>
        <xdr:cNvPr id="677" name="n_1mainValue【児童館】&#10;有形固定資産減価償却率"/>
        <xdr:cNvSpPr txBox="1"/>
      </xdr:nvSpPr>
      <xdr:spPr>
        <a:xfrm>
          <a:off x="15266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678" name="n_2mainValue【児童館】&#10;有形固定資産減価償却率"/>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9089</xdr:rowOff>
    </xdr:from>
    <xdr:ext cx="405111" cy="259045"/>
    <xdr:sp macro="" textlink="">
      <xdr:nvSpPr>
        <xdr:cNvPr id="679" name="n_3mainValue【児童館】&#10;有形固定資産減価償却率"/>
        <xdr:cNvSpPr txBox="1"/>
      </xdr:nvSpPr>
      <xdr:spPr>
        <a:xfrm>
          <a:off x="13500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131553</xdr:rowOff>
    </xdr:from>
    <xdr:ext cx="405111" cy="259045"/>
    <xdr:sp macro="" textlink="">
      <xdr:nvSpPr>
        <xdr:cNvPr id="680" name="n_4mainValue【児童館】&#10;有形固定資産減価償却率"/>
        <xdr:cNvSpPr txBox="1"/>
      </xdr:nvSpPr>
      <xdr:spPr>
        <a:xfrm>
          <a:off x="12611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9"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20" name="楕円 719"/>
        <xdr:cNvSpPr/>
      </xdr:nvSpPr>
      <xdr:spPr>
        <a:xfrm>
          <a:off x="22110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105427</xdr:rowOff>
    </xdr:from>
    <xdr:ext cx="469744" cy="259045"/>
    <xdr:sp macro="" textlink="">
      <xdr:nvSpPr>
        <xdr:cNvPr id="721" name="【児童館】&#10;一人当たり面積該当値テキスト"/>
        <xdr:cNvSpPr txBox="1"/>
      </xdr:nvSpPr>
      <xdr:spPr>
        <a:xfrm>
          <a:off x="22199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63500</xdr:rowOff>
    </xdr:from>
    <xdr:to>
      <xdr:col>112</xdr:col>
      <xdr:colOff>38100</xdr:colOff>
      <xdr:row>81</xdr:row>
      <xdr:rowOff>165100</xdr:rowOff>
    </xdr:to>
    <xdr:sp macro="" textlink="">
      <xdr:nvSpPr>
        <xdr:cNvPr id="722" name="楕円 721"/>
        <xdr:cNvSpPr/>
      </xdr:nvSpPr>
      <xdr:spPr>
        <a:xfrm>
          <a:off x="2127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114300</xdr:rowOff>
    </xdr:from>
    <xdr:to>
      <xdr:col>116</xdr:col>
      <xdr:colOff>63500</xdr:colOff>
      <xdr:row>81</xdr:row>
      <xdr:rowOff>133350</xdr:rowOff>
    </xdr:to>
    <xdr:cxnSp macro="">
      <xdr:nvCxnSpPr>
        <xdr:cNvPr id="723" name="直線コネクタ 722"/>
        <xdr:cNvCxnSpPr/>
      </xdr:nvCxnSpPr>
      <xdr:spPr>
        <a:xfrm>
          <a:off x="21323300" y="14001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63500</xdr:rowOff>
    </xdr:from>
    <xdr:to>
      <xdr:col>107</xdr:col>
      <xdr:colOff>101600</xdr:colOff>
      <xdr:row>81</xdr:row>
      <xdr:rowOff>165100</xdr:rowOff>
    </xdr:to>
    <xdr:sp macro="" textlink="">
      <xdr:nvSpPr>
        <xdr:cNvPr id="724" name="楕円 723"/>
        <xdr:cNvSpPr/>
      </xdr:nvSpPr>
      <xdr:spPr>
        <a:xfrm>
          <a:off x="2038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114300</xdr:rowOff>
    </xdr:from>
    <xdr:to>
      <xdr:col>111</xdr:col>
      <xdr:colOff>177800</xdr:colOff>
      <xdr:row>81</xdr:row>
      <xdr:rowOff>114300</xdr:rowOff>
    </xdr:to>
    <xdr:cxnSp macro="">
      <xdr:nvCxnSpPr>
        <xdr:cNvPr id="725" name="直線コネクタ 724"/>
        <xdr:cNvCxnSpPr/>
      </xdr:nvCxnSpPr>
      <xdr:spPr>
        <a:xfrm>
          <a:off x="20434300" y="1400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726" name="楕円 725"/>
        <xdr:cNvSpPr/>
      </xdr:nvSpPr>
      <xdr:spPr>
        <a:xfrm>
          <a:off x="19494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81</xdr:row>
      <xdr:rowOff>114300</xdr:rowOff>
    </xdr:to>
    <xdr:cxnSp macro="">
      <xdr:nvCxnSpPr>
        <xdr:cNvPr id="727" name="直線コネクタ 726"/>
        <xdr:cNvCxnSpPr/>
      </xdr:nvCxnSpPr>
      <xdr:spPr>
        <a:xfrm>
          <a:off x="19545300" y="13982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728" name="楕円 727"/>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729" name="直線コネクタ 728"/>
        <xdr:cNvCxnSpPr/>
      </xdr:nvCxnSpPr>
      <xdr:spPr>
        <a:xfrm>
          <a:off x="18656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0"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1"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2"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33"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10177</xdr:rowOff>
    </xdr:from>
    <xdr:ext cx="469744" cy="259045"/>
    <xdr:sp macro="" textlink="">
      <xdr:nvSpPr>
        <xdr:cNvPr id="734" name="n_1mainValue【児童館】&#10;一人当たり面積"/>
        <xdr:cNvSpPr txBox="1"/>
      </xdr:nvSpPr>
      <xdr:spPr>
        <a:xfrm>
          <a:off x="210757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10177</xdr:rowOff>
    </xdr:from>
    <xdr:ext cx="469744" cy="259045"/>
    <xdr:sp macro="" textlink="">
      <xdr:nvSpPr>
        <xdr:cNvPr id="735" name="n_2mainValue【児童館】&#10;一人当たり面積"/>
        <xdr:cNvSpPr txBox="1"/>
      </xdr:nvSpPr>
      <xdr:spPr>
        <a:xfrm>
          <a:off x="2019942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736" name="n_3main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737"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17163</xdr:rowOff>
    </xdr:from>
    <xdr:ext cx="405111" cy="259045"/>
    <xdr:sp macro="" textlink="">
      <xdr:nvSpPr>
        <xdr:cNvPr id="767" name="【公民館】&#10;有形固定資産減価償却率平均値テキスト"/>
        <xdr:cNvSpPr txBox="1"/>
      </xdr:nvSpPr>
      <xdr:spPr>
        <a:xfrm>
          <a:off x="16357600" y="1784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166370</xdr:rowOff>
    </xdr:from>
    <xdr:to>
      <xdr:col>85</xdr:col>
      <xdr:colOff>177800</xdr:colOff>
      <xdr:row>103</xdr:row>
      <xdr:rowOff>96520</xdr:rowOff>
    </xdr:to>
    <xdr:sp macro="" textlink="">
      <xdr:nvSpPr>
        <xdr:cNvPr id="778" name="楕円 777"/>
        <xdr:cNvSpPr/>
      </xdr:nvSpPr>
      <xdr:spPr>
        <a:xfrm>
          <a:off x="16268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17797</xdr:rowOff>
    </xdr:from>
    <xdr:ext cx="405111" cy="259045"/>
    <xdr:sp macro="" textlink="">
      <xdr:nvSpPr>
        <xdr:cNvPr id="779" name="【公民館】&#10;有形固定資産減価償却率該当値テキスト"/>
        <xdr:cNvSpPr txBox="1"/>
      </xdr:nvSpPr>
      <xdr:spPr>
        <a:xfrm>
          <a:off x="16357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118745</xdr:rowOff>
    </xdr:from>
    <xdr:to>
      <xdr:col>81</xdr:col>
      <xdr:colOff>101600</xdr:colOff>
      <xdr:row>103</xdr:row>
      <xdr:rowOff>48895</xdr:rowOff>
    </xdr:to>
    <xdr:sp macro="" textlink="">
      <xdr:nvSpPr>
        <xdr:cNvPr id="780" name="楕円 779"/>
        <xdr:cNvSpPr/>
      </xdr:nvSpPr>
      <xdr:spPr>
        <a:xfrm>
          <a:off x="15430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169545</xdr:rowOff>
    </xdr:from>
    <xdr:to>
      <xdr:col>85</xdr:col>
      <xdr:colOff>127000</xdr:colOff>
      <xdr:row>103</xdr:row>
      <xdr:rowOff>45720</xdr:rowOff>
    </xdr:to>
    <xdr:cxnSp macro="">
      <xdr:nvCxnSpPr>
        <xdr:cNvPr id="781" name="直線コネクタ 780"/>
        <xdr:cNvCxnSpPr/>
      </xdr:nvCxnSpPr>
      <xdr:spPr>
        <a:xfrm>
          <a:off x="15481300" y="176574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69214</xdr:rowOff>
    </xdr:from>
    <xdr:to>
      <xdr:col>76</xdr:col>
      <xdr:colOff>165100</xdr:colOff>
      <xdr:row>102</xdr:row>
      <xdr:rowOff>170814</xdr:rowOff>
    </xdr:to>
    <xdr:sp macro="" textlink="">
      <xdr:nvSpPr>
        <xdr:cNvPr id="782" name="楕円 781"/>
        <xdr:cNvSpPr/>
      </xdr:nvSpPr>
      <xdr:spPr>
        <a:xfrm>
          <a:off x="14541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120014</xdr:rowOff>
    </xdr:from>
    <xdr:to>
      <xdr:col>81</xdr:col>
      <xdr:colOff>50800</xdr:colOff>
      <xdr:row>102</xdr:row>
      <xdr:rowOff>169545</xdr:rowOff>
    </xdr:to>
    <xdr:cxnSp macro="">
      <xdr:nvCxnSpPr>
        <xdr:cNvPr id="783" name="直線コネクタ 782"/>
        <xdr:cNvCxnSpPr/>
      </xdr:nvCxnSpPr>
      <xdr:spPr>
        <a:xfrm>
          <a:off x="14592300" y="176079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19686</xdr:rowOff>
    </xdr:from>
    <xdr:to>
      <xdr:col>72</xdr:col>
      <xdr:colOff>38100</xdr:colOff>
      <xdr:row>102</xdr:row>
      <xdr:rowOff>121286</xdr:rowOff>
    </xdr:to>
    <xdr:sp macro="" textlink="">
      <xdr:nvSpPr>
        <xdr:cNvPr id="784" name="楕円 783"/>
        <xdr:cNvSpPr/>
      </xdr:nvSpPr>
      <xdr:spPr>
        <a:xfrm>
          <a:off x="13652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70486</xdr:rowOff>
    </xdr:from>
    <xdr:to>
      <xdr:col>76</xdr:col>
      <xdr:colOff>114300</xdr:colOff>
      <xdr:row>102</xdr:row>
      <xdr:rowOff>120014</xdr:rowOff>
    </xdr:to>
    <xdr:cxnSp macro="">
      <xdr:nvCxnSpPr>
        <xdr:cNvPr id="785" name="直線コネクタ 784"/>
        <xdr:cNvCxnSpPr/>
      </xdr:nvCxnSpPr>
      <xdr:spPr>
        <a:xfrm>
          <a:off x="13703300" y="175583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27305</xdr:rowOff>
    </xdr:from>
    <xdr:to>
      <xdr:col>67</xdr:col>
      <xdr:colOff>101600</xdr:colOff>
      <xdr:row>104</xdr:row>
      <xdr:rowOff>128905</xdr:rowOff>
    </xdr:to>
    <xdr:sp macro="" textlink="">
      <xdr:nvSpPr>
        <xdr:cNvPr id="786" name="楕円 785"/>
        <xdr:cNvSpPr/>
      </xdr:nvSpPr>
      <xdr:spPr>
        <a:xfrm>
          <a:off x="12763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70486</xdr:rowOff>
    </xdr:from>
    <xdr:to>
      <xdr:col>71</xdr:col>
      <xdr:colOff>177800</xdr:colOff>
      <xdr:row>104</xdr:row>
      <xdr:rowOff>78105</xdr:rowOff>
    </xdr:to>
    <xdr:cxnSp macro="">
      <xdr:nvCxnSpPr>
        <xdr:cNvPr id="787" name="直線コネクタ 786"/>
        <xdr:cNvCxnSpPr/>
      </xdr:nvCxnSpPr>
      <xdr:spPr>
        <a:xfrm flipV="1">
          <a:off x="12814300" y="17558386"/>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88"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89" name="n_2aveValue【公民館】&#10;有形固定資産減価償却率"/>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790" name="n_3aveValue【公民館】&#10;有形固定資産減価償却率"/>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65422</xdr:rowOff>
    </xdr:from>
    <xdr:ext cx="405111" cy="259045"/>
    <xdr:sp macro="" textlink="">
      <xdr:nvSpPr>
        <xdr:cNvPr id="792" name="n_1mainValue【公民館】&#10;有形固定資産減価償却率"/>
        <xdr:cNvSpPr txBox="1"/>
      </xdr:nvSpPr>
      <xdr:spPr>
        <a:xfrm>
          <a:off x="15266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15891</xdr:rowOff>
    </xdr:from>
    <xdr:ext cx="405111" cy="259045"/>
    <xdr:sp macro="" textlink="">
      <xdr:nvSpPr>
        <xdr:cNvPr id="793" name="n_2mainValue【公民館】&#10;有形固定資産減価償却率"/>
        <xdr:cNvSpPr txBox="1"/>
      </xdr:nvSpPr>
      <xdr:spPr>
        <a:xfrm>
          <a:off x="143897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137813</xdr:rowOff>
    </xdr:from>
    <xdr:ext cx="405111" cy="259045"/>
    <xdr:sp macro="" textlink="">
      <xdr:nvSpPr>
        <xdr:cNvPr id="794" name="n_3mainValue【公民館】&#10;有形固定資産減価償却率"/>
        <xdr:cNvSpPr txBox="1"/>
      </xdr:nvSpPr>
      <xdr:spPr>
        <a:xfrm>
          <a:off x="13500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120032</xdr:rowOff>
    </xdr:from>
    <xdr:ext cx="405111" cy="259045"/>
    <xdr:sp macro="" textlink="">
      <xdr:nvSpPr>
        <xdr:cNvPr id="795" name="n_4mainValue【公民館】&#10;有形固定資産減価償却率"/>
        <xdr:cNvSpPr txBox="1"/>
      </xdr:nvSpPr>
      <xdr:spPr>
        <a:xfrm>
          <a:off x="12611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21789</xdr:rowOff>
    </xdr:from>
    <xdr:ext cx="469744" cy="259045"/>
    <xdr:sp macro="" textlink="">
      <xdr:nvSpPr>
        <xdr:cNvPr id="826" name="【公民館】&#10;一人当たり面積平均値テキスト"/>
        <xdr:cNvSpPr txBox="1"/>
      </xdr:nvSpPr>
      <xdr:spPr>
        <a:xfrm>
          <a:off x="22199600" y="18366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37" name="楕円 836"/>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925</xdr:rowOff>
    </xdr:from>
    <xdr:ext cx="469744" cy="259045"/>
    <xdr:sp macro="" textlink="">
      <xdr:nvSpPr>
        <xdr:cNvPr id="838" name="【公民館】&#10;一人当たり面積該当値テキスト"/>
        <xdr:cNvSpPr txBox="1"/>
      </xdr:nvSpPr>
      <xdr:spPr>
        <a:xfrm>
          <a:off x="22199600"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146231</xdr:rowOff>
    </xdr:from>
    <xdr:to>
      <xdr:col>112</xdr:col>
      <xdr:colOff>38100</xdr:colOff>
      <xdr:row>107</xdr:row>
      <xdr:rowOff>76381</xdr:rowOff>
    </xdr:to>
    <xdr:sp macro="" textlink="">
      <xdr:nvSpPr>
        <xdr:cNvPr id="839" name="楕円 838"/>
        <xdr:cNvSpPr/>
      </xdr:nvSpPr>
      <xdr:spPr>
        <a:xfrm>
          <a:off x="21272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28848</xdr:rowOff>
    </xdr:to>
    <xdr:cxnSp macro="">
      <xdr:nvCxnSpPr>
        <xdr:cNvPr id="840" name="直線コネクタ 839"/>
        <xdr:cNvCxnSpPr/>
      </xdr:nvCxnSpPr>
      <xdr:spPr>
        <a:xfrm>
          <a:off x="21323300" y="1837073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41" name="楕円 840"/>
        <xdr:cNvSpPr/>
      </xdr:nvSpPr>
      <xdr:spPr>
        <a:xfrm>
          <a:off x="20383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22316</xdr:rowOff>
    </xdr:from>
    <xdr:to>
      <xdr:col>111</xdr:col>
      <xdr:colOff>177800</xdr:colOff>
      <xdr:row>107</xdr:row>
      <xdr:rowOff>25581</xdr:rowOff>
    </xdr:to>
    <xdr:cxnSp macro="">
      <xdr:nvCxnSpPr>
        <xdr:cNvPr id="842" name="直線コネクタ 841"/>
        <xdr:cNvCxnSpPr/>
      </xdr:nvCxnSpPr>
      <xdr:spPr>
        <a:xfrm>
          <a:off x="20434300" y="183674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139700</xdr:rowOff>
    </xdr:from>
    <xdr:to>
      <xdr:col>102</xdr:col>
      <xdr:colOff>165100</xdr:colOff>
      <xdr:row>107</xdr:row>
      <xdr:rowOff>69850</xdr:rowOff>
    </xdr:to>
    <xdr:sp macro="" textlink="">
      <xdr:nvSpPr>
        <xdr:cNvPr id="843" name="楕円 842"/>
        <xdr:cNvSpPr/>
      </xdr:nvSpPr>
      <xdr:spPr>
        <a:xfrm>
          <a:off x="19494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19050</xdr:rowOff>
    </xdr:from>
    <xdr:to>
      <xdr:col>107</xdr:col>
      <xdr:colOff>50800</xdr:colOff>
      <xdr:row>107</xdr:row>
      <xdr:rowOff>22316</xdr:rowOff>
    </xdr:to>
    <xdr:cxnSp macro="">
      <xdr:nvCxnSpPr>
        <xdr:cNvPr id="844" name="直線コネクタ 843"/>
        <xdr:cNvCxnSpPr/>
      </xdr:nvCxnSpPr>
      <xdr:spPr>
        <a:xfrm>
          <a:off x="19545300" y="183642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133169</xdr:rowOff>
    </xdr:from>
    <xdr:to>
      <xdr:col>98</xdr:col>
      <xdr:colOff>38100</xdr:colOff>
      <xdr:row>107</xdr:row>
      <xdr:rowOff>63319</xdr:rowOff>
    </xdr:to>
    <xdr:sp macro="" textlink="">
      <xdr:nvSpPr>
        <xdr:cNvPr id="845" name="楕円 844"/>
        <xdr:cNvSpPr/>
      </xdr:nvSpPr>
      <xdr:spPr>
        <a:xfrm>
          <a:off x="18605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19050</xdr:rowOff>
    </xdr:to>
    <xdr:cxnSp macro="">
      <xdr:nvCxnSpPr>
        <xdr:cNvPr id="846" name="直線コネクタ 845"/>
        <xdr:cNvCxnSpPr/>
      </xdr:nvCxnSpPr>
      <xdr:spPr>
        <a:xfrm>
          <a:off x="18656300" y="1835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847"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139354</xdr:rowOff>
    </xdr:from>
    <xdr:ext cx="469744" cy="259045"/>
    <xdr:sp macro="" textlink="">
      <xdr:nvSpPr>
        <xdr:cNvPr id="848" name="n_2aveValue【公民館】&#10;一人当たり面積"/>
        <xdr:cNvSpPr txBox="1"/>
      </xdr:nvSpPr>
      <xdr:spPr>
        <a:xfrm>
          <a:off x="20199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132822</xdr:rowOff>
    </xdr:from>
    <xdr:ext cx="469744" cy="259045"/>
    <xdr:sp macro="" textlink="">
      <xdr:nvSpPr>
        <xdr:cNvPr id="849" name="n_3aveValue【公民館】&#10;一人当たり面積"/>
        <xdr:cNvSpPr txBox="1"/>
      </xdr:nvSpPr>
      <xdr:spPr>
        <a:xfrm>
          <a:off x="19310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0" name="n_4aveValue【公民館】&#10;一人当たり面積"/>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92908</xdr:rowOff>
    </xdr:from>
    <xdr:ext cx="469744" cy="259045"/>
    <xdr:sp macro="" textlink="">
      <xdr:nvSpPr>
        <xdr:cNvPr id="851" name="n_1mainValue【公民館】&#10;一人当たり面積"/>
        <xdr:cNvSpPr txBox="1"/>
      </xdr:nvSpPr>
      <xdr:spPr>
        <a:xfrm>
          <a:off x="210757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2" name="n_2mainValue【公民館】&#10;一人当たり面積"/>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86377</xdr:rowOff>
    </xdr:from>
    <xdr:ext cx="469744" cy="259045"/>
    <xdr:sp macro="" textlink="">
      <xdr:nvSpPr>
        <xdr:cNvPr id="853" name="n_3mainValue【公民館】&#10;一人当たり面積"/>
        <xdr:cNvSpPr txBox="1"/>
      </xdr:nvSpPr>
      <xdr:spPr>
        <a:xfrm>
          <a:off x="19310427" y="180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79846</xdr:rowOff>
    </xdr:from>
    <xdr:ext cx="469744" cy="259045"/>
    <xdr:sp macro="" textlink="">
      <xdr:nvSpPr>
        <xdr:cNvPr id="854" name="n_4mainValue【公民館】&#10;一人当たり面積"/>
        <xdr:cNvSpPr txBox="1"/>
      </xdr:nvSpPr>
      <xdr:spPr>
        <a:xfrm>
          <a:off x="18421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類似団体平均と比較して、特に有形固定資産減価償却率が低くなっている施設は、道路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橋梁・トンネル、学校施設、児童館及び公民館であり、公営住宅、認定こども園・幼稚園・保育所については類似団体平均とほぼ同程度となっている。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道路については、類似団体平均より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％となっているが、昭和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代の土地区画整理事業及び開発行為に伴い整備された都市計画道路や生活道路が耐用年数を経過しつつあるため、計画的な更新により市民の安全を確保している。橋りょう・トンネルについては、橋梁の長寿命化修繕事業の実施により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％となっている。守谷市では市内</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橋のうち</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橋の橋梁を対象に「橋梁長寿命化修繕計画」を策定し、予防保全型のメンテナンスを実施することによりコストを抑制している。認定こども園・幼稚園・保育所については、類似団体平均を</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回る</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63.9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％となっている。公立保育園</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園はいずれも建物の老朽化が懸念されるが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当面は保育需要が見込まれることから維持修繕を継続し</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今後は少子化に伴う未就学児の推移に応じ施設の存続を検証する。学校施設については、小学校改修事業の実施により前年度から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46.7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％となっている。市内小学校</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校、中学校</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校のうち半数が築後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年を経過しており、大規模改修により順次長寿命化を図っている。児童館については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42.2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％となっている。主な</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年度の建築であるが、今後も子どもの安全面に充分配慮した維持管理を行っていく。公民館については、平成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年度から令和元年度にかけて行われた中央公民館の大規模改修の実施により、類似団体平均より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11.3</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49.4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％となっている。今後も各公民館の大規模改修を順次行っていく。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認定こども園・幼稚園・保育所の一人あたりの面積は、類似団体平均と比較して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0.061㎡</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狭い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0.026㎡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となっている。これは守谷市では市営の保育施設が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園のみであることによるものである。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70,414
69,152
35.71
35,773,339
31,727,823
2,697,672
13,770,815
13,807,114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xdr:cNvSpPr/>
      </xdr:nvSpPr>
      <xdr:spPr>
        <a:xfrm>
          <a:off x="4584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78939</xdr:rowOff>
    </xdr:from>
    <xdr:ext cx="405111" cy="259045"/>
    <xdr:sp macro="" textlink="">
      <xdr:nvSpPr>
        <xdr:cNvPr id="75" name="【図書館】&#10;有形固定資産減価償却率該当値テキスト"/>
        <xdr:cNvSpPr txBox="1"/>
      </xdr:nvSpPr>
      <xdr:spPr>
        <a:xfrm>
          <a:off x="4673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64588</xdr:rowOff>
    </xdr:from>
    <xdr:to>
      <xdr:col>20</xdr:col>
      <xdr:colOff>38100</xdr:colOff>
      <xdr:row>38</xdr:row>
      <xdr:rowOff>166188</xdr:rowOff>
    </xdr:to>
    <xdr:sp macro="" textlink="">
      <xdr:nvSpPr>
        <xdr:cNvPr id="76" name="楕円 75"/>
        <xdr:cNvSpPr/>
      </xdr:nvSpPr>
      <xdr:spPr>
        <a:xfrm>
          <a:off x="3746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115388</xdr:rowOff>
    </xdr:from>
    <xdr:to>
      <xdr:col>24</xdr:col>
      <xdr:colOff>63500</xdr:colOff>
      <xdr:row>38</xdr:row>
      <xdr:rowOff>151312</xdr:rowOff>
    </xdr:to>
    <xdr:cxnSp macro="">
      <xdr:nvCxnSpPr>
        <xdr:cNvPr id="77" name="直線コネクタ 76"/>
        <xdr:cNvCxnSpPr/>
      </xdr:nvCxnSpPr>
      <xdr:spPr>
        <a:xfrm>
          <a:off x="3797300" y="663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28666</xdr:rowOff>
    </xdr:from>
    <xdr:to>
      <xdr:col>15</xdr:col>
      <xdr:colOff>101600</xdr:colOff>
      <xdr:row>38</xdr:row>
      <xdr:rowOff>130266</xdr:rowOff>
    </xdr:to>
    <xdr:sp macro="" textlink="">
      <xdr:nvSpPr>
        <xdr:cNvPr id="78" name="楕円 77"/>
        <xdr:cNvSpPr/>
      </xdr:nvSpPr>
      <xdr:spPr>
        <a:xfrm>
          <a:off x="2857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115388</xdr:rowOff>
    </xdr:to>
    <xdr:cxnSp macro="">
      <xdr:nvCxnSpPr>
        <xdr:cNvPr id="79" name="直線コネクタ 78"/>
        <xdr:cNvCxnSpPr/>
      </xdr:nvCxnSpPr>
      <xdr:spPr>
        <a:xfrm>
          <a:off x="2908300" y="65945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79466</xdr:rowOff>
    </xdr:to>
    <xdr:cxnSp macro="">
      <xdr:nvCxnSpPr>
        <xdr:cNvPr id="81" name="直線コネクタ 80"/>
        <xdr:cNvCxnSpPr/>
      </xdr:nvCxnSpPr>
      <xdr:spPr>
        <a:xfrm>
          <a:off x="2019300" y="655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82" name="楕円 81"/>
        <xdr:cNvSpPr/>
      </xdr:nvSpPr>
      <xdr:spPr>
        <a:xfrm>
          <a:off x="1079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43543</xdr:rowOff>
    </xdr:to>
    <xdr:cxnSp macro="">
      <xdr:nvCxnSpPr>
        <xdr:cNvPr id="83" name="直線コネクタ 82"/>
        <xdr:cNvCxnSpPr/>
      </xdr:nvCxnSpPr>
      <xdr:spPr>
        <a:xfrm>
          <a:off x="1130300" y="652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157315</xdr:rowOff>
    </xdr:from>
    <xdr:ext cx="405111" cy="259045"/>
    <xdr:sp macro="" textlink="">
      <xdr:nvSpPr>
        <xdr:cNvPr id="88" name="n_1mainValue【図書館】&#10;有形固定資産減価償却率"/>
        <xdr:cNvSpPr txBox="1"/>
      </xdr:nvSpPr>
      <xdr:spPr>
        <a:xfrm>
          <a:off x="35820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121393</xdr:rowOff>
    </xdr:from>
    <xdr:ext cx="405111" cy="259045"/>
    <xdr:sp macro="" textlink="">
      <xdr:nvSpPr>
        <xdr:cNvPr id="89" name="n_2mainValue【図書館】&#10;有形固定資産減価償却率"/>
        <xdr:cNvSpPr txBox="1"/>
      </xdr:nvSpPr>
      <xdr:spPr>
        <a:xfrm>
          <a:off x="2705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85470</xdr:rowOff>
    </xdr:from>
    <xdr:ext cx="405111" cy="259045"/>
    <xdr:sp macro="" textlink="">
      <xdr:nvSpPr>
        <xdr:cNvPr id="90" name="n_3mainValue【図書館】&#10;有形固定資産減価償却率"/>
        <xdr:cNvSpPr txBox="1"/>
      </xdr:nvSpPr>
      <xdr:spPr>
        <a:xfrm>
          <a:off x="1816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91" name="n_4mainValue【図書館】&#10;有形固定資産減価償却率"/>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27" name="楕円 126"/>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48277</xdr:rowOff>
    </xdr:from>
    <xdr:ext cx="469744" cy="259045"/>
    <xdr:sp macro="" textlink="">
      <xdr:nvSpPr>
        <xdr:cNvPr id="128" name="【図書館】&#10;一人当たり面積該当値テキスト"/>
        <xdr:cNvSpPr txBox="1"/>
      </xdr:nvSpPr>
      <xdr:spPr>
        <a:xfrm>
          <a:off x="105156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9" name="楕円 128"/>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76200</xdr:rowOff>
    </xdr:to>
    <xdr:cxnSp macro="">
      <xdr:nvCxnSpPr>
        <xdr:cNvPr id="130" name="直線コネクタ 129"/>
        <xdr:cNvCxnSpPr/>
      </xdr:nvCxnSpPr>
      <xdr:spPr>
        <a:xfrm>
          <a:off x="9639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19685</xdr:rowOff>
    </xdr:from>
    <xdr:to>
      <xdr:col>46</xdr:col>
      <xdr:colOff>38100</xdr:colOff>
      <xdr:row>39</xdr:row>
      <xdr:rowOff>121285</xdr:rowOff>
    </xdr:to>
    <xdr:sp macro="" textlink="">
      <xdr:nvSpPr>
        <xdr:cNvPr id="131" name="楕円 130"/>
        <xdr:cNvSpPr/>
      </xdr:nvSpPr>
      <xdr:spPr>
        <a:xfrm>
          <a:off x="8699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76200</xdr:rowOff>
    </xdr:to>
    <xdr:cxnSp macro="">
      <xdr:nvCxnSpPr>
        <xdr:cNvPr id="132" name="直線コネクタ 131"/>
        <xdr:cNvCxnSpPr/>
      </xdr:nvCxnSpPr>
      <xdr:spPr>
        <a:xfrm>
          <a:off x="8750300" y="67570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19685</xdr:rowOff>
    </xdr:from>
    <xdr:to>
      <xdr:col>41</xdr:col>
      <xdr:colOff>101600</xdr:colOff>
      <xdr:row>39</xdr:row>
      <xdr:rowOff>121285</xdr:rowOff>
    </xdr:to>
    <xdr:sp macro="" textlink="">
      <xdr:nvSpPr>
        <xdr:cNvPr id="133" name="楕円 132"/>
        <xdr:cNvSpPr/>
      </xdr:nvSpPr>
      <xdr:spPr>
        <a:xfrm>
          <a:off x="7810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70485</xdr:rowOff>
    </xdr:from>
    <xdr:to>
      <xdr:col>45</xdr:col>
      <xdr:colOff>177800</xdr:colOff>
      <xdr:row>39</xdr:row>
      <xdr:rowOff>70485</xdr:rowOff>
    </xdr:to>
    <xdr:cxnSp macro="">
      <xdr:nvCxnSpPr>
        <xdr:cNvPr id="134" name="直線コネクタ 133"/>
        <xdr:cNvCxnSpPr/>
      </xdr:nvCxnSpPr>
      <xdr:spPr>
        <a:xfrm>
          <a:off x="7861300" y="6757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5" name="楕円 134"/>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70485</xdr:rowOff>
    </xdr:to>
    <xdr:cxnSp macro="">
      <xdr:nvCxnSpPr>
        <xdr:cNvPr id="136" name="直線コネクタ 135"/>
        <xdr:cNvCxnSpPr/>
      </xdr:nvCxnSpPr>
      <xdr:spPr>
        <a:xfrm>
          <a:off x="6972300" y="675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158132</xdr:rowOff>
    </xdr:from>
    <xdr:ext cx="469744" cy="259045"/>
    <xdr:sp macro="" textlink="">
      <xdr:nvSpPr>
        <xdr:cNvPr id="138" name="n_2aveValue【図書館】&#10;一人当たり面積"/>
        <xdr:cNvSpPr txBox="1"/>
      </xdr:nvSpPr>
      <xdr:spPr>
        <a:xfrm>
          <a:off x="85154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169562</xdr:rowOff>
    </xdr:from>
    <xdr:ext cx="469744" cy="259045"/>
    <xdr:sp macro="" textlink="">
      <xdr:nvSpPr>
        <xdr:cNvPr id="140" name="n_4aveValue【図書館】&#10;一人当たり面積"/>
        <xdr:cNvSpPr txBox="1"/>
      </xdr:nvSpPr>
      <xdr:spPr>
        <a:xfrm>
          <a:off x="6737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143527</xdr:rowOff>
    </xdr:from>
    <xdr:ext cx="469744" cy="259045"/>
    <xdr:sp macro="" textlink="">
      <xdr:nvSpPr>
        <xdr:cNvPr id="141" name="n_1mainValue【図書館】&#10;一人当たり面積"/>
        <xdr:cNvSpPr txBox="1"/>
      </xdr:nvSpPr>
      <xdr:spPr>
        <a:xfrm>
          <a:off x="9391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137812</xdr:rowOff>
    </xdr:from>
    <xdr:ext cx="469744" cy="259045"/>
    <xdr:sp macro="" textlink="">
      <xdr:nvSpPr>
        <xdr:cNvPr id="142" name="n_2mainValue【図書館】&#10;一人当たり面積"/>
        <xdr:cNvSpPr txBox="1"/>
      </xdr:nvSpPr>
      <xdr:spPr>
        <a:xfrm>
          <a:off x="8515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137812</xdr:rowOff>
    </xdr:from>
    <xdr:ext cx="469744" cy="259045"/>
    <xdr:sp macro="" textlink="">
      <xdr:nvSpPr>
        <xdr:cNvPr id="143" name="n_3mainValue【図書館】&#10;一人当たり面積"/>
        <xdr:cNvSpPr txBox="1"/>
      </xdr:nvSpPr>
      <xdr:spPr>
        <a:xfrm>
          <a:off x="76264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132097</xdr:rowOff>
    </xdr:from>
    <xdr:ext cx="469744" cy="259045"/>
    <xdr:sp macro="" textlink="">
      <xdr:nvSpPr>
        <xdr:cNvPr id="144" name="n_4mainValue【図書館】&#10;一人当たり面積"/>
        <xdr:cNvSpPr txBox="1"/>
      </xdr:nvSpPr>
      <xdr:spPr>
        <a:xfrm>
          <a:off x="6737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186" name="直線コネクタ 185"/>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189"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190" name="直線コネクタ 189"/>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191"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192" name="フローチャート: 判断 191"/>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193" name="フローチャート: 判断 192"/>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194" name="フローチャート: 判断 193"/>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195" name="フローチャート: 判断 194"/>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196" name="フローチャート: 判断 195"/>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126093</xdr:rowOff>
    </xdr:from>
    <xdr:to>
      <xdr:col>24</xdr:col>
      <xdr:colOff>114300</xdr:colOff>
      <xdr:row>85</xdr:row>
      <xdr:rowOff>56243</xdr:rowOff>
    </xdr:to>
    <xdr:sp macro="" textlink="">
      <xdr:nvSpPr>
        <xdr:cNvPr id="202" name="楕円 201"/>
        <xdr:cNvSpPr/>
      </xdr:nvSpPr>
      <xdr:spPr>
        <a:xfrm>
          <a:off x="45847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104520</xdr:rowOff>
    </xdr:from>
    <xdr:ext cx="405111" cy="259045"/>
    <xdr:sp macro="" textlink="">
      <xdr:nvSpPr>
        <xdr:cNvPr id="203" name="【福祉施設】&#10;有形固定資産減価償却率該当値テキスト"/>
        <xdr:cNvSpPr txBox="1"/>
      </xdr:nvSpPr>
      <xdr:spPr>
        <a:xfrm>
          <a:off x="4673600" y="1450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82006</xdr:rowOff>
    </xdr:from>
    <xdr:to>
      <xdr:col>20</xdr:col>
      <xdr:colOff>38100</xdr:colOff>
      <xdr:row>85</xdr:row>
      <xdr:rowOff>12156</xdr:rowOff>
    </xdr:to>
    <xdr:sp macro="" textlink="">
      <xdr:nvSpPr>
        <xdr:cNvPr id="204" name="楕円 203"/>
        <xdr:cNvSpPr/>
      </xdr:nvSpPr>
      <xdr:spPr>
        <a:xfrm>
          <a:off x="3746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132806</xdr:rowOff>
    </xdr:from>
    <xdr:to>
      <xdr:col>24</xdr:col>
      <xdr:colOff>63500</xdr:colOff>
      <xdr:row>85</xdr:row>
      <xdr:rowOff>5443</xdr:rowOff>
    </xdr:to>
    <xdr:cxnSp macro="">
      <xdr:nvCxnSpPr>
        <xdr:cNvPr id="205" name="直線コネクタ 204"/>
        <xdr:cNvCxnSpPr/>
      </xdr:nvCxnSpPr>
      <xdr:spPr>
        <a:xfrm>
          <a:off x="3797300" y="145346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37919</xdr:rowOff>
    </xdr:from>
    <xdr:to>
      <xdr:col>15</xdr:col>
      <xdr:colOff>101600</xdr:colOff>
      <xdr:row>84</xdr:row>
      <xdr:rowOff>139519</xdr:rowOff>
    </xdr:to>
    <xdr:sp macro="" textlink="">
      <xdr:nvSpPr>
        <xdr:cNvPr id="206" name="楕円 205"/>
        <xdr:cNvSpPr/>
      </xdr:nvSpPr>
      <xdr:spPr>
        <a:xfrm>
          <a:off x="2857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88719</xdr:rowOff>
    </xdr:from>
    <xdr:to>
      <xdr:col>19</xdr:col>
      <xdr:colOff>177800</xdr:colOff>
      <xdr:row>84</xdr:row>
      <xdr:rowOff>132806</xdr:rowOff>
    </xdr:to>
    <xdr:cxnSp macro="">
      <xdr:nvCxnSpPr>
        <xdr:cNvPr id="207" name="直線コネクタ 206"/>
        <xdr:cNvCxnSpPr/>
      </xdr:nvCxnSpPr>
      <xdr:spPr>
        <a:xfrm>
          <a:off x="2908300" y="144905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165281</xdr:rowOff>
    </xdr:from>
    <xdr:to>
      <xdr:col>10</xdr:col>
      <xdr:colOff>165100</xdr:colOff>
      <xdr:row>84</xdr:row>
      <xdr:rowOff>95431</xdr:rowOff>
    </xdr:to>
    <xdr:sp macro="" textlink="">
      <xdr:nvSpPr>
        <xdr:cNvPr id="208" name="楕円 207"/>
        <xdr:cNvSpPr/>
      </xdr:nvSpPr>
      <xdr:spPr>
        <a:xfrm>
          <a:off x="19685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44631</xdr:rowOff>
    </xdr:from>
    <xdr:to>
      <xdr:col>15</xdr:col>
      <xdr:colOff>50800</xdr:colOff>
      <xdr:row>84</xdr:row>
      <xdr:rowOff>88719</xdr:rowOff>
    </xdr:to>
    <xdr:cxnSp macro="">
      <xdr:nvCxnSpPr>
        <xdr:cNvPr id="209" name="直線コネクタ 208"/>
        <xdr:cNvCxnSpPr/>
      </xdr:nvCxnSpPr>
      <xdr:spPr>
        <a:xfrm>
          <a:off x="2019300" y="144464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142421</xdr:rowOff>
    </xdr:from>
    <xdr:to>
      <xdr:col>6</xdr:col>
      <xdr:colOff>38100</xdr:colOff>
      <xdr:row>84</xdr:row>
      <xdr:rowOff>72571</xdr:rowOff>
    </xdr:to>
    <xdr:sp macro="" textlink="">
      <xdr:nvSpPr>
        <xdr:cNvPr id="210" name="楕円 209"/>
        <xdr:cNvSpPr/>
      </xdr:nvSpPr>
      <xdr:spPr>
        <a:xfrm>
          <a:off x="1079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21771</xdr:rowOff>
    </xdr:from>
    <xdr:to>
      <xdr:col>10</xdr:col>
      <xdr:colOff>114300</xdr:colOff>
      <xdr:row>84</xdr:row>
      <xdr:rowOff>44631</xdr:rowOff>
    </xdr:to>
    <xdr:cxnSp macro="">
      <xdr:nvCxnSpPr>
        <xdr:cNvPr id="211" name="直線コネクタ 210"/>
        <xdr:cNvCxnSpPr/>
      </xdr:nvCxnSpPr>
      <xdr:spPr>
        <a:xfrm>
          <a:off x="1130300" y="1442357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212"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213"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214"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5"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3283</xdr:rowOff>
    </xdr:from>
    <xdr:ext cx="405111" cy="259045"/>
    <xdr:sp macro="" textlink="">
      <xdr:nvSpPr>
        <xdr:cNvPr id="216" name="n_1mainValue【福祉施設】&#10;有形固定資産減価償却率"/>
        <xdr:cNvSpPr txBox="1"/>
      </xdr:nvSpPr>
      <xdr:spPr>
        <a:xfrm>
          <a:off x="35820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130646</xdr:rowOff>
    </xdr:from>
    <xdr:ext cx="405111" cy="259045"/>
    <xdr:sp macro="" textlink="">
      <xdr:nvSpPr>
        <xdr:cNvPr id="217" name="n_2mainValue【福祉施設】&#10;有形固定資産減価償却率"/>
        <xdr:cNvSpPr txBox="1"/>
      </xdr:nvSpPr>
      <xdr:spPr>
        <a:xfrm>
          <a:off x="2705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86558</xdr:rowOff>
    </xdr:from>
    <xdr:ext cx="405111" cy="259045"/>
    <xdr:sp macro="" textlink="">
      <xdr:nvSpPr>
        <xdr:cNvPr id="218" name="n_3mainValue【福祉施設】&#10;有形固定資産減価償却率"/>
        <xdr:cNvSpPr txBox="1"/>
      </xdr:nvSpPr>
      <xdr:spPr>
        <a:xfrm>
          <a:off x="1816744"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63698</xdr:rowOff>
    </xdr:from>
    <xdr:ext cx="405111" cy="259045"/>
    <xdr:sp macro="" textlink="">
      <xdr:nvSpPr>
        <xdr:cNvPr id="219" name="n_4mainValue【福祉施設】&#10;有形固定資産減価償却率"/>
        <xdr:cNvSpPr txBox="1"/>
      </xdr:nvSpPr>
      <xdr:spPr>
        <a:xfrm>
          <a:off x="927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239" name="直線コネクタ 238"/>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40"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241" name="直線コネクタ 240"/>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242"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243" name="直線コネクタ 242"/>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244"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245" name="フローチャート: 判断 244"/>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246" name="フローチャート: 判断 245"/>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247" name="フローチャート: 判断 246"/>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248" name="フローチャート: 判断 247"/>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249" name="フローチャート: 判断 248"/>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55" name="楕円 254"/>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256" name="【福祉施設】&#10;一人当たり面積該当値テキスト"/>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135889</xdr:rowOff>
    </xdr:from>
    <xdr:to>
      <xdr:col>50</xdr:col>
      <xdr:colOff>165100</xdr:colOff>
      <xdr:row>84</xdr:row>
      <xdr:rowOff>66039</xdr:rowOff>
    </xdr:to>
    <xdr:sp macro="" textlink="">
      <xdr:nvSpPr>
        <xdr:cNvPr id="257" name="楕円 256"/>
        <xdr:cNvSpPr/>
      </xdr:nvSpPr>
      <xdr:spPr>
        <a:xfrm>
          <a:off x="958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15239</xdr:rowOff>
    </xdr:to>
    <xdr:cxnSp macro="">
      <xdr:nvCxnSpPr>
        <xdr:cNvPr id="258" name="直線コネクタ 257"/>
        <xdr:cNvCxnSpPr/>
      </xdr:nvCxnSpPr>
      <xdr:spPr>
        <a:xfrm>
          <a:off x="9639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130175</xdr:rowOff>
    </xdr:from>
    <xdr:to>
      <xdr:col>46</xdr:col>
      <xdr:colOff>38100</xdr:colOff>
      <xdr:row>84</xdr:row>
      <xdr:rowOff>60325</xdr:rowOff>
    </xdr:to>
    <xdr:sp macro="" textlink="">
      <xdr:nvSpPr>
        <xdr:cNvPr id="259" name="楕円 258"/>
        <xdr:cNvSpPr/>
      </xdr:nvSpPr>
      <xdr:spPr>
        <a:xfrm>
          <a:off x="8699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xdr:rowOff>
    </xdr:from>
    <xdr:to>
      <xdr:col>50</xdr:col>
      <xdr:colOff>114300</xdr:colOff>
      <xdr:row>84</xdr:row>
      <xdr:rowOff>15239</xdr:rowOff>
    </xdr:to>
    <xdr:cxnSp macro="">
      <xdr:nvCxnSpPr>
        <xdr:cNvPr id="260" name="直線コネクタ 259"/>
        <xdr:cNvCxnSpPr/>
      </xdr:nvCxnSpPr>
      <xdr:spPr>
        <a:xfrm>
          <a:off x="8750300" y="144113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130175</xdr:rowOff>
    </xdr:from>
    <xdr:to>
      <xdr:col>41</xdr:col>
      <xdr:colOff>101600</xdr:colOff>
      <xdr:row>84</xdr:row>
      <xdr:rowOff>60325</xdr:rowOff>
    </xdr:to>
    <xdr:sp macro="" textlink="">
      <xdr:nvSpPr>
        <xdr:cNvPr id="261" name="楕円 260"/>
        <xdr:cNvSpPr/>
      </xdr:nvSpPr>
      <xdr:spPr>
        <a:xfrm>
          <a:off x="781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84</xdr:row>
      <xdr:rowOff>9525</xdr:rowOff>
    </xdr:to>
    <xdr:cxnSp macro="">
      <xdr:nvCxnSpPr>
        <xdr:cNvPr id="262" name="直線コネクタ 261"/>
        <xdr:cNvCxnSpPr/>
      </xdr:nvCxnSpPr>
      <xdr:spPr>
        <a:xfrm>
          <a:off x="7861300" y="14411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124461</xdr:rowOff>
    </xdr:from>
    <xdr:to>
      <xdr:col>36</xdr:col>
      <xdr:colOff>165100</xdr:colOff>
      <xdr:row>84</xdr:row>
      <xdr:rowOff>54611</xdr:rowOff>
    </xdr:to>
    <xdr:sp macro="" textlink="">
      <xdr:nvSpPr>
        <xdr:cNvPr id="263" name="楕円 262"/>
        <xdr:cNvSpPr/>
      </xdr:nvSpPr>
      <xdr:spPr>
        <a:xfrm>
          <a:off x="692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3811</xdr:rowOff>
    </xdr:from>
    <xdr:to>
      <xdr:col>41</xdr:col>
      <xdr:colOff>50800</xdr:colOff>
      <xdr:row>84</xdr:row>
      <xdr:rowOff>9525</xdr:rowOff>
    </xdr:to>
    <xdr:cxnSp macro="">
      <xdr:nvCxnSpPr>
        <xdr:cNvPr id="264" name="直線コネクタ 263"/>
        <xdr:cNvCxnSpPr/>
      </xdr:nvCxnSpPr>
      <xdr:spPr>
        <a:xfrm>
          <a:off x="6972300" y="144056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265"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266"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267"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268"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57166</xdr:rowOff>
    </xdr:from>
    <xdr:ext cx="469744" cy="259045"/>
    <xdr:sp macro="" textlink="">
      <xdr:nvSpPr>
        <xdr:cNvPr id="269" name="n_1main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51452</xdr:rowOff>
    </xdr:from>
    <xdr:ext cx="469744" cy="259045"/>
    <xdr:sp macro="" textlink="">
      <xdr:nvSpPr>
        <xdr:cNvPr id="270" name="n_2mainValue【福祉施設】&#10;一人当たり面積"/>
        <xdr:cNvSpPr txBox="1"/>
      </xdr:nvSpPr>
      <xdr:spPr>
        <a:xfrm>
          <a:off x="8515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51452</xdr:rowOff>
    </xdr:from>
    <xdr:ext cx="469744" cy="259045"/>
    <xdr:sp macro="" textlink="">
      <xdr:nvSpPr>
        <xdr:cNvPr id="271" name="n_3mainValue【福祉施設】&#10;一人当たり面積"/>
        <xdr:cNvSpPr txBox="1"/>
      </xdr:nvSpPr>
      <xdr:spPr>
        <a:xfrm>
          <a:off x="7626427" y="1445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45738</xdr:rowOff>
    </xdr:from>
    <xdr:ext cx="469744" cy="259045"/>
    <xdr:sp macro="" textlink="">
      <xdr:nvSpPr>
        <xdr:cNvPr id="272" name="n_4mainValue【福祉施設】&#10;一人当たり面積"/>
        <xdr:cNvSpPr txBox="1"/>
      </xdr:nvSpPr>
      <xdr:spPr>
        <a:xfrm>
          <a:off x="6737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0" name="直線コネクタ 2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1" name="テキスト ボックス 3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2" name="直線コネクタ 3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3" name="テキスト ボックス 3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4" name="直線コネクタ 3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5" name="テキスト ボックス 3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6" name="直線コネクタ 3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7" name="テキスト ボックス 3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8" name="直線コネクタ 3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9" name="テキスト ボックス 3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0" name="直線コネクタ 3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1" name="テキスト ボックス 3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14" name="直線コネクタ 313"/>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5"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6" name="直線コネクタ 315"/>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17"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18" name="直線コネクタ 317"/>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319" name="【一般廃棄物処理施設】&#10;有形固定資産減価償却率平均値テキスト"/>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20" name="フローチャート: 判断 319"/>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21" name="フローチャート: 判断 320"/>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22" name="フローチャート: 判断 321"/>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323" name="フローチャート: 判断 322"/>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324" name="フローチャート: 判断 323"/>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77651</xdr:rowOff>
    </xdr:from>
    <xdr:to>
      <xdr:col>85</xdr:col>
      <xdr:colOff>177800</xdr:colOff>
      <xdr:row>36</xdr:row>
      <xdr:rowOff>7801</xdr:rowOff>
    </xdr:to>
    <xdr:sp macro="" textlink="">
      <xdr:nvSpPr>
        <xdr:cNvPr id="330" name="楕円 329"/>
        <xdr:cNvSpPr/>
      </xdr:nvSpPr>
      <xdr:spPr>
        <a:xfrm>
          <a:off x="162687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100528</xdr:rowOff>
    </xdr:from>
    <xdr:ext cx="405111" cy="259045"/>
    <xdr:sp macro="" textlink="">
      <xdr:nvSpPr>
        <xdr:cNvPr id="331" name="【一般廃棄物処理施設】&#10;有形固定資産減価償却率該当値テキスト"/>
        <xdr:cNvSpPr txBox="1"/>
      </xdr:nvSpPr>
      <xdr:spPr>
        <a:xfrm>
          <a:off x="16357600" y="59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95613</xdr:rowOff>
    </xdr:from>
    <xdr:to>
      <xdr:col>81</xdr:col>
      <xdr:colOff>101600</xdr:colOff>
      <xdr:row>36</xdr:row>
      <xdr:rowOff>25763</xdr:rowOff>
    </xdr:to>
    <xdr:sp macro="" textlink="">
      <xdr:nvSpPr>
        <xdr:cNvPr id="332" name="楕円 331"/>
        <xdr:cNvSpPr/>
      </xdr:nvSpPr>
      <xdr:spPr>
        <a:xfrm>
          <a:off x="15430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128451</xdr:rowOff>
    </xdr:from>
    <xdr:to>
      <xdr:col>85</xdr:col>
      <xdr:colOff>127000</xdr:colOff>
      <xdr:row>35</xdr:row>
      <xdr:rowOff>146413</xdr:rowOff>
    </xdr:to>
    <xdr:cxnSp macro="">
      <xdr:nvCxnSpPr>
        <xdr:cNvPr id="333" name="直線コネクタ 332"/>
        <xdr:cNvCxnSpPr/>
      </xdr:nvCxnSpPr>
      <xdr:spPr>
        <a:xfrm flipV="1">
          <a:off x="15481300" y="61292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162560</xdr:rowOff>
    </xdr:from>
    <xdr:to>
      <xdr:col>76</xdr:col>
      <xdr:colOff>165100</xdr:colOff>
      <xdr:row>35</xdr:row>
      <xdr:rowOff>92710</xdr:rowOff>
    </xdr:to>
    <xdr:sp macro="" textlink="">
      <xdr:nvSpPr>
        <xdr:cNvPr id="334" name="楕円 333"/>
        <xdr:cNvSpPr/>
      </xdr:nvSpPr>
      <xdr:spPr>
        <a:xfrm>
          <a:off x="14541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41910</xdr:rowOff>
    </xdr:from>
    <xdr:to>
      <xdr:col>81</xdr:col>
      <xdr:colOff>50800</xdr:colOff>
      <xdr:row>35</xdr:row>
      <xdr:rowOff>146413</xdr:rowOff>
    </xdr:to>
    <xdr:cxnSp macro="">
      <xdr:nvCxnSpPr>
        <xdr:cNvPr id="335" name="直線コネクタ 334"/>
        <xdr:cNvCxnSpPr/>
      </xdr:nvCxnSpPr>
      <xdr:spPr>
        <a:xfrm>
          <a:off x="14592300" y="604266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118473</xdr:rowOff>
    </xdr:from>
    <xdr:to>
      <xdr:col>72</xdr:col>
      <xdr:colOff>38100</xdr:colOff>
      <xdr:row>35</xdr:row>
      <xdr:rowOff>48623</xdr:rowOff>
    </xdr:to>
    <xdr:sp macro="" textlink="">
      <xdr:nvSpPr>
        <xdr:cNvPr id="336" name="楕円 335"/>
        <xdr:cNvSpPr/>
      </xdr:nvSpPr>
      <xdr:spPr>
        <a:xfrm>
          <a:off x="13652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169273</xdr:rowOff>
    </xdr:from>
    <xdr:to>
      <xdr:col>76</xdr:col>
      <xdr:colOff>114300</xdr:colOff>
      <xdr:row>35</xdr:row>
      <xdr:rowOff>41910</xdr:rowOff>
    </xdr:to>
    <xdr:cxnSp macro="">
      <xdr:nvCxnSpPr>
        <xdr:cNvPr id="337" name="直線コネクタ 336"/>
        <xdr:cNvCxnSpPr/>
      </xdr:nvCxnSpPr>
      <xdr:spPr>
        <a:xfrm>
          <a:off x="13703300" y="59985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59690</xdr:rowOff>
    </xdr:from>
    <xdr:to>
      <xdr:col>67</xdr:col>
      <xdr:colOff>101600</xdr:colOff>
      <xdr:row>34</xdr:row>
      <xdr:rowOff>161290</xdr:rowOff>
    </xdr:to>
    <xdr:sp macro="" textlink="">
      <xdr:nvSpPr>
        <xdr:cNvPr id="338" name="楕円 337"/>
        <xdr:cNvSpPr/>
      </xdr:nvSpPr>
      <xdr:spPr>
        <a:xfrm>
          <a:off x="12763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110490</xdr:rowOff>
    </xdr:from>
    <xdr:to>
      <xdr:col>71</xdr:col>
      <xdr:colOff>177800</xdr:colOff>
      <xdr:row>34</xdr:row>
      <xdr:rowOff>169273</xdr:rowOff>
    </xdr:to>
    <xdr:cxnSp macro="">
      <xdr:nvCxnSpPr>
        <xdr:cNvPr id="339" name="直線コネクタ 338"/>
        <xdr:cNvCxnSpPr/>
      </xdr:nvCxnSpPr>
      <xdr:spPr>
        <a:xfrm>
          <a:off x="12814300" y="593979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340" name="n_1ave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341" name="n_2ave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342"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343" name="n_4aveValue【一般廃棄物処理施設】&#10;有形固定資産減価償却率"/>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42290</xdr:rowOff>
    </xdr:from>
    <xdr:ext cx="405111" cy="259045"/>
    <xdr:sp macro="" textlink="">
      <xdr:nvSpPr>
        <xdr:cNvPr id="344" name="n_1mainValue【一般廃棄物処理施設】&#10;有形固定資産減価償却率"/>
        <xdr:cNvSpPr txBox="1"/>
      </xdr:nvSpPr>
      <xdr:spPr>
        <a:xfrm>
          <a:off x="152660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345" name="n_2mainValue【一般廃棄物処理施設】&#10;有形固定資産減価償却率"/>
        <xdr:cNvSpPr txBox="1"/>
      </xdr:nvSpPr>
      <xdr:spPr>
        <a:xfrm>
          <a:off x="14389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65150</xdr:rowOff>
    </xdr:from>
    <xdr:ext cx="405111" cy="259045"/>
    <xdr:sp macro="" textlink="">
      <xdr:nvSpPr>
        <xdr:cNvPr id="346" name="n_3mainValue【一般廃棄物処理施設】&#10;有形固定資産減価償却率"/>
        <xdr:cNvSpPr txBox="1"/>
      </xdr:nvSpPr>
      <xdr:spPr>
        <a:xfrm>
          <a:off x="135007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6367</xdr:rowOff>
    </xdr:from>
    <xdr:ext cx="405111" cy="259045"/>
    <xdr:sp macro="" textlink="">
      <xdr:nvSpPr>
        <xdr:cNvPr id="347" name="n_4mainValue【一般廃棄物処理施設】&#10;有形固定資産減価償却率"/>
        <xdr:cNvSpPr txBox="1"/>
      </xdr:nvSpPr>
      <xdr:spPr>
        <a:xfrm>
          <a:off x="12611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7" name="テキスト ボックス 36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371" name="直線コネクタ 370"/>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372"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373" name="直線コネクタ 372"/>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374"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375" name="直線コネクタ 374"/>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376"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377" name="フローチャート: 判断 376"/>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378" name="フローチャート: 判断 377"/>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379" name="フローチャート: 判断 378"/>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380" name="フローチャート: 判断 379"/>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381" name="フローチャート: 判断 380"/>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12187</xdr:rowOff>
    </xdr:from>
    <xdr:to>
      <xdr:col>116</xdr:col>
      <xdr:colOff>114300</xdr:colOff>
      <xdr:row>41</xdr:row>
      <xdr:rowOff>113787</xdr:rowOff>
    </xdr:to>
    <xdr:sp macro="" textlink="">
      <xdr:nvSpPr>
        <xdr:cNvPr id="387" name="楕円 386"/>
        <xdr:cNvSpPr/>
      </xdr:nvSpPr>
      <xdr:spPr>
        <a:xfrm>
          <a:off x="22110700" y="70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162064</xdr:rowOff>
    </xdr:from>
    <xdr:ext cx="534377" cy="259045"/>
    <xdr:sp macro="" textlink="">
      <xdr:nvSpPr>
        <xdr:cNvPr id="388" name="【一般廃棄物処理施設】&#10;一人当たり有形固定資産（償却資産）額該当値テキスト"/>
        <xdr:cNvSpPr txBox="1"/>
      </xdr:nvSpPr>
      <xdr:spPr>
        <a:xfrm>
          <a:off x="22199600" y="70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1174</xdr:rowOff>
    </xdr:from>
    <xdr:to>
      <xdr:col>112</xdr:col>
      <xdr:colOff>38100</xdr:colOff>
      <xdr:row>41</xdr:row>
      <xdr:rowOff>102774</xdr:rowOff>
    </xdr:to>
    <xdr:sp macro="" textlink="">
      <xdr:nvSpPr>
        <xdr:cNvPr id="389" name="楕円 388"/>
        <xdr:cNvSpPr/>
      </xdr:nvSpPr>
      <xdr:spPr>
        <a:xfrm>
          <a:off x="21272500" y="70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51974</xdr:rowOff>
    </xdr:from>
    <xdr:to>
      <xdr:col>116</xdr:col>
      <xdr:colOff>63500</xdr:colOff>
      <xdr:row>41</xdr:row>
      <xdr:rowOff>62987</xdr:rowOff>
    </xdr:to>
    <xdr:cxnSp macro="">
      <xdr:nvCxnSpPr>
        <xdr:cNvPr id="390" name="直線コネクタ 389"/>
        <xdr:cNvCxnSpPr/>
      </xdr:nvCxnSpPr>
      <xdr:spPr>
        <a:xfrm>
          <a:off x="21323300" y="7081424"/>
          <a:ext cx="838200" cy="1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12673</xdr:rowOff>
    </xdr:from>
    <xdr:to>
      <xdr:col>107</xdr:col>
      <xdr:colOff>101600</xdr:colOff>
      <xdr:row>41</xdr:row>
      <xdr:rowOff>114273</xdr:rowOff>
    </xdr:to>
    <xdr:sp macro="" textlink="">
      <xdr:nvSpPr>
        <xdr:cNvPr id="391" name="楕円 390"/>
        <xdr:cNvSpPr/>
      </xdr:nvSpPr>
      <xdr:spPr>
        <a:xfrm>
          <a:off x="20383500" y="70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51974</xdr:rowOff>
    </xdr:from>
    <xdr:to>
      <xdr:col>111</xdr:col>
      <xdr:colOff>177800</xdr:colOff>
      <xdr:row>41</xdr:row>
      <xdr:rowOff>63473</xdr:rowOff>
    </xdr:to>
    <xdr:cxnSp macro="">
      <xdr:nvCxnSpPr>
        <xdr:cNvPr id="392" name="直線コネクタ 391"/>
        <xdr:cNvCxnSpPr/>
      </xdr:nvCxnSpPr>
      <xdr:spPr>
        <a:xfrm flipV="1">
          <a:off x="20434300" y="7081424"/>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10760</xdr:rowOff>
    </xdr:from>
    <xdr:to>
      <xdr:col>102</xdr:col>
      <xdr:colOff>165100</xdr:colOff>
      <xdr:row>41</xdr:row>
      <xdr:rowOff>112360</xdr:rowOff>
    </xdr:to>
    <xdr:sp macro="" textlink="">
      <xdr:nvSpPr>
        <xdr:cNvPr id="393" name="楕円 392"/>
        <xdr:cNvSpPr/>
      </xdr:nvSpPr>
      <xdr:spPr>
        <a:xfrm>
          <a:off x="19494500" y="70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61560</xdr:rowOff>
    </xdr:from>
    <xdr:to>
      <xdr:col>107</xdr:col>
      <xdr:colOff>50800</xdr:colOff>
      <xdr:row>41</xdr:row>
      <xdr:rowOff>63473</xdr:rowOff>
    </xdr:to>
    <xdr:cxnSp macro="">
      <xdr:nvCxnSpPr>
        <xdr:cNvPr id="394" name="直線コネクタ 393"/>
        <xdr:cNvCxnSpPr/>
      </xdr:nvCxnSpPr>
      <xdr:spPr>
        <a:xfrm>
          <a:off x="19545300" y="7091010"/>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13053</xdr:rowOff>
    </xdr:from>
    <xdr:to>
      <xdr:col>98</xdr:col>
      <xdr:colOff>38100</xdr:colOff>
      <xdr:row>41</xdr:row>
      <xdr:rowOff>114653</xdr:rowOff>
    </xdr:to>
    <xdr:sp macro="" textlink="">
      <xdr:nvSpPr>
        <xdr:cNvPr id="395" name="楕円 394"/>
        <xdr:cNvSpPr/>
      </xdr:nvSpPr>
      <xdr:spPr>
        <a:xfrm>
          <a:off x="18605500" y="7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61560</xdr:rowOff>
    </xdr:from>
    <xdr:to>
      <xdr:col>102</xdr:col>
      <xdr:colOff>114300</xdr:colOff>
      <xdr:row>41</xdr:row>
      <xdr:rowOff>63853</xdr:rowOff>
    </xdr:to>
    <xdr:cxnSp macro="">
      <xdr:nvCxnSpPr>
        <xdr:cNvPr id="396" name="直線コネクタ 395"/>
        <xdr:cNvCxnSpPr/>
      </xdr:nvCxnSpPr>
      <xdr:spPr>
        <a:xfrm flipV="1">
          <a:off x="18656300" y="7091010"/>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397" name="n_1aveValue【一般廃棄物処理施設】&#10;一人当たり有形固定資産（償却資産）額"/>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112585</xdr:rowOff>
    </xdr:from>
    <xdr:ext cx="534377" cy="259045"/>
    <xdr:sp macro="" textlink="">
      <xdr:nvSpPr>
        <xdr:cNvPr id="398" name="n_2aveValue【一般廃棄物処理施設】&#10;一人当たり有形固定資産（償却資産）額"/>
        <xdr:cNvSpPr txBox="1"/>
      </xdr:nvSpPr>
      <xdr:spPr>
        <a:xfrm>
          <a:off x="20167111" y="714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112711</xdr:rowOff>
    </xdr:from>
    <xdr:ext cx="534377" cy="259045"/>
    <xdr:sp macro="" textlink="">
      <xdr:nvSpPr>
        <xdr:cNvPr id="399" name="n_3aveValue【一般廃棄物処理施設】&#10;一人当たり有形固定資産（償却資産）額"/>
        <xdr:cNvSpPr txBox="1"/>
      </xdr:nvSpPr>
      <xdr:spPr>
        <a:xfrm>
          <a:off x="19278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118618</xdr:rowOff>
    </xdr:from>
    <xdr:ext cx="534377" cy="259045"/>
    <xdr:sp macro="" textlink="">
      <xdr:nvSpPr>
        <xdr:cNvPr id="400" name="n_4aveValue【一般廃棄物処理施設】&#10;一人当たり有形固定資産（償却資産）額"/>
        <xdr:cNvSpPr txBox="1"/>
      </xdr:nvSpPr>
      <xdr:spPr>
        <a:xfrm>
          <a:off x="18389111" y="714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119301</xdr:rowOff>
    </xdr:from>
    <xdr:ext cx="534377" cy="259045"/>
    <xdr:sp macro="" textlink="">
      <xdr:nvSpPr>
        <xdr:cNvPr id="401" name="n_1mainValue【一般廃棄物処理施設】&#10;一人当たり有形固定資産（償却資産）額"/>
        <xdr:cNvSpPr txBox="1"/>
      </xdr:nvSpPr>
      <xdr:spPr>
        <a:xfrm>
          <a:off x="21043411" y="680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130800</xdr:rowOff>
    </xdr:from>
    <xdr:ext cx="534377" cy="259045"/>
    <xdr:sp macro="" textlink="">
      <xdr:nvSpPr>
        <xdr:cNvPr id="402" name="n_2mainValue【一般廃棄物処理施設】&#10;一人当たり有形固定資産（償却資産）額"/>
        <xdr:cNvSpPr txBox="1"/>
      </xdr:nvSpPr>
      <xdr:spPr>
        <a:xfrm>
          <a:off x="20167111" y="681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128887</xdr:rowOff>
    </xdr:from>
    <xdr:ext cx="534377" cy="259045"/>
    <xdr:sp macro="" textlink="">
      <xdr:nvSpPr>
        <xdr:cNvPr id="403" name="n_3mainValue【一般廃棄物処理施設】&#10;一人当たり有形固定資産（償却資産）額"/>
        <xdr:cNvSpPr txBox="1"/>
      </xdr:nvSpPr>
      <xdr:spPr>
        <a:xfrm>
          <a:off x="19278111" y="681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131180</xdr:rowOff>
    </xdr:from>
    <xdr:ext cx="534377" cy="259045"/>
    <xdr:sp macro="" textlink="">
      <xdr:nvSpPr>
        <xdr:cNvPr id="404" name="n_4mainValue【一般廃棄物処理施設】&#10;一人当たり有形固定資産（償却資産）額"/>
        <xdr:cNvSpPr txBox="1"/>
      </xdr:nvSpPr>
      <xdr:spPr>
        <a:xfrm>
          <a:off x="18389111" y="681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7" name="テキスト ボックス 4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7" name="テキスト ボックス 4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430" name="直線コネクタ 429"/>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2" name="直線コネクタ 43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433" name="【保健センター・保健所】&#10;有形固定資産減価償却率最大値テキスト"/>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434" name="直線コネクタ 433"/>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435" name="【保健センター・保健所】&#10;有形固定資産減価償却率平均値テキスト"/>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36" name="フローチャート: 判断 435"/>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437" name="フローチャート: 判断 436"/>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438" name="フローチャート: 判断 437"/>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39" name="フローチャート: 判断 438"/>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440" name="フローチャート: 判断 439"/>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446" name="楕円 445"/>
        <xdr:cNvSpPr/>
      </xdr:nvSpPr>
      <xdr:spPr>
        <a:xfrm>
          <a:off x="162687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81115</xdr:rowOff>
    </xdr:from>
    <xdr:ext cx="405111" cy="259045"/>
    <xdr:sp macro="" textlink="">
      <xdr:nvSpPr>
        <xdr:cNvPr id="447" name="【保健センター・保健所】&#10;有形固定資産減価償却率該当値テキスト"/>
        <xdr:cNvSpPr txBox="1"/>
      </xdr:nvSpPr>
      <xdr:spPr>
        <a:xfrm>
          <a:off x="16357600" y="1019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448" name="楕円 447"/>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153488</xdr:rowOff>
    </xdr:from>
    <xdr:to>
      <xdr:col>85</xdr:col>
      <xdr:colOff>127000</xdr:colOff>
      <xdr:row>60</xdr:row>
      <xdr:rowOff>112667</xdr:rowOff>
    </xdr:to>
    <xdr:cxnSp macro="">
      <xdr:nvCxnSpPr>
        <xdr:cNvPr id="449" name="直線コネクタ 448"/>
        <xdr:cNvCxnSpPr/>
      </xdr:nvCxnSpPr>
      <xdr:spPr>
        <a:xfrm flipV="1">
          <a:off x="15481300" y="1026903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27577</xdr:rowOff>
    </xdr:from>
    <xdr:to>
      <xdr:col>76</xdr:col>
      <xdr:colOff>165100</xdr:colOff>
      <xdr:row>60</xdr:row>
      <xdr:rowOff>129177</xdr:rowOff>
    </xdr:to>
    <xdr:sp macro="" textlink="">
      <xdr:nvSpPr>
        <xdr:cNvPr id="450" name="楕円 449"/>
        <xdr:cNvSpPr/>
      </xdr:nvSpPr>
      <xdr:spPr>
        <a:xfrm>
          <a:off x="14541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78377</xdr:rowOff>
    </xdr:from>
    <xdr:to>
      <xdr:col>81</xdr:col>
      <xdr:colOff>50800</xdr:colOff>
      <xdr:row>60</xdr:row>
      <xdr:rowOff>112667</xdr:rowOff>
    </xdr:to>
    <xdr:cxnSp macro="">
      <xdr:nvCxnSpPr>
        <xdr:cNvPr id="451" name="直線コネクタ 450"/>
        <xdr:cNvCxnSpPr/>
      </xdr:nvCxnSpPr>
      <xdr:spPr>
        <a:xfrm>
          <a:off x="14592300" y="1036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3084</xdr:rowOff>
    </xdr:from>
    <xdr:to>
      <xdr:col>72</xdr:col>
      <xdr:colOff>38100</xdr:colOff>
      <xdr:row>60</xdr:row>
      <xdr:rowOff>104684</xdr:rowOff>
    </xdr:to>
    <xdr:sp macro="" textlink="">
      <xdr:nvSpPr>
        <xdr:cNvPr id="452" name="楕円 451"/>
        <xdr:cNvSpPr/>
      </xdr:nvSpPr>
      <xdr:spPr>
        <a:xfrm>
          <a:off x="13652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53884</xdr:rowOff>
    </xdr:from>
    <xdr:to>
      <xdr:col>76</xdr:col>
      <xdr:colOff>114300</xdr:colOff>
      <xdr:row>60</xdr:row>
      <xdr:rowOff>78377</xdr:rowOff>
    </xdr:to>
    <xdr:cxnSp macro="">
      <xdr:nvCxnSpPr>
        <xdr:cNvPr id="453" name="直線コネクタ 452"/>
        <xdr:cNvCxnSpPr/>
      </xdr:nvCxnSpPr>
      <xdr:spPr>
        <a:xfrm>
          <a:off x="13703300" y="103408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66766</xdr:rowOff>
    </xdr:from>
    <xdr:to>
      <xdr:col>67</xdr:col>
      <xdr:colOff>101600</xdr:colOff>
      <xdr:row>60</xdr:row>
      <xdr:rowOff>168366</xdr:rowOff>
    </xdr:to>
    <xdr:sp macro="" textlink="">
      <xdr:nvSpPr>
        <xdr:cNvPr id="454" name="楕円 453"/>
        <xdr:cNvSpPr/>
      </xdr:nvSpPr>
      <xdr:spPr>
        <a:xfrm>
          <a:off x="12763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53884</xdr:rowOff>
    </xdr:from>
    <xdr:to>
      <xdr:col>71</xdr:col>
      <xdr:colOff>177800</xdr:colOff>
      <xdr:row>60</xdr:row>
      <xdr:rowOff>117566</xdr:rowOff>
    </xdr:to>
    <xdr:cxnSp macro="">
      <xdr:nvCxnSpPr>
        <xdr:cNvPr id="455" name="直線コネクタ 454"/>
        <xdr:cNvCxnSpPr/>
      </xdr:nvCxnSpPr>
      <xdr:spPr>
        <a:xfrm flipV="1">
          <a:off x="12814300" y="103408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456" name="n_1aveValue【保健センター・保健所】&#10;有形固定資産減価償却率"/>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457" name="n_2aveValue【保健センター・保健所】&#10;有形固定資産減価償却率"/>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58" name="n_3ave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59" name="n_4aveValue【保健センター・保健所】&#10;有形固定資産減価償却率"/>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154594</xdr:rowOff>
    </xdr:from>
    <xdr:ext cx="405111" cy="259045"/>
    <xdr:sp macro="" textlink="">
      <xdr:nvSpPr>
        <xdr:cNvPr id="460" name="n_1mainValue【保健センター・保健所】&#10;有形固定資産減価償却率"/>
        <xdr:cNvSpPr txBox="1"/>
      </xdr:nvSpPr>
      <xdr:spPr>
        <a:xfrm>
          <a:off x="152660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120304</xdr:rowOff>
    </xdr:from>
    <xdr:ext cx="405111" cy="259045"/>
    <xdr:sp macro="" textlink="">
      <xdr:nvSpPr>
        <xdr:cNvPr id="461" name="n_2mainValue【保健センター・保健所】&#10;有形固定資産減価償却率"/>
        <xdr:cNvSpPr txBox="1"/>
      </xdr:nvSpPr>
      <xdr:spPr>
        <a:xfrm>
          <a:off x="14389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95811</xdr:rowOff>
    </xdr:from>
    <xdr:ext cx="405111" cy="259045"/>
    <xdr:sp macro="" textlink="">
      <xdr:nvSpPr>
        <xdr:cNvPr id="462" name="n_3mainValue【保健センター・保健所】&#10;有形固定資産減価償却率"/>
        <xdr:cNvSpPr txBox="1"/>
      </xdr:nvSpPr>
      <xdr:spPr>
        <a:xfrm>
          <a:off x="135007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159493</xdr:rowOff>
    </xdr:from>
    <xdr:ext cx="405111" cy="259045"/>
    <xdr:sp macro="" textlink="">
      <xdr:nvSpPr>
        <xdr:cNvPr id="463" name="n_4mainValue【保健センター・保健所】&#10;有形固定資産減価償却率"/>
        <xdr:cNvSpPr txBox="1"/>
      </xdr:nvSpPr>
      <xdr:spPr>
        <a:xfrm>
          <a:off x="12611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485" name="直線コネクタ 484"/>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486"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487" name="直線コネクタ 486"/>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488" name="【保健センター・保健所】&#10;一人当たり面積最大値テキスト"/>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489" name="直線コネクタ 488"/>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490" name="【保健センター・保健所】&#10;一人当たり面積平均値テキスト"/>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91" name="フローチャート: 判断 490"/>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492" name="フローチャート: 判断 491"/>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493" name="フローチャート: 判断 492"/>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4" name="フローチャート: 判断 493"/>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95" name="フローチャート: 判断 494"/>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501" name="楕円 500"/>
        <xdr:cNvSpPr/>
      </xdr:nvSpPr>
      <xdr:spPr>
        <a:xfrm>
          <a:off x="22110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115079</xdr:rowOff>
    </xdr:from>
    <xdr:ext cx="469744" cy="259045"/>
    <xdr:sp macro="" textlink="">
      <xdr:nvSpPr>
        <xdr:cNvPr id="502" name="【保健センター・保健所】&#10;一人当たり面積該当値テキスト"/>
        <xdr:cNvSpPr txBox="1"/>
      </xdr:nvSpPr>
      <xdr:spPr>
        <a:xfrm>
          <a:off x="22199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03" name="楕円 502"/>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504" name="直線コネクタ 503"/>
        <xdr:cNvCxnSpPr/>
      </xdr:nvCxnSpPr>
      <xdr:spPr>
        <a:xfrm>
          <a:off x="21323300" y="1081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505" name="楕円 504"/>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16002</xdr:rowOff>
    </xdr:to>
    <xdr:cxnSp macro="">
      <xdr:nvCxnSpPr>
        <xdr:cNvPr id="506" name="直線コネクタ 505"/>
        <xdr:cNvCxnSpPr/>
      </xdr:nvCxnSpPr>
      <xdr:spPr>
        <a:xfrm>
          <a:off x="20434300" y="1081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07" name="楕円 506"/>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16002</xdr:rowOff>
    </xdr:to>
    <xdr:cxnSp macro="">
      <xdr:nvCxnSpPr>
        <xdr:cNvPr id="508" name="直線コネクタ 507"/>
        <xdr:cNvCxnSpPr/>
      </xdr:nvCxnSpPr>
      <xdr:spPr>
        <a:xfrm>
          <a:off x="19545300" y="1081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09" name="楕円 508"/>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510" name="直線コネクタ 509"/>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11" name="n_1aveValue【保健センター・保健所】&#10;一人当たり面積"/>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12" name="n_2aveValue【保健センター・保健所】&#10;一人当たり面積"/>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513" name="n_3ave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14" name="n_4ave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15" name="n_1mainValue【保健センター・保健所】&#10;一人当たり面積"/>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516" name="n_2mainValue【保健センター・保健所】&#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7" name="n_3main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18" name="n_4mainValue【保健センター・保健所】&#10;一人当たり面積"/>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4" name="直線コネクタ 543"/>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47"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48" name="直線コネクタ 547"/>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549" name="【消防施設】&#10;有形固定資産減価償却率平均値テキスト"/>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0" name="フローチャート: 判断 549"/>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1" name="フローチャート: 判断 550"/>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2" name="フローチャート: 判断 551"/>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3" name="フローチャート: 判断 552"/>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4" name="フローチャート: 判断 553"/>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42818</xdr:rowOff>
    </xdr:from>
    <xdr:to>
      <xdr:col>85</xdr:col>
      <xdr:colOff>177800</xdr:colOff>
      <xdr:row>82</xdr:row>
      <xdr:rowOff>144418</xdr:rowOff>
    </xdr:to>
    <xdr:sp macro="" textlink="">
      <xdr:nvSpPr>
        <xdr:cNvPr id="560" name="楕円 559"/>
        <xdr:cNvSpPr/>
      </xdr:nvSpPr>
      <xdr:spPr>
        <a:xfrm>
          <a:off x="162687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65695</xdr:rowOff>
    </xdr:from>
    <xdr:ext cx="405111" cy="259045"/>
    <xdr:sp macro="" textlink="">
      <xdr:nvSpPr>
        <xdr:cNvPr id="561" name="【消防施設】&#10;有形固定資産減価償却率該当値テキスト"/>
        <xdr:cNvSpPr txBox="1"/>
      </xdr:nvSpPr>
      <xdr:spPr>
        <a:xfrm>
          <a:off x="16357600" y="1395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562" name="楕円 561"/>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82</xdr:row>
      <xdr:rowOff>93618</xdr:rowOff>
    </xdr:to>
    <xdr:cxnSp macro="">
      <xdr:nvCxnSpPr>
        <xdr:cNvPr id="563" name="直線コネクタ 562"/>
        <xdr:cNvCxnSpPr/>
      </xdr:nvCxnSpPr>
      <xdr:spPr>
        <a:xfrm>
          <a:off x="15481300" y="1411822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564" name="楕円 563"/>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59327</xdr:rowOff>
    </xdr:from>
    <xdr:to>
      <xdr:col>81</xdr:col>
      <xdr:colOff>50800</xdr:colOff>
      <xdr:row>82</xdr:row>
      <xdr:rowOff>67492</xdr:rowOff>
    </xdr:to>
    <xdr:cxnSp macro="">
      <xdr:nvCxnSpPr>
        <xdr:cNvPr id="565" name="直線コネクタ 564"/>
        <xdr:cNvCxnSpPr/>
      </xdr:nvCxnSpPr>
      <xdr:spPr>
        <a:xfrm flipV="1">
          <a:off x="14592300" y="141182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88537</xdr:rowOff>
    </xdr:from>
    <xdr:to>
      <xdr:col>72</xdr:col>
      <xdr:colOff>38100</xdr:colOff>
      <xdr:row>83</xdr:row>
      <xdr:rowOff>18687</xdr:rowOff>
    </xdr:to>
    <xdr:sp macro="" textlink="">
      <xdr:nvSpPr>
        <xdr:cNvPr id="566" name="楕円 565"/>
        <xdr:cNvSpPr/>
      </xdr:nvSpPr>
      <xdr:spPr>
        <a:xfrm>
          <a:off x="13652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139337</xdr:rowOff>
    </xdr:to>
    <xdr:cxnSp macro="">
      <xdr:nvCxnSpPr>
        <xdr:cNvPr id="567" name="直線コネクタ 566"/>
        <xdr:cNvCxnSpPr/>
      </xdr:nvCxnSpPr>
      <xdr:spPr>
        <a:xfrm flipV="1">
          <a:off x="13703300" y="1412639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568" name="楕円 567"/>
        <xdr:cNvSpPr/>
      </xdr:nvSpPr>
      <xdr:spPr>
        <a:xfrm>
          <a:off x="1276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139337</xdr:rowOff>
    </xdr:to>
    <xdr:cxnSp macro="">
      <xdr:nvCxnSpPr>
        <xdr:cNvPr id="569" name="直線コネクタ 568"/>
        <xdr:cNvCxnSpPr/>
      </xdr:nvCxnSpPr>
      <xdr:spPr>
        <a:xfrm>
          <a:off x="12814300" y="1416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570" name="n_1aveValue【消防施設】&#10;有形固定資産減価償却率"/>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571" name="n_2aveValue【消防施設】&#10;有形固定資産減価償却率"/>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72" name="n_3ave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573" name="n_4aveValue【消防施設】&#10;有形固定資産減価償却率"/>
        <xdr:cNvSpPr txBox="1"/>
      </xdr:nvSpPr>
      <xdr:spPr>
        <a:xfrm>
          <a:off x="12611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126654</xdr:rowOff>
    </xdr:from>
    <xdr:ext cx="405111" cy="259045"/>
    <xdr:sp macro="" textlink="">
      <xdr:nvSpPr>
        <xdr:cNvPr id="574" name="n_1mainValue【消防施設】&#10;有形固定資産減価償却率"/>
        <xdr:cNvSpPr txBox="1"/>
      </xdr:nvSpPr>
      <xdr:spPr>
        <a:xfrm>
          <a:off x="15266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575" name="n_2mainValue【消防施設】&#10;有形固定資産減価償却率"/>
        <xdr:cNvSpPr txBox="1"/>
      </xdr:nvSpPr>
      <xdr:spPr>
        <a:xfrm>
          <a:off x="14389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576" name="n_3main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2557</xdr:rowOff>
    </xdr:from>
    <xdr:ext cx="405111" cy="259045"/>
    <xdr:sp macro="" textlink="">
      <xdr:nvSpPr>
        <xdr:cNvPr id="577" name="n_4mainValue【消防施設】&#10;有形固定資産減価償却率"/>
        <xdr:cNvSpPr txBox="1"/>
      </xdr:nvSpPr>
      <xdr:spPr>
        <a:xfrm>
          <a:off x="12611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599" name="直線コネクタ 598"/>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1" name="直線コネクタ 60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2"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3" name="直線コネクタ 602"/>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4"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5" name="フローチャート: 判断 604"/>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06" name="フローチャート: 判断 605"/>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07" name="フローチャート: 判断 606"/>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08" name="フローチャート: 判断 607"/>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09" name="フローチャート: 判断 608"/>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615" name="楕円 614"/>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616" name="【消防施設】&#10;一人当たり面積該当値テキスト"/>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617" name="楕円 616"/>
        <xdr:cNvSpPr/>
      </xdr:nvSpPr>
      <xdr:spPr>
        <a:xfrm>
          <a:off x="21272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54102</xdr:rowOff>
    </xdr:to>
    <xdr:cxnSp macro="">
      <xdr:nvCxnSpPr>
        <xdr:cNvPr id="618" name="直線コネクタ 617"/>
        <xdr:cNvCxnSpPr/>
      </xdr:nvCxnSpPr>
      <xdr:spPr>
        <a:xfrm>
          <a:off x="21323300" y="1462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619" name="楕円 618"/>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54102</xdr:rowOff>
    </xdr:to>
    <xdr:cxnSp macro="">
      <xdr:nvCxnSpPr>
        <xdr:cNvPr id="620" name="直線コネクタ 619"/>
        <xdr:cNvCxnSpPr/>
      </xdr:nvCxnSpPr>
      <xdr:spPr>
        <a:xfrm flipV="1">
          <a:off x="20434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21" name="楕円 620"/>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54102</xdr:rowOff>
    </xdr:to>
    <xdr:cxnSp macro="">
      <xdr:nvCxnSpPr>
        <xdr:cNvPr id="622" name="直線コネクタ 621"/>
        <xdr:cNvCxnSpPr/>
      </xdr:nvCxnSpPr>
      <xdr:spPr>
        <a:xfrm>
          <a:off x="19545300" y="1462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23" name="楕円 622"/>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624" name="直線コネクタ 623"/>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2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26"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27" name="n_3ave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28"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91457</xdr:rowOff>
    </xdr:from>
    <xdr:ext cx="469744" cy="259045"/>
    <xdr:sp macro="" textlink="">
      <xdr:nvSpPr>
        <xdr:cNvPr id="629" name="n_1mainValue【消防施設】&#10;一人当たり面積"/>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630" name="n_2mainValue【消防施設】&#10;一人当たり面積"/>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631" name="n_3mainValue【消防施設】&#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32" name="n_4mainValue【消防施設】&#10;一人当たり面積"/>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58" name="直線コネクタ 657"/>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59"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0" name="直線コネクタ 659"/>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1"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2" name="直線コネクタ 661"/>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3"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4" name="フローチャート: 判断 663"/>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65" name="フローチャート: 判断 664"/>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6" name="フローチャート: 判断 665"/>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67" name="フローチャート: 判断 666"/>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68" name="フローチャート: 判断 667"/>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74" name="楕円 673"/>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85470</xdr:rowOff>
    </xdr:from>
    <xdr:ext cx="405111" cy="259045"/>
    <xdr:sp macro="" textlink="">
      <xdr:nvSpPr>
        <xdr:cNvPr id="675" name="【庁舎】&#10;有形固定資産減価償却率該当値テキスト"/>
        <xdr:cNvSpPr txBox="1"/>
      </xdr:nvSpPr>
      <xdr:spPr>
        <a:xfrm>
          <a:off x="16357600"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69487</xdr:rowOff>
    </xdr:from>
    <xdr:to>
      <xdr:col>81</xdr:col>
      <xdr:colOff>101600</xdr:colOff>
      <xdr:row>104</xdr:row>
      <xdr:rowOff>171087</xdr:rowOff>
    </xdr:to>
    <xdr:sp macro="" textlink="">
      <xdr:nvSpPr>
        <xdr:cNvPr id="676" name="楕円 675"/>
        <xdr:cNvSpPr/>
      </xdr:nvSpPr>
      <xdr:spPr>
        <a:xfrm>
          <a:off x="15430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120287</xdr:rowOff>
    </xdr:from>
    <xdr:to>
      <xdr:col>85</xdr:col>
      <xdr:colOff>127000</xdr:colOff>
      <xdr:row>104</xdr:row>
      <xdr:rowOff>157843</xdr:rowOff>
    </xdr:to>
    <xdr:cxnSp macro="">
      <xdr:nvCxnSpPr>
        <xdr:cNvPr id="677" name="直線コネクタ 676"/>
        <xdr:cNvCxnSpPr/>
      </xdr:nvCxnSpPr>
      <xdr:spPr>
        <a:xfrm>
          <a:off x="15481300" y="179510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678" name="楕円 677"/>
        <xdr:cNvSpPr/>
      </xdr:nvSpPr>
      <xdr:spPr>
        <a:xfrm>
          <a:off x="14541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108857</xdr:rowOff>
    </xdr:from>
    <xdr:to>
      <xdr:col>81</xdr:col>
      <xdr:colOff>50800</xdr:colOff>
      <xdr:row>104</xdr:row>
      <xdr:rowOff>120287</xdr:rowOff>
    </xdr:to>
    <xdr:cxnSp macro="">
      <xdr:nvCxnSpPr>
        <xdr:cNvPr id="679" name="直線コネクタ 678"/>
        <xdr:cNvCxnSpPr/>
      </xdr:nvCxnSpPr>
      <xdr:spPr>
        <a:xfrm>
          <a:off x="14592300" y="179396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680" name="楕円 679"/>
        <xdr:cNvSpPr/>
      </xdr:nvSpPr>
      <xdr:spPr>
        <a:xfrm>
          <a:off x="13652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108857</xdr:rowOff>
    </xdr:from>
    <xdr:to>
      <xdr:col>76</xdr:col>
      <xdr:colOff>114300</xdr:colOff>
      <xdr:row>105</xdr:row>
      <xdr:rowOff>58238</xdr:rowOff>
    </xdr:to>
    <xdr:cxnSp macro="">
      <xdr:nvCxnSpPr>
        <xdr:cNvPr id="681" name="直線コネクタ 680"/>
        <xdr:cNvCxnSpPr/>
      </xdr:nvCxnSpPr>
      <xdr:spPr>
        <a:xfrm flipV="1">
          <a:off x="13703300" y="17939657"/>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146231</xdr:rowOff>
    </xdr:from>
    <xdr:to>
      <xdr:col>67</xdr:col>
      <xdr:colOff>101600</xdr:colOff>
      <xdr:row>105</xdr:row>
      <xdr:rowOff>76381</xdr:rowOff>
    </xdr:to>
    <xdr:sp macro="" textlink="">
      <xdr:nvSpPr>
        <xdr:cNvPr id="682" name="楕円 681"/>
        <xdr:cNvSpPr/>
      </xdr:nvSpPr>
      <xdr:spPr>
        <a:xfrm>
          <a:off x="12763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25581</xdr:rowOff>
    </xdr:from>
    <xdr:to>
      <xdr:col>71</xdr:col>
      <xdr:colOff>177800</xdr:colOff>
      <xdr:row>105</xdr:row>
      <xdr:rowOff>58238</xdr:rowOff>
    </xdr:to>
    <xdr:cxnSp macro="">
      <xdr:nvCxnSpPr>
        <xdr:cNvPr id="683" name="直線コネクタ 682"/>
        <xdr:cNvCxnSpPr/>
      </xdr:nvCxnSpPr>
      <xdr:spPr>
        <a:xfrm>
          <a:off x="12814300" y="18027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4"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685"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86" name="n_3aveValue【庁舎】&#10;有形固定資産減価償却率"/>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687" name="n_4ave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162214</xdr:rowOff>
    </xdr:from>
    <xdr:ext cx="405111" cy="259045"/>
    <xdr:sp macro="" textlink="">
      <xdr:nvSpPr>
        <xdr:cNvPr id="688" name="n_1mainValue【庁舎】&#10;有形固定資産減価償却率"/>
        <xdr:cNvSpPr txBox="1"/>
      </xdr:nvSpPr>
      <xdr:spPr>
        <a:xfrm>
          <a:off x="152660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689" name="n_2mainValue【庁舎】&#10;有形固定資産減価償却率"/>
        <xdr:cNvSpPr txBox="1"/>
      </xdr:nvSpPr>
      <xdr:spPr>
        <a:xfrm>
          <a:off x="14389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690" name="n_3mainValue【庁舎】&#10;有形固定資産減価償却率"/>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67508</xdr:rowOff>
    </xdr:from>
    <xdr:ext cx="405111" cy="259045"/>
    <xdr:sp macro="" textlink="">
      <xdr:nvSpPr>
        <xdr:cNvPr id="691" name="n_4mainValue【庁舎】&#10;有形固定資産減価償却率"/>
        <xdr:cNvSpPr txBox="1"/>
      </xdr:nvSpPr>
      <xdr:spPr>
        <a:xfrm>
          <a:off x="126117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17" name="直線コネクタ 716"/>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18"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19" name="直線コネクタ 718"/>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0"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1" name="直線コネクタ 720"/>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22" name="【庁舎】&#10;一人当たり面積平均値テキスト"/>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3" name="フローチャート: 判断 722"/>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4" name="フローチャート: 判断 723"/>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25" name="フローチャート: 判断 724"/>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26" name="フローチャート: 判断 725"/>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27" name="フローチャート: 判断 726"/>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733" name="楕円 732"/>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734"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735" name="楕円 734"/>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53339</xdr:rowOff>
    </xdr:to>
    <xdr:cxnSp macro="">
      <xdr:nvCxnSpPr>
        <xdr:cNvPr id="736" name="直線コネクタ 735"/>
        <xdr:cNvCxnSpPr/>
      </xdr:nvCxnSpPr>
      <xdr:spPr>
        <a:xfrm>
          <a:off x="21323300" y="182237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737" name="楕円 736"/>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50074</xdr:rowOff>
    </xdr:to>
    <xdr:cxnSp macro="">
      <xdr:nvCxnSpPr>
        <xdr:cNvPr id="738" name="直線コネクタ 737"/>
        <xdr:cNvCxnSpPr/>
      </xdr:nvCxnSpPr>
      <xdr:spPr>
        <a:xfrm>
          <a:off x="20434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160927</xdr:rowOff>
    </xdr:from>
    <xdr:to>
      <xdr:col>102</xdr:col>
      <xdr:colOff>165100</xdr:colOff>
      <xdr:row>106</xdr:row>
      <xdr:rowOff>91077</xdr:rowOff>
    </xdr:to>
    <xdr:sp macro="" textlink="">
      <xdr:nvSpPr>
        <xdr:cNvPr id="739" name="楕円 738"/>
        <xdr:cNvSpPr/>
      </xdr:nvSpPr>
      <xdr:spPr>
        <a:xfrm>
          <a:off x="19494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40277</xdr:rowOff>
    </xdr:from>
    <xdr:to>
      <xdr:col>107</xdr:col>
      <xdr:colOff>50800</xdr:colOff>
      <xdr:row>106</xdr:row>
      <xdr:rowOff>46808</xdr:rowOff>
    </xdr:to>
    <xdr:cxnSp macro="">
      <xdr:nvCxnSpPr>
        <xdr:cNvPr id="740" name="直線コネクタ 739"/>
        <xdr:cNvCxnSpPr/>
      </xdr:nvCxnSpPr>
      <xdr:spPr>
        <a:xfrm>
          <a:off x="19545300" y="182139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41" name="楕円 740"/>
        <xdr:cNvSpPr/>
      </xdr:nvSpPr>
      <xdr:spPr>
        <a:xfrm>
          <a:off x="18605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33745</xdr:rowOff>
    </xdr:from>
    <xdr:to>
      <xdr:col>102</xdr:col>
      <xdr:colOff>114300</xdr:colOff>
      <xdr:row>106</xdr:row>
      <xdr:rowOff>40277</xdr:rowOff>
    </xdr:to>
    <xdr:cxnSp macro="">
      <xdr:nvCxnSpPr>
        <xdr:cNvPr id="742" name="直線コネクタ 741"/>
        <xdr:cNvCxnSpPr/>
      </xdr:nvCxnSpPr>
      <xdr:spPr>
        <a:xfrm>
          <a:off x="18656300" y="182074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743" name="n_1aveValue【庁舎】&#10;一人当たり面積"/>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744" name="n_2aveValue【庁舎】&#10;一人当たり面積"/>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745" name="n_3aveValue【庁舎】&#10;一人当たり面積"/>
        <xdr:cNvSpPr txBox="1"/>
      </xdr:nvSpPr>
      <xdr:spPr>
        <a:xfrm>
          <a:off x="19310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746" name="n_4aveValue【庁舎】&#10;一人当たり面積"/>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92001</xdr:rowOff>
    </xdr:from>
    <xdr:ext cx="469744" cy="259045"/>
    <xdr:sp macro="" textlink="">
      <xdr:nvSpPr>
        <xdr:cNvPr id="747" name="n_1mainValue【庁舎】&#10;一人当たり面積"/>
        <xdr:cNvSpPr txBox="1"/>
      </xdr:nvSpPr>
      <xdr:spPr>
        <a:xfrm>
          <a:off x="21075727" y="1826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88735</xdr:rowOff>
    </xdr:from>
    <xdr:ext cx="469744" cy="259045"/>
    <xdr:sp macro="" textlink="">
      <xdr:nvSpPr>
        <xdr:cNvPr id="748" name="n_2mainValue【庁舎】&#10;一人当たり面積"/>
        <xdr:cNvSpPr txBox="1"/>
      </xdr:nvSpPr>
      <xdr:spPr>
        <a:xfrm>
          <a:off x="20199427" y="1826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82204</xdr:rowOff>
    </xdr:from>
    <xdr:ext cx="469744" cy="259045"/>
    <xdr:sp macro="" textlink="">
      <xdr:nvSpPr>
        <xdr:cNvPr id="749" name="n_3mainValue【庁舎】&#10;一人当たり面積"/>
        <xdr:cNvSpPr txBox="1"/>
      </xdr:nvSpPr>
      <xdr:spPr>
        <a:xfrm>
          <a:off x="19310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75672</xdr:rowOff>
    </xdr:from>
    <xdr:ext cx="469744" cy="259045"/>
    <xdr:sp macro="" textlink="">
      <xdr:nvSpPr>
        <xdr:cNvPr id="750" name="n_4mainValue【庁舎】&#10;一人当たり面積"/>
        <xdr:cNvSpPr txBox="1"/>
      </xdr:nvSpPr>
      <xdr:spPr>
        <a:xfrm>
          <a:off x="18421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類似団体と比較して、有形固定資産減価償却率が高くなっている施設は、図書館</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あり、低くなっている施設は一般廃棄物処理施設及び消防施設である。庁舎</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及び保</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健センター・保健所</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については類似団体平均とほぼ同程度となっている。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accent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図書館については、守谷市中央図書館は平成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年の建設で、有形固定資産減価償却率は類似団体平均より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61.6%</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年度には大規模改修を予定している。福祉施設については、昭和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年建設の守谷市文化会館が有形固定資産減価償却率が高い要因となっているが、計画的な維持修繕により利用者の安全を確保している。 保健センター・保健所については、</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8.0</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ポイント減少の</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48.9%</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年度にかけて全面的な大規模改修が実施され</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てい</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ことによるものである</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庁舎は、類似団体平均より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55.0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％となっている。庁舎は平成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年の建設であるが、令和元年度以降段階的に空調設備や外壁等の大規模修繕を実施し長寿命化を図っている。　一般廃棄物処理施設については、主な施設である常総環境センターは平成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月の竣工で比較的新しい施設であり、有形固定資産減価償却率は類似団体平均より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34.5</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28.7</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％となっている。消防施設については、類似団体平均より</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12.4</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イント低い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53.4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％となっている。今後も火災発生時における迅速な消火活動や人命救助に対応できるよう、適切な環境整備を行っていく。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消防施設の一人当たりの面積は、類似団体平均と比較して</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0.030㎡</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狭い</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0.034㎡</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である。これは消防事業を一部事務組合で行っているためと考えられる。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茨城県守谷市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70,414
69,152
35.71
35,773,339
31,727,823
2,697,672
13,770,815
13,807,114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個人所得の高さ等から類似団体平均を</a:t>
          </a:r>
          <a:r>
            <a:rPr kumimoji="1" lang="en-US" altLang="ja-JP" sz="1100">
              <a:solidFill>
                <a:schemeClr val="dk1"/>
              </a:solidFill>
              <a:effectLst/>
              <a:latin typeface="ＭＳ Ｐゴシック"/>
              <a:ea typeface="ＭＳ Ｐゴシック"/>
              <a:cs typeface="+mn-cs"/>
            </a:rPr>
            <a:t>0.26</a:t>
          </a:r>
          <a:r>
            <a:rPr kumimoji="1" lang="ja-JP" altLang="ja-JP" sz="1100">
              <a:solidFill>
                <a:schemeClr val="dk1"/>
              </a:solidFill>
              <a:effectLst/>
              <a:latin typeface="ＭＳ Ｐゴシック"/>
              <a:ea typeface="ＭＳ Ｐゴシック"/>
              <a:cs typeface="+mn-cs"/>
            </a:rPr>
            <a:t>ポイント上回るものの、高齢福祉の需要の伸び等により、前年度より</a:t>
          </a:r>
          <a:r>
            <a:rPr kumimoji="1" lang="en-US" altLang="ja-JP" sz="1100">
              <a:solidFill>
                <a:schemeClr val="dk1"/>
              </a:solidFill>
              <a:effectLst/>
              <a:latin typeface="ＭＳ Ｐゴシック"/>
              <a:ea typeface="ＭＳ Ｐゴシック"/>
              <a:cs typeface="+mn-cs"/>
            </a:rPr>
            <a:t>0.01</a:t>
          </a:r>
          <a:r>
            <a:rPr kumimoji="1" lang="ja-JP" altLang="ja-JP" sz="1100">
              <a:solidFill>
                <a:schemeClr val="dk1"/>
              </a:solidFill>
              <a:effectLst/>
              <a:latin typeface="ＭＳ Ｐゴシック"/>
              <a:ea typeface="ＭＳ Ｐゴシック"/>
              <a:cs typeface="+mn-cs"/>
            </a:rPr>
            <a:t>ポイント減少の</a:t>
          </a:r>
          <a:r>
            <a:rPr kumimoji="1" lang="en-US" altLang="ja-JP" sz="1100">
              <a:solidFill>
                <a:schemeClr val="dk1"/>
              </a:solidFill>
              <a:effectLst/>
              <a:latin typeface="ＭＳ Ｐゴシック"/>
              <a:ea typeface="ＭＳ Ｐゴシック"/>
              <a:cs typeface="+mn-cs"/>
            </a:rPr>
            <a:t>0.97</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長引く景気低迷により税収が伸び悩む中、社会保障関係経費の増額に伴い基準財政需要額は年々増加しているため、引き続き滞納処分の実施など徴収強化に取り組み、税収確保に努める。</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58420</xdr:rowOff>
    </xdr:from>
    <xdr:to>
      <xdr:col>23</xdr:col>
      <xdr:colOff>133350</xdr:colOff>
      <xdr:row>45</xdr:row>
      <xdr:rowOff>134620</xdr:rowOff>
    </xdr:to>
    <xdr:cxnSp macro="">
      <xdr:nvCxnSpPr>
        <xdr:cNvPr id="64" name="直線コネクタ 63"/>
        <xdr:cNvCxnSpPr/>
      </xdr:nvCxnSpPr>
      <xdr:spPr>
        <a:xfrm flipV="1">
          <a:off x="4953000" y="640207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106680</xdr:rowOff>
    </xdr:from>
    <xdr:ext cx="762000" cy="259080"/>
    <xdr:sp macro="" textlink="">
      <xdr:nvSpPr>
        <xdr:cNvPr id="65" name="財政力最小値テキスト"/>
        <xdr:cNvSpPr txBox="1"/>
      </xdr:nvSpPr>
      <xdr:spPr>
        <a:xfrm>
          <a:off x="5041900" y="782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134620</xdr:rowOff>
    </xdr:from>
    <xdr:to>
      <xdr:col>24</xdr:col>
      <xdr:colOff>12700</xdr:colOff>
      <xdr:row>45</xdr:row>
      <xdr:rowOff>134620</xdr:rowOff>
    </xdr:to>
    <xdr:cxnSp macro="">
      <xdr:nvCxnSpPr>
        <xdr:cNvPr id="66" name="直線コネクタ 65"/>
        <xdr:cNvCxnSpPr/>
      </xdr:nvCxnSpPr>
      <xdr:spPr>
        <a:xfrm>
          <a:off x="4864100" y="784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144780</xdr:rowOff>
    </xdr:from>
    <xdr:ext cx="762000" cy="258445"/>
    <xdr:sp macro="" textlink="">
      <xdr:nvSpPr>
        <xdr:cNvPr id="67" name="財政力最大値テキスト"/>
        <xdr:cNvSpPr txBox="1"/>
      </xdr:nvSpPr>
      <xdr:spPr>
        <a:xfrm>
          <a:off x="5041900" y="6145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58420</xdr:rowOff>
    </xdr:from>
    <xdr:to>
      <xdr:col>24</xdr:col>
      <xdr:colOff>12700</xdr:colOff>
      <xdr:row>37</xdr:row>
      <xdr:rowOff>58420</xdr:rowOff>
    </xdr:to>
    <xdr:cxnSp macro="">
      <xdr:nvCxnSpPr>
        <xdr:cNvPr id="68" name="直線コネクタ 67"/>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107950</xdr:rowOff>
    </xdr:from>
    <xdr:to>
      <xdr:col>23</xdr:col>
      <xdr:colOff>133350</xdr:colOff>
      <xdr:row>38</xdr:row>
      <xdr:rowOff>128270</xdr:rowOff>
    </xdr:to>
    <xdr:cxnSp macro="">
      <xdr:nvCxnSpPr>
        <xdr:cNvPr id="69" name="直線コネクタ 68"/>
        <xdr:cNvCxnSpPr/>
      </xdr:nvCxnSpPr>
      <xdr:spPr>
        <a:xfrm>
          <a:off x="4114800" y="662305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57785</xdr:rowOff>
    </xdr:from>
    <xdr:ext cx="762000" cy="259080"/>
    <xdr:sp macro="" textlink="">
      <xdr:nvSpPr>
        <xdr:cNvPr id="70" name="財政力平均値テキスト"/>
        <xdr:cNvSpPr txBox="1"/>
      </xdr:nvSpPr>
      <xdr:spPr>
        <a:xfrm>
          <a:off x="5041900" y="70872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86360</xdr:rowOff>
    </xdr:from>
    <xdr:to>
      <xdr:col>23</xdr:col>
      <xdr:colOff>184150</xdr:colOff>
      <xdr:row>42</xdr:row>
      <xdr:rowOff>15875</xdr:rowOff>
    </xdr:to>
    <xdr:sp macro="" textlink="">
      <xdr:nvSpPr>
        <xdr:cNvPr id="71" name="フローチャート: 判断 70"/>
        <xdr:cNvSpPr/>
      </xdr:nvSpPr>
      <xdr:spPr>
        <a:xfrm>
          <a:off x="49022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67945</xdr:rowOff>
    </xdr:from>
    <xdr:to>
      <xdr:col>19</xdr:col>
      <xdr:colOff>133350</xdr:colOff>
      <xdr:row>38</xdr:row>
      <xdr:rowOff>107950</xdr:rowOff>
    </xdr:to>
    <xdr:cxnSp macro="">
      <xdr:nvCxnSpPr>
        <xdr:cNvPr id="72" name="直線コネクタ 71"/>
        <xdr:cNvCxnSpPr/>
      </xdr:nvCxnSpPr>
      <xdr:spPr>
        <a:xfrm>
          <a:off x="3225800" y="65830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65405</xdr:rowOff>
    </xdr:from>
    <xdr:to>
      <xdr:col>19</xdr:col>
      <xdr:colOff>184150</xdr:colOff>
      <xdr:row>41</xdr:row>
      <xdr:rowOff>167005</xdr:rowOff>
    </xdr:to>
    <xdr:sp macro="" textlink="">
      <xdr:nvSpPr>
        <xdr:cNvPr id="73" name="フローチャート: 判断 72"/>
        <xdr:cNvSpPr/>
      </xdr:nvSpPr>
      <xdr:spPr>
        <a:xfrm>
          <a:off x="4064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151765</xdr:rowOff>
    </xdr:from>
    <xdr:ext cx="736600" cy="259080"/>
    <xdr:sp macro="" textlink="">
      <xdr:nvSpPr>
        <xdr:cNvPr id="74" name="テキスト ボックス 73"/>
        <xdr:cNvSpPr txBox="1"/>
      </xdr:nvSpPr>
      <xdr:spPr>
        <a:xfrm>
          <a:off x="3733800" y="7181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38</xdr:row>
      <xdr:rowOff>67945</xdr:rowOff>
    </xdr:from>
    <xdr:to>
      <xdr:col>15</xdr:col>
      <xdr:colOff>82550</xdr:colOff>
      <xdr:row>38</xdr:row>
      <xdr:rowOff>67945</xdr:rowOff>
    </xdr:to>
    <xdr:cxnSp macro="">
      <xdr:nvCxnSpPr>
        <xdr:cNvPr id="75" name="直線コネクタ 74"/>
        <xdr:cNvCxnSpPr/>
      </xdr:nvCxnSpPr>
      <xdr:spPr>
        <a:xfrm>
          <a:off x="2336800" y="6583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65405</xdr:rowOff>
    </xdr:from>
    <xdr:to>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151765</xdr:rowOff>
    </xdr:from>
    <xdr:ext cx="762000" cy="259080"/>
    <xdr:sp macro="" textlink="">
      <xdr:nvSpPr>
        <xdr:cNvPr id="77" name="テキスト ボックス 76"/>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38</xdr:row>
      <xdr:rowOff>67945</xdr:rowOff>
    </xdr:from>
    <xdr:to>
      <xdr:col>11</xdr:col>
      <xdr:colOff>31750</xdr:colOff>
      <xdr:row>38</xdr:row>
      <xdr:rowOff>67945</xdr:rowOff>
    </xdr:to>
    <xdr:cxnSp macro="">
      <xdr:nvCxnSpPr>
        <xdr:cNvPr id="78" name="直線コネクタ 77"/>
        <xdr:cNvCxnSpPr/>
      </xdr:nvCxnSpPr>
      <xdr:spPr>
        <a:xfrm>
          <a:off x="1447800" y="65830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58445"/>
    <xdr:sp macro="" textlink="">
      <xdr:nvSpPr>
        <xdr:cNvPr id="80" name="テキスト ボックス 79"/>
        <xdr:cNvSpPr txBox="1"/>
      </xdr:nvSpPr>
      <xdr:spPr>
        <a:xfrm>
          <a:off x="1955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111760</xdr:rowOff>
    </xdr:from>
    <xdr:ext cx="762000" cy="258445"/>
    <xdr:sp macro="" textlink="">
      <xdr:nvSpPr>
        <xdr:cNvPr id="82" name="テキスト ボックス 81"/>
        <xdr:cNvSpPr txBox="1"/>
      </xdr:nvSpPr>
      <xdr:spPr>
        <a:xfrm>
          <a:off x="1066800" y="714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38</xdr:row>
      <xdr:rowOff>77470</xdr:rowOff>
    </xdr:from>
    <xdr:to>
      <xdr:col>23</xdr:col>
      <xdr:colOff>184150</xdr:colOff>
      <xdr:row>39</xdr:row>
      <xdr:rowOff>7620</xdr:rowOff>
    </xdr:to>
    <xdr:sp macro="" textlink="">
      <xdr:nvSpPr>
        <xdr:cNvPr id="88" name="楕円 87"/>
        <xdr:cNvSpPr/>
      </xdr:nvSpPr>
      <xdr:spPr>
        <a:xfrm>
          <a:off x="49022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93980</xdr:rowOff>
    </xdr:from>
    <xdr:ext cx="762000" cy="259080"/>
    <xdr:sp macro="" textlink="">
      <xdr:nvSpPr>
        <xdr:cNvPr id="89" name="財政力該当値テキスト"/>
        <xdr:cNvSpPr txBox="1"/>
      </xdr:nvSpPr>
      <xdr:spPr>
        <a:xfrm>
          <a:off x="50419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57150</xdr:rowOff>
    </xdr:from>
    <xdr:to>
      <xdr:col>19</xdr:col>
      <xdr:colOff>184150</xdr:colOff>
      <xdr:row>38</xdr:row>
      <xdr:rowOff>158750</xdr:rowOff>
    </xdr:to>
    <xdr:sp macro="" textlink="">
      <xdr:nvSpPr>
        <xdr:cNvPr id="90" name="楕円 89"/>
        <xdr:cNvSpPr/>
      </xdr:nvSpPr>
      <xdr:spPr>
        <a:xfrm>
          <a:off x="4064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168910</xdr:rowOff>
    </xdr:from>
    <xdr:ext cx="736600" cy="258445"/>
    <xdr:sp macro="" textlink="">
      <xdr:nvSpPr>
        <xdr:cNvPr id="91" name="テキスト ボックス 90"/>
        <xdr:cNvSpPr txBox="1"/>
      </xdr:nvSpPr>
      <xdr:spPr>
        <a:xfrm>
          <a:off x="3733800" y="6341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38</xdr:row>
      <xdr:rowOff>17780</xdr:rowOff>
    </xdr:from>
    <xdr:to>
      <xdr:col>15</xdr:col>
      <xdr:colOff>133350</xdr:colOff>
      <xdr:row>38</xdr:row>
      <xdr:rowOff>118745</xdr:rowOff>
    </xdr:to>
    <xdr:sp macro="" textlink="">
      <xdr:nvSpPr>
        <xdr:cNvPr id="92" name="楕円 91"/>
        <xdr:cNvSpPr/>
      </xdr:nvSpPr>
      <xdr:spPr>
        <a:xfrm>
          <a:off x="3175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128905</xdr:rowOff>
    </xdr:from>
    <xdr:ext cx="762000" cy="259080"/>
    <xdr:sp macro="" textlink="">
      <xdr:nvSpPr>
        <xdr:cNvPr id="93" name="テキスト ボックス 92"/>
        <xdr:cNvSpPr txBox="1"/>
      </xdr:nvSpPr>
      <xdr:spPr>
        <a:xfrm>
          <a:off x="2844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38</xdr:row>
      <xdr:rowOff>17780</xdr:rowOff>
    </xdr:from>
    <xdr:to>
      <xdr:col>11</xdr:col>
      <xdr:colOff>82550</xdr:colOff>
      <xdr:row>38</xdr:row>
      <xdr:rowOff>118745</xdr:rowOff>
    </xdr:to>
    <xdr:sp macro="" textlink="">
      <xdr:nvSpPr>
        <xdr:cNvPr id="94" name="楕円 93"/>
        <xdr:cNvSpPr/>
      </xdr:nvSpPr>
      <xdr:spPr>
        <a:xfrm>
          <a:off x="2286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128905</xdr:rowOff>
    </xdr:from>
    <xdr:ext cx="762000" cy="259080"/>
    <xdr:sp macro="" textlink="">
      <xdr:nvSpPr>
        <xdr:cNvPr id="95" name="テキスト ボックス 94"/>
        <xdr:cNvSpPr txBox="1"/>
      </xdr:nvSpPr>
      <xdr:spPr>
        <a:xfrm>
          <a:off x="1955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38</xdr:row>
      <xdr:rowOff>17780</xdr:rowOff>
    </xdr:from>
    <xdr:to>
      <xdr:col>7</xdr:col>
      <xdr:colOff>31750</xdr:colOff>
      <xdr:row>38</xdr:row>
      <xdr:rowOff>118745</xdr:rowOff>
    </xdr:to>
    <xdr:sp macro="" textlink="">
      <xdr:nvSpPr>
        <xdr:cNvPr id="96" name="楕円 95"/>
        <xdr:cNvSpPr/>
      </xdr:nvSpPr>
      <xdr:spPr>
        <a:xfrm>
          <a:off x="1397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128905</xdr:rowOff>
    </xdr:from>
    <xdr:ext cx="762000" cy="259080"/>
    <xdr:sp macro="" textlink="">
      <xdr:nvSpPr>
        <xdr:cNvPr id="97" name="テキスト ボックス 96"/>
        <xdr:cNvSpPr txBox="1"/>
      </xdr:nvSpPr>
      <xdr:spPr>
        <a:xfrm>
          <a:off x="1066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臨時財政対策債の減額等により、前年度から</a:t>
          </a:r>
          <a:r>
            <a:rPr kumimoji="1" lang="en-US" altLang="ja-JP" sz="1100">
              <a:solidFill>
                <a:schemeClr val="dk1"/>
              </a:solidFill>
              <a:effectLst/>
              <a:latin typeface="ＭＳ Ｐゴシック"/>
              <a:ea typeface="ＭＳ Ｐゴシック"/>
              <a:cs typeface="+mn-cs"/>
            </a:rPr>
            <a:t>5.3</a:t>
          </a:r>
          <a:r>
            <a:rPr kumimoji="1" lang="ja-JP" altLang="ja-JP" sz="1100">
              <a:solidFill>
                <a:schemeClr val="dk1"/>
              </a:solidFill>
              <a:effectLst/>
              <a:latin typeface="ＭＳ Ｐゴシック"/>
              <a:ea typeface="ＭＳ Ｐゴシック"/>
              <a:cs typeface="+mn-cs"/>
            </a:rPr>
            <a:t>ポイント増加し、類似団体平均を</a:t>
          </a:r>
          <a:r>
            <a:rPr kumimoji="1" lang="en-US" altLang="ja-JP" sz="1100">
              <a:solidFill>
                <a:schemeClr val="dk1"/>
              </a:solidFill>
              <a:effectLst/>
              <a:latin typeface="ＭＳ Ｐゴシック"/>
              <a:ea typeface="ＭＳ Ｐゴシック"/>
              <a:cs typeface="+mn-cs"/>
            </a:rPr>
            <a:t>1.8</a:t>
          </a:r>
          <a:r>
            <a:rPr kumimoji="1" lang="ja-JP" altLang="ja-JP" sz="1100">
              <a:solidFill>
                <a:schemeClr val="dk1"/>
              </a:solidFill>
              <a:effectLst/>
              <a:latin typeface="ＭＳ Ｐゴシック"/>
              <a:ea typeface="ＭＳ Ｐゴシック"/>
              <a:cs typeface="+mn-cs"/>
            </a:rPr>
            <a:t>ポイント下回る</a:t>
          </a:r>
          <a:r>
            <a:rPr kumimoji="1" lang="en-US" altLang="ja-JP" sz="1100">
              <a:solidFill>
                <a:schemeClr val="dk1"/>
              </a:solidFill>
              <a:effectLst/>
              <a:latin typeface="ＭＳ Ｐゴシック"/>
              <a:ea typeface="ＭＳ Ｐゴシック"/>
              <a:cs typeface="+mn-cs"/>
            </a:rPr>
            <a:t>90.3</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市税等の安定した経常的一般財源があること、また類似団体と比較して公債費の比率が低いこと等から類似団体平均を下回る指標となっているが、今後も公共施設の大規模改修に伴う起債による公債費や、職員の増員による人件費の増額が見込まれるため、引き続き滞納処分の実施などにより税収確保に努めるとともに、事務事業の見直し等により経常経費の削減に努めていく。</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19685</xdr:rowOff>
    </xdr:from>
    <xdr:to>
      <xdr:col>23</xdr:col>
      <xdr:colOff>133350</xdr:colOff>
      <xdr:row>67</xdr:row>
      <xdr:rowOff>64135</xdr:rowOff>
    </xdr:to>
    <xdr:cxnSp macro="">
      <xdr:nvCxnSpPr>
        <xdr:cNvPr id="127" name="直線コネクタ 126"/>
        <xdr:cNvCxnSpPr/>
      </xdr:nvCxnSpPr>
      <xdr:spPr>
        <a:xfrm flipV="1">
          <a:off x="4953000" y="10135235"/>
          <a:ext cx="0" cy="1416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36195</xdr:rowOff>
    </xdr:from>
    <xdr:ext cx="762000" cy="259080"/>
    <xdr:sp macro="" textlink="">
      <xdr:nvSpPr>
        <xdr:cNvPr id="128" name="財政構造の弾力性最小値テキスト"/>
        <xdr:cNvSpPr txBox="1"/>
      </xdr:nvSpPr>
      <xdr:spPr>
        <a:xfrm>
          <a:off x="5041900" y="11523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64135</xdr:rowOff>
    </xdr:from>
    <xdr:to>
      <xdr:col>24</xdr:col>
      <xdr:colOff>12700</xdr:colOff>
      <xdr:row>67</xdr:row>
      <xdr:rowOff>64135</xdr:rowOff>
    </xdr:to>
    <xdr:cxnSp macro="">
      <xdr:nvCxnSpPr>
        <xdr:cNvPr id="129" name="直線コネクタ 128"/>
        <xdr:cNvCxnSpPr/>
      </xdr:nvCxnSpPr>
      <xdr:spPr>
        <a:xfrm>
          <a:off x="4864100" y="1155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106045</xdr:rowOff>
    </xdr:from>
    <xdr:ext cx="762000" cy="259080"/>
    <xdr:sp macro="" textlink="">
      <xdr:nvSpPr>
        <xdr:cNvPr id="130" name="財政構造の弾力性最大値テキスト"/>
        <xdr:cNvSpPr txBox="1"/>
      </xdr:nvSpPr>
      <xdr:spPr>
        <a:xfrm>
          <a:off x="5041900" y="9878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81.8</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19685</xdr:rowOff>
    </xdr:from>
    <xdr:to>
      <xdr:col>24</xdr:col>
      <xdr:colOff>12700</xdr:colOff>
      <xdr:row>59</xdr:row>
      <xdr:rowOff>19685</xdr:rowOff>
    </xdr:to>
    <xdr:cxnSp macro="">
      <xdr:nvCxnSpPr>
        <xdr:cNvPr id="131" name="直線コネクタ 130"/>
        <xdr:cNvCxnSpPr/>
      </xdr:nvCxnSpPr>
      <xdr:spPr>
        <a:xfrm>
          <a:off x="48641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106045</xdr:rowOff>
    </xdr:from>
    <xdr:to>
      <xdr:col>23</xdr:col>
      <xdr:colOff>133350</xdr:colOff>
      <xdr:row>63</xdr:row>
      <xdr:rowOff>17780</xdr:rowOff>
    </xdr:to>
    <xdr:cxnSp macro="">
      <xdr:nvCxnSpPr>
        <xdr:cNvPr id="132" name="直線コネクタ 131"/>
        <xdr:cNvCxnSpPr/>
      </xdr:nvCxnSpPr>
      <xdr:spPr>
        <a:xfrm>
          <a:off x="4114800" y="10393045"/>
          <a:ext cx="8382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83820</xdr:rowOff>
    </xdr:from>
    <xdr:ext cx="762000" cy="259080"/>
    <xdr:sp macro="" textlink="">
      <xdr:nvSpPr>
        <xdr:cNvPr id="133"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106045</xdr:rowOff>
    </xdr:from>
    <xdr:to>
      <xdr:col>19</xdr:col>
      <xdr:colOff>133350</xdr:colOff>
      <xdr:row>63</xdr:row>
      <xdr:rowOff>90170</xdr:rowOff>
    </xdr:to>
    <xdr:cxnSp macro="">
      <xdr:nvCxnSpPr>
        <xdr:cNvPr id="135" name="直線コネクタ 134"/>
        <xdr:cNvCxnSpPr/>
      </xdr:nvCxnSpPr>
      <xdr:spPr>
        <a:xfrm flipV="1">
          <a:off x="3225800" y="10393045"/>
          <a:ext cx="889000" cy="498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80010</xdr:rowOff>
    </xdr:from>
    <xdr:ext cx="736600" cy="259080"/>
    <xdr:sp macro="" textlink="">
      <xdr:nvSpPr>
        <xdr:cNvPr id="137" name="テキスト ボックス 136"/>
        <xdr:cNvSpPr txBox="1"/>
      </xdr:nvSpPr>
      <xdr:spPr>
        <a:xfrm>
          <a:off x="3733800" y="1070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97790</xdr:rowOff>
    </xdr:from>
    <xdr:to>
      <xdr:col>15</xdr:col>
      <xdr:colOff>82550</xdr:colOff>
      <xdr:row>63</xdr:row>
      <xdr:rowOff>90170</xdr:rowOff>
    </xdr:to>
    <xdr:cxnSp macro="">
      <xdr:nvCxnSpPr>
        <xdr:cNvPr id="138" name="直線コネクタ 137"/>
        <xdr:cNvCxnSpPr/>
      </xdr:nvCxnSpPr>
      <xdr:spPr>
        <a:xfrm>
          <a:off x="2336800" y="10384790"/>
          <a:ext cx="889000" cy="506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52705</xdr:rowOff>
    </xdr:from>
    <xdr:to>
      <xdr:col>15</xdr:col>
      <xdr:colOff>133350</xdr:colOff>
      <xdr:row>64</xdr:row>
      <xdr:rowOff>154940</xdr:rowOff>
    </xdr:to>
    <xdr:sp macro="" textlink="">
      <xdr:nvSpPr>
        <xdr:cNvPr id="139" name="フローチャート: 判断 138"/>
        <xdr:cNvSpPr/>
      </xdr:nvSpPr>
      <xdr:spPr>
        <a:xfrm>
          <a:off x="3175000" y="11025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139065</xdr:rowOff>
    </xdr:from>
    <xdr:ext cx="762000" cy="259080"/>
    <xdr:sp macro="" textlink="">
      <xdr:nvSpPr>
        <xdr:cNvPr id="140" name="テキスト ボックス 139"/>
        <xdr:cNvSpPr txBox="1"/>
      </xdr:nvSpPr>
      <xdr:spPr>
        <a:xfrm>
          <a:off x="2844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132715</xdr:rowOff>
    </xdr:from>
    <xdr:to>
      <xdr:col>11</xdr:col>
      <xdr:colOff>31750</xdr:colOff>
      <xdr:row>60</xdr:row>
      <xdr:rowOff>97790</xdr:rowOff>
    </xdr:to>
    <xdr:cxnSp macro="">
      <xdr:nvCxnSpPr>
        <xdr:cNvPr id="141" name="直線コネクタ 140"/>
        <xdr:cNvCxnSpPr/>
      </xdr:nvCxnSpPr>
      <xdr:spPr>
        <a:xfrm>
          <a:off x="1447800" y="1024826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43" name="テキスト ボックス 142"/>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69215</xdr:rowOff>
    </xdr:from>
    <xdr:to>
      <xdr:col>7</xdr:col>
      <xdr:colOff>31750</xdr:colOff>
      <xdr:row>64</xdr:row>
      <xdr:rowOff>170815</xdr:rowOff>
    </xdr:to>
    <xdr:sp macro="" textlink="">
      <xdr:nvSpPr>
        <xdr:cNvPr id="144" name="フローチャート: 判断 143"/>
        <xdr:cNvSpPr/>
      </xdr:nvSpPr>
      <xdr:spPr>
        <a:xfrm>
          <a:off x="1397000" y="110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155575</xdr:rowOff>
    </xdr:from>
    <xdr:ext cx="762000" cy="258445"/>
    <xdr:sp macro="" textlink="">
      <xdr:nvSpPr>
        <xdr:cNvPr id="145" name="テキスト ボックス 144"/>
        <xdr:cNvSpPr txBox="1"/>
      </xdr:nvSpPr>
      <xdr:spPr>
        <a:xfrm>
          <a:off x="1066800" y="1112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1" name="楕円 150"/>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154940</xdr:rowOff>
    </xdr:from>
    <xdr:ext cx="762000" cy="258445"/>
    <xdr:sp macro="" textlink="">
      <xdr:nvSpPr>
        <xdr:cNvPr id="152" name="財政構造の弾力性該当値テキスト"/>
        <xdr:cNvSpPr txBox="1"/>
      </xdr:nvSpPr>
      <xdr:spPr>
        <a:xfrm>
          <a:off x="5041900" y="10613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55245</xdr:rowOff>
    </xdr:from>
    <xdr:to>
      <xdr:col>19</xdr:col>
      <xdr:colOff>184150</xdr:colOff>
      <xdr:row>60</xdr:row>
      <xdr:rowOff>156845</xdr:rowOff>
    </xdr:to>
    <xdr:sp macro="" textlink="">
      <xdr:nvSpPr>
        <xdr:cNvPr id="153" name="楕円 152"/>
        <xdr:cNvSpPr/>
      </xdr:nvSpPr>
      <xdr:spPr>
        <a:xfrm>
          <a:off x="4064000" y="103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167005</xdr:rowOff>
    </xdr:from>
    <xdr:ext cx="736600" cy="258445"/>
    <xdr:sp macro="" textlink="">
      <xdr:nvSpPr>
        <xdr:cNvPr id="154" name="テキスト ボックス 153"/>
        <xdr:cNvSpPr txBox="1"/>
      </xdr:nvSpPr>
      <xdr:spPr>
        <a:xfrm>
          <a:off x="3733800" y="10111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151130</xdr:rowOff>
    </xdr:from>
    <xdr:ext cx="762000" cy="259080"/>
    <xdr:sp macro="" textlink="">
      <xdr:nvSpPr>
        <xdr:cNvPr id="156" name="テキスト ボックス 155"/>
        <xdr:cNvSpPr txBox="1"/>
      </xdr:nvSpPr>
      <xdr:spPr>
        <a:xfrm>
          <a:off x="2844800" y="1060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46990</xdr:rowOff>
    </xdr:from>
    <xdr:to>
      <xdr:col>11</xdr:col>
      <xdr:colOff>82550</xdr:colOff>
      <xdr:row>60</xdr:row>
      <xdr:rowOff>148590</xdr:rowOff>
    </xdr:to>
    <xdr:sp macro="" textlink="">
      <xdr:nvSpPr>
        <xdr:cNvPr id="157" name="楕円 156"/>
        <xdr:cNvSpPr/>
      </xdr:nvSpPr>
      <xdr:spPr>
        <a:xfrm>
          <a:off x="2286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158750</xdr:rowOff>
    </xdr:from>
    <xdr:ext cx="762000" cy="259080"/>
    <xdr:sp macro="" textlink="">
      <xdr:nvSpPr>
        <xdr:cNvPr id="158" name="テキスト ボックス 157"/>
        <xdr:cNvSpPr txBox="1"/>
      </xdr:nvSpPr>
      <xdr:spPr>
        <a:xfrm>
          <a:off x="1955800" y="1010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81915</xdr:rowOff>
    </xdr:from>
    <xdr:to>
      <xdr:col>7</xdr:col>
      <xdr:colOff>31750</xdr:colOff>
      <xdr:row>60</xdr:row>
      <xdr:rowOff>12065</xdr:rowOff>
    </xdr:to>
    <xdr:sp macro="" textlink="">
      <xdr:nvSpPr>
        <xdr:cNvPr id="159" name="楕円 158"/>
        <xdr:cNvSpPr/>
      </xdr:nvSpPr>
      <xdr:spPr>
        <a:xfrm>
          <a:off x="1397000" y="101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22225</xdr:rowOff>
    </xdr:from>
    <xdr:ext cx="762000" cy="258445"/>
    <xdr:sp macro="" textlink="">
      <xdr:nvSpPr>
        <xdr:cNvPr id="160" name="テキスト ボックス 159"/>
        <xdr:cNvSpPr txBox="1"/>
      </xdr:nvSpPr>
      <xdr:spPr>
        <a:xfrm>
          <a:off x="1066800" y="9966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[134,614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ごみ処理業務や消防業務を一部事務組合で行っていることや、適正な定員管理に努めてきたことから類似団体平均を下回る</a:t>
          </a:r>
          <a:r>
            <a:rPr kumimoji="1" lang="en-US" altLang="ja-JP" sz="1100">
              <a:solidFill>
                <a:schemeClr val="dk1"/>
              </a:solidFill>
              <a:effectLst/>
              <a:latin typeface="ＭＳ Ｐゴシック"/>
              <a:ea typeface="ＭＳ Ｐゴシック"/>
              <a:cs typeface="+mn-cs"/>
            </a:rPr>
            <a:t>134,614</a:t>
          </a:r>
          <a:r>
            <a:rPr kumimoji="1" lang="ja-JP" altLang="ja-JP" sz="1100">
              <a:solidFill>
                <a:schemeClr val="dk1"/>
              </a:solidFill>
              <a:effectLst/>
              <a:latin typeface="ＭＳ Ｐゴシック"/>
              <a:ea typeface="ＭＳ Ｐゴシック"/>
              <a:cs typeface="+mn-cs"/>
            </a:rPr>
            <a:t>円となっている。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今後も職員の増員による人件費の増額が見込まれるが、事務事業の見直しやコスト意識を持った業務遂行を徹底し、物件費等の経費削減に努める。</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8" name="テキスト ボックス 177"/>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0" name="テキスト ボックス 179"/>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147320</xdr:rowOff>
    </xdr:from>
    <xdr:to>
      <xdr:col>23</xdr:col>
      <xdr:colOff>133350</xdr:colOff>
      <xdr:row>90</xdr:row>
      <xdr:rowOff>106045</xdr:rowOff>
    </xdr:to>
    <xdr:cxnSp macro="">
      <xdr:nvCxnSpPr>
        <xdr:cNvPr id="192" name="直線コネクタ 191"/>
        <xdr:cNvCxnSpPr/>
      </xdr:nvCxnSpPr>
      <xdr:spPr>
        <a:xfrm flipV="1">
          <a:off x="4953000" y="13863320"/>
          <a:ext cx="0" cy="1673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78105</xdr:rowOff>
    </xdr:from>
    <xdr:ext cx="762000" cy="258445"/>
    <xdr:sp macro="" textlink="">
      <xdr:nvSpPr>
        <xdr:cNvPr id="193" name="人件費・物件費等の状況最小値テキスト"/>
        <xdr:cNvSpPr txBox="1"/>
      </xdr:nvSpPr>
      <xdr:spPr>
        <a:xfrm>
          <a:off x="5041900" y="15508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246,082</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106045</xdr:rowOff>
    </xdr:from>
    <xdr:to>
      <xdr:col>24</xdr:col>
      <xdr:colOff>12700</xdr:colOff>
      <xdr:row>90</xdr:row>
      <xdr:rowOff>106045</xdr:rowOff>
    </xdr:to>
    <xdr:cxnSp macro="">
      <xdr:nvCxnSpPr>
        <xdr:cNvPr id="194" name="直線コネクタ 193"/>
        <xdr:cNvCxnSpPr/>
      </xdr:nvCxnSpPr>
      <xdr:spPr>
        <a:xfrm>
          <a:off x="4864100" y="1553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62230</xdr:rowOff>
    </xdr:from>
    <xdr:ext cx="762000" cy="259080"/>
    <xdr:sp macro="" textlink="">
      <xdr:nvSpPr>
        <xdr:cNvPr id="195" name="人件費・物件費等の状況最大値テキスト"/>
        <xdr:cNvSpPr txBox="1"/>
      </xdr:nvSpPr>
      <xdr:spPr>
        <a:xfrm>
          <a:off x="5041900" y="13606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147320</xdr:rowOff>
    </xdr:from>
    <xdr:to>
      <xdr:col>24</xdr:col>
      <xdr:colOff>12700</xdr:colOff>
      <xdr:row>80</xdr:row>
      <xdr:rowOff>147320</xdr:rowOff>
    </xdr:to>
    <xdr:cxnSp macro="">
      <xdr:nvCxnSpPr>
        <xdr:cNvPr id="196" name="直線コネクタ 195"/>
        <xdr:cNvCxnSpPr/>
      </xdr:nvCxnSpPr>
      <xdr:spPr>
        <a:xfrm>
          <a:off x="4864100" y="13863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167005</xdr:rowOff>
    </xdr:from>
    <xdr:to>
      <xdr:col>23</xdr:col>
      <xdr:colOff>133350</xdr:colOff>
      <xdr:row>83</xdr:row>
      <xdr:rowOff>25400</xdr:rowOff>
    </xdr:to>
    <xdr:cxnSp macro="">
      <xdr:nvCxnSpPr>
        <xdr:cNvPr id="197" name="直線コネクタ 196"/>
        <xdr:cNvCxnSpPr/>
      </xdr:nvCxnSpPr>
      <xdr:spPr>
        <a:xfrm>
          <a:off x="4114800" y="142259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140970</xdr:rowOff>
    </xdr:from>
    <xdr:ext cx="762000" cy="259080"/>
    <xdr:sp macro="" textlink="">
      <xdr:nvSpPr>
        <xdr:cNvPr id="198" name="人件費・物件費等の状況平均値テキスト"/>
        <xdr:cNvSpPr txBox="1"/>
      </xdr:nvSpPr>
      <xdr:spPr>
        <a:xfrm>
          <a:off x="5041900" y="14199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168910</xdr:rowOff>
    </xdr:from>
    <xdr:to>
      <xdr:col>23</xdr:col>
      <xdr:colOff>184150</xdr:colOff>
      <xdr:row>83</xdr:row>
      <xdr:rowOff>99060</xdr:rowOff>
    </xdr:to>
    <xdr:sp macro="" textlink="">
      <xdr:nvSpPr>
        <xdr:cNvPr id="199" name="フローチャート: 判断 198"/>
        <xdr:cNvSpPr/>
      </xdr:nvSpPr>
      <xdr:spPr>
        <a:xfrm>
          <a:off x="4902200" y="1422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53340</xdr:rowOff>
    </xdr:from>
    <xdr:to>
      <xdr:col>19</xdr:col>
      <xdr:colOff>133350</xdr:colOff>
      <xdr:row>82</xdr:row>
      <xdr:rowOff>167005</xdr:rowOff>
    </xdr:to>
    <xdr:cxnSp macro="">
      <xdr:nvCxnSpPr>
        <xdr:cNvPr id="200" name="直線コネクタ 199"/>
        <xdr:cNvCxnSpPr/>
      </xdr:nvCxnSpPr>
      <xdr:spPr>
        <a:xfrm>
          <a:off x="3225800" y="1411224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123825</xdr:rowOff>
    </xdr:from>
    <xdr:to>
      <xdr:col>19</xdr:col>
      <xdr:colOff>184150</xdr:colOff>
      <xdr:row>83</xdr:row>
      <xdr:rowOff>53975</xdr:rowOff>
    </xdr:to>
    <xdr:sp macro="" textlink="">
      <xdr:nvSpPr>
        <xdr:cNvPr id="201" name="フローチャート: 判断 200"/>
        <xdr:cNvSpPr/>
      </xdr:nvSpPr>
      <xdr:spPr>
        <a:xfrm>
          <a:off x="40640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38735</xdr:rowOff>
    </xdr:from>
    <xdr:ext cx="736600" cy="259080"/>
    <xdr:sp macro="" textlink="">
      <xdr:nvSpPr>
        <xdr:cNvPr id="202" name="テキスト ボックス 201"/>
        <xdr:cNvSpPr txBox="1"/>
      </xdr:nvSpPr>
      <xdr:spPr>
        <a:xfrm>
          <a:off x="3733800" y="14269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68580</xdr:rowOff>
    </xdr:from>
    <xdr:to>
      <xdr:col>15</xdr:col>
      <xdr:colOff>82550</xdr:colOff>
      <xdr:row>82</xdr:row>
      <xdr:rowOff>53340</xdr:rowOff>
    </xdr:to>
    <xdr:cxnSp macro="">
      <xdr:nvCxnSpPr>
        <xdr:cNvPr id="203" name="直線コネクタ 202"/>
        <xdr:cNvCxnSpPr/>
      </xdr:nvCxnSpPr>
      <xdr:spPr>
        <a:xfrm>
          <a:off x="2336800" y="1395603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30480</xdr:rowOff>
    </xdr:from>
    <xdr:to>
      <xdr:col>15</xdr:col>
      <xdr:colOff>133350</xdr:colOff>
      <xdr:row>82</xdr:row>
      <xdr:rowOff>132080</xdr:rowOff>
    </xdr:to>
    <xdr:sp macro="" textlink="">
      <xdr:nvSpPr>
        <xdr:cNvPr id="204" name="フローチャート: 判断 203"/>
        <xdr:cNvSpPr/>
      </xdr:nvSpPr>
      <xdr:spPr>
        <a:xfrm>
          <a:off x="31750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116840</xdr:rowOff>
    </xdr:from>
    <xdr:ext cx="762000" cy="259080"/>
    <xdr:sp macro="" textlink="">
      <xdr:nvSpPr>
        <xdr:cNvPr id="205" name="テキスト ボックス 204"/>
        <xdr:cNvSpPr txBox="1"/>
      </xdr:nvSpPr>
      <xdr:spPr>
        <a:xfrm>
          <a:off x="284480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15240</xdr:rowOff>
    </xdr:from>
    <xdr:to>
      <xdr:col>11</xdr:col>
      <xdr:colOff>31750</xdr:colOff>
      <xdr:row>81</xdr:row>
      <xdr:rowOff>68580</xdr:rowOff>
    </xdr:to>
    <xdr:cxnSp macro="">
      <xdr:nvCxnSpPr>
        <xdr:cNvPr id="206" name="直線コネクタ 205"/>
        <xdr:cNvCxnSpPr/>
      </xdr:nvCxnSpPr>
      <xdr:spPr>
        <a:xfrm>
          <a:off x="1447800" y="139026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71755</xdr:rowOff>
    </xdr:from>
    <xdr:to>
      <xdr:col>11</xdr:col>
      <xdr:colOff>82550</xdr:colOff>
      <xdr:row>82</xdr:row>
      <xdr:rowOff>1905</xdr:rowOff>
    </xdr:to>
    <xdr:sp macro="" textlink="">
      <xdr:nvSpPr>
        <xdr:cNvPr id="207" name="フローチャート: 判断 206"/>
        <xdr:cNvSpPr/>
      </xdr:nvSpPr>
      <xdr:spPr>
        <a:xfrm>
          <a:off x="2286000" y="1395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158115</xdr:rowOff>
    </xdr:from>
    <xdr:ext cx="762000" cy="258445"/>
    <xdr:sp macro="" textlink="">
      <xdr:nvSpPr>
        <xdr:cNvPr id="208" name="テキスト ボックス 207"/>
        <xdr:cNvSpPr txBox="1"/>
      </xdr:nvSpPr>
      <xdr:spPr>
        <a:xfrm>
          <a:off x="1955800" y="1404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27940</xdr:rowOff>
    </xdr:from>
    <xdr:to>
      <xdr:col>7</xdr:col>
      <xdr:colOff>31750</xdr:colOff>
      <xdr:row>81</xdr:row>
      <xdr:rowOff>129540</xdr:rowOff>
    </xdr:to>
    <xdr:sp macro="" textlink="">
      <xdr:nvSpPr>
        <xdr:cNvPr id="209" name="フローチャート: 判断 208"/>
        <xdr:cNvSpPr/>
      </xdr:nvSpPr>
      <xdr:spPr>
        <a:xfrm>
          <a:off x="1397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114300</xdr:rowOff>
    </xdr:from>
    <xdr:ext cx="762000" cy="259080"/>
    <xdr:sp macro="" textlink="">
      <xdr:nvSpPr>
        <xdr:cNvPr id="210" name="テキスト ボックス 209"/>
        <xdr:cNvSpPr txBox="1"/>
      </xdr:nvSpPr>
      <xdr:spPr>
        <a:xfrm>
          <a:off x="1066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109,426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146050</xdr:rowOff>
    </xdr:from>
    <xdr:to>
      <xdr:col>23</xdr:col>
      <xdr:colOff>184150</xdr:colOff>
      <xdr:row>83</xdr:row>
      <xdr:rowOff>76200</xdr:rowOff>
    </xdr:to>
    <xdr:sp macro="" textlink="">
      <xdr:nvSpPr>
        <xdr:cNvPr id="216" name="楕円 215"/>
        <xdr:cNvSpPr/>
      </xdr:nvSpPr>
      <xdr:spPr>
        <a:xfrm>
          <a:off x="4902200" y="1420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162560</xdr:rowOff>
    </xdr:from>
    <xdr:ext cx="762000" cy="259080"/>
    <xdr:sp macro="" textlink="">
      <xdr:nvSpPr>
        <xdr:cNvPr id="217" name="人件費・物件費等の状況該当値テキスト"/>
        <xdr:cNvSpPr txBox="1"/>
      </xdr:nvSpPr>
      <xdr:spPr>
        <a:xfrm>
          <a:off x="5041900" y="1405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134,614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116205</xdr:rowOff>
    </xdr:from>
    <xdr:to>
      <xdr:col>19</xdr:col>
      <xdr:colOff>184150</xdr:colOff>
      <xdr:row>83</xdr:row>
      <xdr:rowOff>46355</xdr:rowOff>
    </xdr:to>
    <xdr:sp macro="" textlink="">
      <xdr:nvSpPr>
        <xdr:cNvPr id="218" name="楕円 217"/>
        <xdr:cNvSpPr/>
      </xdr:nvSpPr>
      <xdr:spPr>
        <a:xfrm>
          <a:off x="4064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56515</xdr:rowOff>
    </xdr:from>
    <xdr:ext cx="736600" cy="258445"/>
    <xdr:sp macro="" textlink="">
      <xdr:nvSpPr>
        <xdr:cNvPr id="219" name="テキスト ボックス 218"/>
        <xdr:cNvSpPr txBox="1"/>
      </xdr:nvSpPr>
      <xdr:spPr>
        <a:xfrm>
          <a:off x="3733800" y="13943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132,022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2540</xdr:rowOff>
    </xdr:from>
    <xdr:to>
      <xdr:col>15</xdr:col>
      <xdr:colOff>133350</xdr:colOff>
      <xdr:row>82</xdr:row>
      <xdr:rowOff>104140</xdr:rowOff>
    </xdr:to>
    <xdr:sp macro="" textlink="">
      <xdr:nvSpPr>
        <xdr:cNvPr id="220" name="楕円 219"/>
        <xdr:cNvSpPr/>
      </xdr:nvSpPr>
      <xdr:spPr>
        <a:xfrm>
          <a:off x="3175000" y="1406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114300</xdr:rowOff>
    </xdr:from>
    <xdr:ext cx="762000" cy="259080"/>
    <xdr:sp macro="" textlink="">
      <xdr:nvSpPr>
        <xdr:cNvPr id="221" name="テキスト ボックス 220"/>
        <xdr:cNvSpPr txBox="1"/>
      </xdr:nvSpPr>
      <xdr:spPr>
        <a:xfrm>
          <a:off x="284480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122,140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17780</xdr:rowOff>
    </xdr:from>
    <xdr:to>
      <xdr:col>11</xdr:col>
      <xdr:colOff>82550</xdr:colOff>
      <xdr:row>81</xdr:row>
      <xdr:rowOff>119380</xdr:rowOff>
    </xdr:to>
    <xdr:sp macro="" textlink="">
      <xdr:nvSpPr>
        <xdr:cNvPr id="222" name="楕円 221"/>
        <xdr:cNvSpPr/>
      </xdr:nvSpPr>
      <xdr:spPr>
        <a:xfrm>
          <a:off x="2286000" y="139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129540</xdr:rowOff>
    </xdr:from>
    <xdr:ext cx="762000" cy="259080"/>
    <xdr:sp macro="" textlink="">
      <xdr:nvSpPr>
        <xdr:cNvPr id="223" name="テキスト ボックス 222"/>
        <xdr:cNvSpPr txBox="1"/>
      </xdr:nvSpPr>
      <xdr:spPr>
        <a:xfrm>
          <a:off x="1955800" y="1367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108,523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135890</xdr:rowOff>
    </xdr:from>
    <xdr:to>
      <xdr:col>7</xdr:col>
      <xdr:colOff>31750</xdr:colOff>
      <xdr:row>81</xdr:row>
      <xdr:rowOff>66040</xdr:rowOff>
    </xdr:to>
    <xdr:sp macro="" textlink="">
      <xdr:nvSpPr>
        <xdr:cNvPr id="224" name="楕円 223"/>
        <xdr:cNvSpPr/>
      </xdr:nvSpPr>
      <xdr:spPr>
        <a:xfrm>
          <a:off x="1397000" y="138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76200</xdr:rowOff>
    </xdr:from>
    <xdr:ext cx="762000" cy="258445"/>
    <xdr:sp macro="" textlink="">
      <xdr:nvSpPr>
        <xdr:cNvPr id="225" name="テキスト ボックス 224"/>
        <xdr:cNvSpPr txBox="1"/>
      </xdr:nvSpPr>
      <xdr:spPr>
        <a:xfrm>
          <a:off x="1066800" y="13620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103,884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ラスパイレス指数は、類似団体平均を</a:t>
          </a:r>
          <a:r>
            <a:rPr kumimoji="1" lang="en-US" altLang="ja-JP" sz="1100">
              <a:solidFill>
                <a:schemeClr val="dk1"/>
              </a:solidFill>
              <a:effectLst/>
              <a:latin typeface="ＭＳ Ｐゴシック"/>
              <a:ea typeface="ＭＳ Ｐゴシック"/>
              <a:cs typeface="+mn-cs"/>
            </a:rPr>
            <a:t>2.2</a:t>
          </a:r>
          <a:r>
            <a:rPr kumimoji="1" lang="ja-JP" altLang="ja-JP" sz="1100">
              <a:solidFill>
                <a:schemeClr val="dk1"/>
              </a:solidFill>
              <a:effectLst/>
              <a:latin typeface="ＭＳ Ｐゴシック"/>
              <a:ea typeface="ＭＳ Ｐゴシック"/>
              <a:cs typeface="+mn-cs"/>
            </a:rPr>
            <a:t>ポイント下回る</a:t>
          </a:r>
          <a:r>
            <a:rPr kumimoji="1" lang="en-US" altLang="ja-JP" sz="1100">
              <a:solidFill>
                <a:schemeClr val="dk1"/>
              </a:solidFill>
              <a:effectLst/>
              <a:latin typeface="ＭＳ Ｐゴシック"/>
              <a:ea typeface="ＭＳ Ｐゴシック"/>
              <a:cs typeface="+mn-cs"/>
            </a:rPr>
            <a:t>96.1</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今後も制度・給付を適正に維持していく。</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2" name="テキスト ボックス 241"/>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4" name="テキスト ボックス 243"/>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89</xdr:row>
      <xdr:rowOff>121285</xdr:rowOff>
    </xdr:to>
    <xdr:cxnSp macro="">
      <xdr:nvCxnSpPr>
        <xdr:cNvPr id="256" name="直線コネクタ 255"/>
        <xdr:cNvCxnSpPr/>
      </xdr:nvCxnSpPr>
      <xdr:spPr>
        <a:xfrm flipV="1">
          <a:off x="17018000" y="1391539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93345</xdr:rowOff>
    </xdr:from>
    <xdr:ext cx="762000" cy="259080"/>
    <xdr:sp macro="" textlink="">
      <xdr:nvSpPr>
        <xdr:cNvPr id="257"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101.5</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121285</xdr:rowOff>
    </xdr:from>
    <xdr:to>
      <xdr:col>81</xdr:col>
      <xdr:colOff>133350</xdr:colOff>
      <xdr:row>89</xdr:row>
      <xdr:rowOff>121285</xdr:rowOff>
    </xdr:to>
    <xdr:cxnSp macro="">
      <xdr:nvCxnSpPr>
        <xdr:cNvPr id="258" name="直線コネクタ 257"/>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9"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60" name="直線コネクタ 259"/>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48260</xdr:rowOff>
    </xdr:from>
    <xdr:to>
      <xdr:col>81</xdr:col>
      <xdr:colOff>44450</xdr:colOff>
      <xdr:row>84</xdr:row>
      <xdr:rowOff>48260</xdr:rowOff>
    </xdr:to>
    <xdr:cxnSp macro="">
      <xdr:nvCxnSpPr>
        <xdr:cNvPr id="261" name="直線コネクタ 260"/>
        <xdr:cNvCxnSpPr/>
      </xdr:nvCxnSpPr>
      <xdr:spPr>
        <a:xfrm>
          <a:off x="16179800" y="14450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6350</xdr:rowOff>
    </xdr:from>
    <xdr:ext cx="762000" cy="258445"/>
    <xdr:sp macro="" textlink="">
      <xdr:nvSpPr>
        <xdr:cNvPr id="262" name="給与水準   （国との比較）平均値テキスト"/>
        <xdr:cNvSpPr txBox="1"/>
      </xdr:nvSpPr>
      <xdr:spPr>
        <a:xfrm>
          <a:off x="17106900" y="147510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33655</xdr:rowOff>
    </xdr:from>
    <xdr:to>
      <xdr:col>81</xdr:col>
      <xdr:colOff>95250</xdr:colOff>
      <xdr:row>86</xdr:row>
      <xdr:rowOff>135255</xdr:rowOff>
    </xdr:to>
    <xdr:sp macro="" textlink="">
      <xdr:nvSpPr>
        <xdr:cNvPr id="263" name="フローチャート: 判断 262"/>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48260</xdr:rowOff>
    </xdr:from>
    <xdr:to>
      <xdr:col>77</xdr:col>
      <xdr:colOff>44450</xdr:colOff>
      <xdr:row>85</xdr:row>
      <xdr:rowOff>14605</xdr:rowOff>
    </xdr:to>
    <xdr:cxnSp macro="">
      <xdr:nvCxnSpPr>
        <xdr:cNvPr id="264" name="直線コネクタ 263"/>
        <xdr:cNvCxnSpPr/>
      </xdr:nvCxnSpPr>
      <xdr:spPr>
        <a:xfrm flipV="1">
          <a:off x="15290800" y="1445006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137160</xdr:rowOff>
    </xdr:from>
    <xdr:ext cx="736600" cy="259080"/>
    <xdr:sp macro="" textlink="">
      <xdr:nvSpPr>
        <xdr:cNvPr id="266" name="テキスト ボックス 265"/>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14605</xdr:rowOff>
    </xdr:from>
    <xdr:to>
      <xdr:col>72</xdr:col>
      <xdr:colOff>203200</xdr:colOff>
      <xdr:row>86</xdr:row>
      <xdr:rowOff>67310</xdr:rowOff>
    </xdr:to>
    <xdr:cxnSp macro="">
      <xdr:nvCxnSpPr>
        <xdr:cNvPr id="267" name="直線コネクタ 266"/>
        <xdr:cNvCxnSpPr/>
      </xdr:nvCxnSpPr>
      <xdr:spPr>
        <a:xfrm flipV="1">
          <a:off x="14401800" y="14587855"/>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137160</xdr:rowOff>
    </xdr:from>
    <xdr:ext cx="762000" cy="259080"/>
    <xdr:sp macro="" textlink="">
      <xdr:nvSpPr>
        <xdr:cNvPr id="269" name="テキスト ボックス 268"/>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67310</xdr:rowOff>
    </xdr:from>
    <xdr:to>
      <xdr:col>68</xdr:col>
      <xdr:colOff>152400</xdr:colOff>
      <xdr:row>87</xdr:row>
      <xdr:rowOff>85090</xdr:rowOff>
    </xdr:to>
    <xdr:cxnSp macro="">
      <xdr:nvCxnSpPr>
        <xdr:cNvPr id="270" name="直線コネクタ 269"/>
        <xdr:cNvCxnSpPr/>
      </xdr:nvCxnSpPr>
      <xdr:spPr>
        <a:xfrm flipV="1">
          <a:off x="13512800" y="1481201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67945</xdr:rowOff>
    </xdr:from>
    <xdr:to>
      <xdr:col>68</xdr:col>
      <xdr:colOff>203200</xdr:colOff>
      <xdr:row>86</xdr:row>
      <xdr:rowOff>169545</xdr:rowOff>
    </xdr:to>
    <xdr:sp macro="" textlink="">
      <xdr:nvSpPr>
        <xdr:cNvPr id="271" name="フローチャート: 判断 270"/>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154940</xdr:rowOff>
    </xdr:from>
    <xdr:ext cx="762000" cy="258445"/>
    <xdr:sp macro="" textlink="">
      <xdr:nvSpPr>
        <xdr:cNvPr id="272" name="テキスト ボックス 271"/>
        <xdr:cNvSpPr txBox="1"/>
      </xdr:nvSpPr>
      <xdr:spPr>
        <a:xfrm>
          <a:off x="14020800" y="14899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102235</xdr:rowOff>
    </xdr:from>
    <xdr:to>
      <xdr:col>64</xdr:col>
      <xdr:colOff>152400</xdr:colOff>
      <xdr:row>87</xdr:row>
      <xdr:rowOff>32385</xdr:rowOff>
    </xdr:to>
    <xdr:sp macro="" textlink="">
      <xdr:nvSpPr>
        <xdr:cNvPr id="273" name="フローチャート: 判断 272"/>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42545</xdr:rowOff>
    </xdr:from>
    <xdr:ext cx="762000" cy="258445"/>
    <xdr:sp macro="" textlink="">
      <xdr:nvSpPr>
        <xdr:cNvPr id="274" name="テキスト ボックス 273"/>
        <xdr:cNvSpPr txBox="1"/>
      </xdr:nvSpPr>
      <xdr:spPr>
        <a:xfrm>
          <a:off x="13131800" y="14615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168910</xdr:rowOff>
    </xdr:from>
    <xdr:to>
      <xdr:col>81</xdr:col>
      <xdr:colOff>95250</xdr:colOff>
      <xdr:row>84</xdr:row>
      <xdr:rowOff>99060</xdr:rowOff>
    </xdr:to>
    <xdr:sp macro="" textlink="">
      <xdr:nvSpPr>
        <xdr:cNvPr id="280" name="楕円 279"/>
        <xdr:cNvSpPr/>
      </xdr:nvSpPr>
      <xdr:spPr>
        <a:xfrm>
          <a:off x="169672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13970</xdr:rowOff>
    </xdr:from>
    <xdr:ext cx="762000" cy="259080"/>
    <xdr:sp macro="" textlink="">
      <xdr:nvSpPr>
        <xdr:cNvPr id="281" name="給与水準   （国との比較）該当値テキスト"/>
        <xdr:cNvSpPr txBox="1"/>
      </xdr:nvSpPr>
      <xdr:spPr>
        <a:xfrm>
          <a:off x="17106900" y="14244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168910</xdr:rowOff>
    </xdr:from>
    <xdr:to>
      <xdr:col>77</xdr:col>
      <xdr:colOff>95250</xdr:colOff>
      <xdr:row>84</xdr:row>
      <xdr:rowOff>99060</xdr:rowOff>
    </xdr:to>
    <xdr:sp macro="" textlink="">
      <xdr:nvSpPr>
        <xdr:cNvPr id="282" name="楕円 281"/>
        <xdr:cNvSpPr/>
      </xdr:nvSpPr>
      <xdr:spPr>
        <a:xfrm>
          <a:off x="16129000" y="1439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109220</xdr:rowOff>
    </xdr:from>
    <xdr:ext cx="736600" cy="258445"/>
    <xdr:sp macro="" textlink="">
      <xdr:nvSpPr>
        <xdr:cNvPr id="283" name="テキスト ボックス 282"/>
        <xdr:cNvSpPr txBox="1"/>
      </xdr:nvSpPr>
      <xdr:spPr>
        <a:xfrm>
          <a:off x="15798800" y="14168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135255</xdr:rowOff>
    </xdr:from>
    <xdr:to>
      <xdr:col>73</xdr:col>
      <xdr:colOff>44450</xdr:colOff>
      <xdr:row>85</xdr:row>
      <xdr:rowOff>65405</xdr:rowOff>
    </xdr:to>
    <xdr:sp macro="" textlink="">
      <xdr:nvSpPr>
        <xdr:cNvPr id="284" name="楕円 283"/>
        <xdr:cNvSpPr/>
      </xdr:nvSpPr>
      <xdr:spPr>
        <a:xfrm>
          <a:off x="15240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75565</xdr:rowOff>
    </xdr:from>
    <xdr:ext cx="762000" cy="258445"/>
    <xdr:sp macro="" textlink="">
      <xdr:nvSpPr>
        <xdr:cNvPr id="285" name="テキスト ボックス 284"/>
        <xdr:cNvSpPr txBox="1"/>
      </xdr:nvSpPr>
      <xdr:spPr>
        <a:xfrm>
          <a:off x="14909800" y="14305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16510</xdr:rowOff>
    </xdr:from>
    <xdr:to>
      <xdr:col>68</xdr:col>
      <xdr:colOff>203200</xdr:colOff>
      <xdr:row>86</xdr:row>
      <xdr:rowOff>118110</xdr:rowOff>
    </xdr:to>
    <xdr:sp macro="" textlink="">
      <xdr:nvSpPr>
        <xdr:cNvPr id="286" name="楕円 285"/>
        <xdr:cNvSpPr/>
      </xdr:nvSpPr>
      <xdr:spPr>
        <a:xfrm>
          <a:off x="14351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128270</xdr:rowOff>
    </xdr:from>
    <xdr:ext cx="762000" cy="259080"/>
    <xdr:sp macro="" textlink="">
      <xdr:nvSpPr>
        <xdr:cNvPr id="287" name="テキスト ボックス 286"/>
        <xdr:cNvSpPr txBox="1"/>
      </xdr:nvSpPr>
      <xdr:spPr>
        <a:xfrm>
          <a:off x="14020800" y="1453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34290</xdr:rowOff>
    </xdr:from>
    <xdr:to>
      <xdr:col>64</xdr:col>
      <xdr:colOff>152400</xdr:colOff>
      <xdr:row>87</xdr:row>
      <xdr:rowOff>135890</xdr:rowOff>
    </xdr:to>
    <xdr:sp macro="" textlink="">
      <xdr:nvSpPr>
        <xdr:cNvPr id="288" name="楕円 287"/>
        <xdr:cNvSpPr/>
      </xdr:nvSpPr>
      <xdr:spPr>
        <a:xfrm>
          <a:off x="13462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120650</xdr:rowOff>
    </xdr:from>
    <xdr:ext cx="762000" cy="258445"/>
    <xdr:sp macro="" textlink="">
      <xdr:nvSpPr>
        <xdr:cNvPr id="289" name="テキスト ボックス 288"/>
        <xdr:cNvSpPr txBox="1"/>
      </xdr:nvSpPr>
      <xdr:spPr>
        <a:xfrm>
          <a:off x="13131800" y="15036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1" name="テキスト ボックス 29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2" name="テキスト ボックス 29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職員数は、類似団体平均を</a:t>
          </a:r>
          <a:r>
            <a:rPr kumimoji="1" lang="en-US" altLang="ja-JP" sz="1100">
              <a:solidFill>
                <a:schemeClr val="dk1"/>
              </a:solidFill>
              <a:effectLst/>
              <a:latin typeface="ＭＳ Ｐゴシック"/>
              <a:ea typeface="ＭＳ Ｐゴシック"/>
              <a:cs typeface="+mn-cs"/>
            </a:rPr>
            <a:t>1.27</a:t>
          </a:r>
          <a:r>
            <a:rPr kumimoji="1" lang="ja-JP" altLang="ja-JP" sz="1100">
              <a:solidFill>
                <a:schemeClr val="dk1"/>
              </a:solidFill>
              <a:effectLst/>
              <a:latin typeface="ＭＳ Ｐゴシック"/>
              <a:ea typeface="ＭＳ Ｐゴシック"/>
              <a:cs typeface="+mn-cs"/>
            </a:rPr>
            <a:t>人下回る</a:t>
          </a:r>
          <a:r>
            <a:rPr kumimoji="1" lang="en-US" altLang="ja-JP" sz="1100">
              <a:solidFill>
                <a:schemeClr val="dk1"/>
              </a:solidFill>
              <a:effectLst/>
              <a:latin typeface="ＭＳ Ｐゴシック"/>
              <a:ea typeface="ＭＳ Ｐゴシック"/>
              <a:cs typeface="+mn-cs"/>
            </a:rPr>
            <a:t>5.27</a:t>
          </a:r>
          <a:r>
            <a:rPr kumimoji="1" lang="ja-JP" altLang="ja-JP" sz="1100">
              <a:solidFill>
                <a:schemeClr val="dk1"/>
              </a:solidFill>
              <a:effectLst/>
              <a:latin typeface="ＭＳ Ｐゴシック"/>
              <a:ea typeface="ＭＳ Ｐゴシック"/>
              <a:cs typeface="+mn-cs"/>
            </a:rPr>
            <a:t>人となっている。</a:t>
          </a:r>
          <a:endParaRPr lang="ja-JP" altLang="ja-JP" sz="1400">
            <a:effectLst/>
            <a:latin typeface="ＭＳ Ｐゴシック"/>
            <a:ea typeface="ＭＳ Ｐゴシック"/>
          </a:endParaRPr>
        </a:p>
        <a:p>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今後も職員数の増が見込まれるが、定員適正化計画の見直しとともに、指定管理者制度や再任用制度の活用により適正な定員管理を実施していく。</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6" name="直線コネクタ 30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7" name="テキスト ボックス 30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8" name="直線コネクタ 30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9" name="テキスト ボックス 30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1" name="テキスト ボックス 31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2" name="直線コネクタ 31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3" name="テキスト ボックス 312"/>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4" name="直線コネクタ 31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5" name="テキスト ボックス 314"/>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29210</xdr:rowOff>
    </xdr:from>
    <xdr:to>
      <xdr:col>81</xdr:col>
      <xdr:colOff>44450</xdr:colOff>
      <xdr:row>67</xdr:row>
      <xdr:rowOff>37465</xdr:rowOff>
    </xdr:to>
    <xdr:cxnSp macro="">
      <xdr:nvCxnSpPr>
        <xdr:cNvPr id="319" name="直線コネクタ 318"/>
        <xdr:cNvCxnSpPr/>
      </xdr:nvCxnSpPr>
      <xdr:spPr>
        <a:xfrm flipV="1">
          <a:off x="17018000" y="9973310"/>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10160</xdr:rowOff>
    </xdr:from>
    <xdr:ext cx="762000" cy="259080"/>
    <xdr:sp macro="" textlink="">
      <xdr:nvSpPr>
        <xdr:cNvPr id="320" name="定員管理の状況最小値テキスト"/>
        <xdr:cNvSpPr txBox="1"/>
      </xdr:nvSpPr>
      <xdr:spPr>
        <a:xfrm>
          <a:off x="17106900" y="1149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37465</xdr:rowOff>
    </xdr:from>
    <xdr:to>
      <xdr:col>81</xdr:col>
      <xdr:colOff>133350</xdr:colOff>
      <xdr:row>67</xdr:row>
      <xdr:rowOff>37465</xdr:rowOff>
    </xdr:to>
    <xdr:cxnSp macro="">
      <xdr:nvCxnSpPr>
        <xdr:cNvPr id="321" name="直線コネクタ 320"/>
        <xdr:cNvCxnSpPr/>
      </xdr:nvCxnSpPr>
      <xdr:spPr>
        <a:xfrm>
          <a:off x="16929100" y="1152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114935</xdr:rowOff>
    </xdr:from>
    <xdr:ext cx="762000" cy="259080"/>
    <xdr:sp macro="" textlink="">
      <xdr:nvSpPr>
        <xdr:cNvPr id="322" name="定員管理の状況最大値テキスト"/>
        <xdr:cNvSpPr txBox="1"/>
      </xdr:nvSpPr>
      <xdr:spPr>
        <a:xfrm>
          <a:off x="17106900" y="9716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29210</xdr:rowOff>
    </xdr:from>
    <xdr:to>
      <xdr:col>81</xdr:col>
      <xdr:colOff>133350</xdr:colOff>
      <xdr:row>58</xdr:row>
      <xdr:rowOff>29210</xdr:rowOff>
    </xdr:to>
    <xdr:cxnSp macro="">
      <xdr:nvCxnSpPr>
        <xdr:cNvPr id="323" name="直線コネクタ 322"/>
        <xdr:cNvCxnSpPr/>
      </xdr:nvCxnSpPr>
      <xdr:spPr>
        <a:xfrm>
          <a:off x="169291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122555</xdr:rowOff>
    </xdr:from>
    <xdr:to>
      <xdr:col>81</xdr:col>
      <xdr:colOff>44450</xdr:colOff>
      <xdr:row>59</xdr:row>
      <xdr:rowOff>130810</xdr:rowOff>
    </xdr:to>
    <xdr:cxnSp macro="">
      <xdr:nvCxnSpPr>
        <xdr:cNvPr id="324" name="直線コネクタ 323"/>
        <xdr:cNvCxnSpPr/>
      </xdr:nvCxnSpPr>
      <xdr:spPr>
        <a:xfrm>
          <a:off x="16179800" y="1023810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135890</xdr:rowOff>
    </xdr:from>
    <xdr:ext cx="762000" cy="259080"/>
    <xdr:sp macro="" textlink="">
      <xdr:nvSpPr>
        <xdr:cNvPr id="325" name="定員管理の状況平均値テキスト"/>
        <xdr:cNvSpPr txBox="1"/>
      </xdr:nvSpPr>
      <xdr:spPr>
        <a:xfrm>
          <a:off x="17106900" y="10422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163830</xdr:rowOff>
    </xdr:from>
    <xdr:to>
      <xdr:col>81</xdr:col>
      <xdr:colOff>95250</xdr:colOff>
      <xdr:row>61</xdr:row>
      <xdr:rowOff>93980</xdr:rowOff>
    </xdr:to>
    <xdr:sp macro="" textlink="">
      <xdr:nvSpPr>
        <xdr:cNvPr id="326" name="フローチャート: 判断 325"/>
        <xdr:cNvSpPr/>
      </xdr:nvSpPr>
      <xdr:spPr>
        <a:xfrm>
          <a:off x="169672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122555</xdr:rowOff>
    </xdr:from>
    <xdr:to>
      <xdr:col>77</xdr:col>
      <xdr:colOff>44450</xdr:colOff>
      <xdr:row>59</xdr:row>
      <xdr:rowOff>130810</xdr:rowOff>
    </xdr:to>
    <xdr:cxnSp macro="">
      <xdr:nvCxnSpPr>
        <xdr:cNvPr id="327" name="直線コネクタ 326"/>
        <xdr:cNvCxnSpPr/>
      </xdr:nvCxnSpPr>
      <xdr:spPr>
        <a:xfrm flipV="1">
          <a:off x="15290800" y="102381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157480</xdr:rowOff>
    </xdr:from>
    <xdr:to>
      <xdr:col>77</xdr:col>
      <xdr:colOff>95250</xdr:colOff>
      <xdr:row>61</xdr:row>
      <xdr:rowOff>87630</xdr:rowOff>
    </xdr:to>
    <xdr:sp macro="" textlink="">
      <xdr:nvSpPr>
        <xdr:cNvPr id="328" name="フローチャート: 判断 327"/>
        <xdr:cNvSpPr/>
      </xdr:nvSpPr>
      <xdr:spPr>
        <a:xfrm>
          <a:off x="16129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72390</xdr:rowOff>
    </xdr:from>
    <xdr:ext cx="736600" cy="259080"/>
    <xdr:sp macro="" textlink="">
      <xdr:nvSpPr>
        <xdr:cNvPr id="329" name="テキスト ボックス 328"/>
        <xdr:cNvSpPr txBox="1"/>
      </xdr:nvSpPr>
      <xdr:spPr>
        <a:xfrm>
          <a:off x="15798800" y="10530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72390</xdr:rowOff>
    </xdr:from>
    <xdr:to>
      <xdr:col>72</xdr:col>
      <xdr:colOff>203200</xdr:colOff>
      <xdr:row>59</xdr:row>
      <xdr:rowOff>130810</xdr:rowOff>
    </xdr:to>
    <xdr:cxnSp macro="">
      <xdr:nvCxnSpPr>
        <xdr:cNvPr id="330" name="直線コネクタ 329"/>
        <xdr:cNvCxnSpPr/>
      </xdr:nvCxnSpPr>
      <xdr:spPr>
        <a:xfrm>
          <a:off x="14401800" y="1018794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132080</xdr:rowOff>
    </xdr:from>
    <xdr:to>
      <xdr:col>73</xdr:col>
      <xdr:colOff>44450</xdr:colOff>
      <xdr:row>61</xdr:row>
      <xdr:rowOff>61595</xdr:rowOff>
    </xdr:to>
    <xdr:sp macro="" textlink="">
      <xdr:nvSpPr>
        <xdr:cNvPr id="331" name="フローチャート: 判断 330"/>
        <xdr:cNvSpPr/>
      </xdr:nvSpPr>
      <xdr:spPr>
        <a:xfrm>
          <a:off x="15240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46355</xdr:rowOff>
    </xdr:from>
    <xdr:ext cx="762000" cy="259080"/>
    <xdr:sp macro="" textlink="">
      <xdr:nvSpPr>
        <xdr:cNvPr id="332" name="テキスト ボックス 331"/>
        <xdr:cNvSpPr txBox="1"/>
      </xdr:nvSpPr>
      <xdr:spPr>
        <a:xfrm>
          <a:off x="14909800" y="10504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31750</xdr:rowOff>
    </xdr:from>
    <xdr:to>
      <xdr:col>68</xdr:col>
      <xdr:colOff>152400</xdr:colOff>
      <xdr:row>59</xdr:row>
      <xdr:rowOff>72390</xdr:rowOff>
    </xdr:to>
    <xdr:cxnSp macro="">
      <xdr:nvCxnSpPr>
        <xdr:cNvPr id="333" name="直線コネクタ 332"/>
        <xdr:cNvCxnSpPr/>
      </xdr:nvCxnSpPr>
      <xdr:spPr>
        <a:xfrm>
          <a:off x="13512800" y="101473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117475</xdr:rowOff>
    </xdr:from>
    <xdr:to>
      <xdr:col>68</xdr:col>
      <xdr:colOff>203200</xdr:colOff>
      <xdr:row>61</xdr:row>
      <xdr:rowOff>47625</xdr:rowOff>
    </xdr:to>
    <xdr:sp macro="" textlink="">
      <xdr:nvSpPr>
        <xdr:cNvPr id="334" name="フローチャート: 判断 333"/>
        <xdr:cNvSpPr/>
      </xdr:nvSpPr>
      <xdr:spPr>
        <a:xfrm>
          <a:off x="14351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32385</xdr:rowOff>
    </xdr:from>
    <xdr:ext cx="762000" cy="258445"/>
    <xdr:sp macro="" textlink="">
      <xdr:nvSpPr>
        <xdr:cNvPr id="335" name="テキスト ボックス 334"/>
        <xdr:cNvSpPr txBox="1"/>
      </xdr:nvSpPr>
      <xdr:spPr>
        <a:xfrm>
          <a:off x="14020800" y="10490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100965</xdr:rowOff>
    </xdr:from>
    <xdr:to>
      <xdr:col>64</xdr:col>
      <xdr:colOff>152400</xdr:colOff>
      <xdr:row>61</xdr:row>
      <xdr:rowOff>31115</xdr:rowOff>
    </xdr:to>
    <xdr:sp macro="" textlink="">
      <xdr:nvSpPr>
        <xdr:cNvPr id="336" name="フローチャート: 判断 335"/>
        <xdr:cNvSpPr/>
      </xdr:nvSpPr>
      <xdr:spPr>
        <a:xfrm>
          <a:off x="134620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16510</xdr:rowOff>
    </xdr:from>
    <xdr:ext cx="762000" cy="259080"/>
    <xdr:sp macro="" textlink="">
      <xdr:nvSpPr>
        <xdr:cNvPr id="337" name="テキスト ボックス 336"/>
        <xdr:cNvSpPr txBox="1"/>
      </xdr:nvSpPr>
      <xdr:spPr>
        <a:xfrm>
          <a:off x="1313180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80010</xdr:rowOff>
    </xdr:from>
    <xdr:to>
      <xdr:col>81</xdr:col>
      <xdr:colOff>95250</xdr:colOff>
      <xdr:row>60</xdr:row>
      <xdr:rowOff>10160</xdr:rowOff>
    </xdr:to>
    <xdr:sp macro="" textlink="">
      <xdr:nvSpPr>
        <xdr:cNvPr id="343" name="楕円 342"/>
        <xdr:cNvSpPr/>
      </xdr:nvSpPr>
      <xdr:spPr>
        <a:xfrm>
          <a:off x="16967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96520</xdr:rowOff>
    </xdr:from>
    <xdr:ext cx="762000" cy="259080"/>
    <xdr:sp macro="" textlink="">
      <xdr:nvSpPr>
        <xdr:cNvPr id="344" name="定員管理の状況該当値テキスト"/>
        <xdr:cNvSpPr txBox="1"/>
      </xdr:nvSpPr>
      <xdr:spPr>
        <a:xfrm>
          <a:off x="17106900" y="1004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71755</xdr:rowOff>
    </xdr:from>
    <xdr:to>
      <xdr:col>77</xdr:col>
      <xdr:colOff>95250</xdr:colOff>
      <xdr:row>60</xdr:row>
      <xdr:rowOff>1905</xdr:rowOff>
    </xdr:to>
    <xdr:sp macro="" textlink="">
      <xdr:nvSpPr>
        <xdr:cNvPr id="345" name="楕円 344"/>
        <xdr:cNvSpPr/>
      </xdr:nvSpPr>
      <xdr:spPr>
        <a:xfrm>
          <a:off x="16129000" y="10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12065</xdr:rowOff>
    </xdr:from>
    <xdr:ext cx="736600" cy="259080"/>
    <xdr:sp macro="" textlink="">
      <xdr:nvSpPr>
        <xdr:cNvPr id="346" name="テキスト ボックス 345"/>
        <xdr:cNvSpPr txBox="1"/>
      </xdr:nvSpPr>
      <xdr:spPr>
        <a:xfrm>
          <a:off x="15798800" y="9956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80010</xdr:rowOff>
    </xdr:from>
    <xdr:to>
      <xdr:col>73</xdr:col>
      <xdr:colOff>44450</xdr:colOff>
      <xdr:row>60</xdr:row>
      <xdr:rowOff>10160</xdr:rowOff>
    </xdr:to>
    <xdr:sp macro="" textlink="">
      <xdr:nvSpPr>
        <xdr:cNvPr id="347" name="楕円 346"/>
        <xdr:cNvSpPr/>
      </xdr:nvSpPr>
      <xdr:spPr>
        <a:xfrm>
          <a:off x="15240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20320</xdr:rowOff>
    </xdr:from>
    <xdr:ext cx="762000" cy="258445"/>
    <xdr:sp macro="" textlink="">
      <xdr:nvSpPr>
        <xdr:cNvPr id="348" name="テキスト ボックス 347"/>
        <xdr:cNvSpPr txBox="1"/>
      </xdr:nvSpPr>
      <xdr:spPr>
        <a:xfrm>
          <a:off x="14909800" y="9964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21590</xdr:rowOff>
    </xdr:from>
    <xdr:to>
      <xdr:col>68</xdr:col>
      <xdr:colOff>203200</xdr:colOff>
      <xdr:row>59</xdr:row>
      <xdr:rowOff>123190</xdr:rowOff>
    </xdr:to>
    <xdr:sp macro="" textlink="">
      <xdr:nvSpPr>
        <xdr:cNvPr id="349" name="楕円 348"/>
        <xdr:cNvSpPr/>
      </xdr:nvSpPr>
      <xdr:spPr>
        <a:xfrm>
          <a:off x="143510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133350</xdr:rowOff>
    </xdr:from>
    <xdr:ext cx="762000" cy="258445"/>
    <xdr:sp macro="" textlink="">
      <xdr:nvSpPr>
        <xdr:cNvPr id="350" name="テキスト ボックス 349"/>
        <xdr:cNvSpPr txBox="1"/>
      </xdr:nvSpPr>
      <xdr:spPr>
        <a:xfrm>
          <a:off x="14020800" y="9906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152400</xdr:rowOff>
    </xdr:from>
    <xdr:to>
      <xdr:col>64</xdr:col>
      <xdr:colOff>152400</xdr:colOff>
      <xdr:row>59</xdr:row>
      <xdr:rowOff>82550</xdr:rowOff>
    </xdr:to>
    <xdr:sp macro="" textlink="">
      <xdr:nvSpPr>
        <xdr:cNvPr id="351" name="楕円 350"/>
        <xdr:cNvSpPr/>
      </xdr:nvSpPr>
      <xdr:spPr>
        <a:xfrm>
          <a:off x="1346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92710</xdr:rowOff>
    </xdr:from>
    <xdr:ext cx="762000" cy="259080"/>
    <xdr:sp macro="" textlink="">
      <xdr:nvSpPr>
        <xdr:cNvPr id="352" name="テキスト ボックス 351"/>
        <xdr:cNvSpPr txBox="1"/>
      </xdr:nvSpPr>
      <xdr:spPr>
        <a:xfrm>
          <a:off x="13131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事業費補正により基準財政需要額に算入された公債費の減等により前年度より</a:t>
          </a:r>
          <a:r>
            <a:rPr kumimoji="1" lang="en-US" altLang="ja-JP" sz="1100">
              <a:solidFill>
                <a:schemeClr val="dk1"/>
              </a:solidFill>
              <a:effectLst/>
              <a:latin typeface="ＭＳ Ｐゴシック"/>
              <a:ea typeface="ＭＳ Ｐゴシック"/>
              <a:cs typeface="+mn-cs"/>
            </a:rPr>
            <a:t>0.3</a:t>
          </a:r>
          <a:r>
            <a:rPr kumimoji="1" lang="ja-JP" altLang="ja-JP" sz="1100">
              <a:solidFill>
                <a:schemeClr val="dk1"/>
              </a:solidFill>
              <a:effectLst/>
              <a:latin typeface="ＭＳ Ｐゴシック"/>
              <a:ea typeface="ＭＳ Ｐゴシック"/>
              <a:cs typeface="+mn-cs"/>
            </a:rPr>
            <a:t>ポイント増加し、類似団体平均を</a:t>
          </a:r>
          <a:r>
            <a:rPr kumimoji="1" lang="en-US" altLang="ja-JP" sz="1100">
              <a:solidFill>
                <a:schemeClr val="dk1"/>
              </a:solidFill>
              <a:effectLst/>
              <a:latin typeface="ＭＳ Ｐゴシック"/>
              <a:ea typeface="ＭＳ Ｐゴシック"/>
              <a:cs typeface="+mn-cs"/>
            </a:rPr>
            <a:t>1.3</a:t>
          </a:r>
          <a:r>
            <a:rPr kumimoji="1" lang="ja-JP" altLang="ja-JP" sz="1100">
              <a:solidFill>
                <a:schemeClr val="dk1"/>
              </a:solidFill>
              <a:effectLst/>
              <a:latin typeface="ＭＳ Ｐゴシック"/>
              <a:ea typeface="ＭＳ Ｐゴシック"/>
              <a:cs typeface="+mn-cs"/>
            </a:rPr>
            <a:t>ポイント下回る</a:t>
          </a:r>
          <a:r>
            <a:rPr kumimoji="1" lang="en-US" altLang="ja-JP" sz="1100">
              <a:solidFill>
                <a:schemeClr val="dk1"/>
              </a:solidFill>
              <a:effectLst/>
              <a:latin typeface="ＭＳ Ｐゴシック"/>
              <a:ea typeface="ＭＳ Ｐゴシック"/>
              <a:cs typeface="+mn-cs"/>
            </a:rPr>
            <a:t>4.5</a:t>
          </a:r>
          <a:r>
            <a:rPr kumimoji="1" lang="ja-JP" altLang="ja-JP" sz="1100">
              <a:solidFill>
                <a:schemeClr val="dk1"/>
              </a:solidFill>
              <a:effectLst/>
              <a:latin typeface="ＭＳ Ｐゴシック"/>
              <a:ea typeface="ＭＳ Ｐゴシック"/>
              <a:cs typeface="+mn-cs"/>
            </a:rPr>
            <a:t>％となっている。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a:t>
          </a:r>
          <a:r>
            <a:rPr kumimoji="1" lang="en-US" altLang="ja-JP" sz="1100">
              <a:solidFill>
                <a:schemeClr val="dk1"/>
              </a:solidFill>
              <a:effectLst/>
              <a:latin typeface="ＭＳ Ｐゴシック"/>
              <a:ea typeface="ＭＳ Ｐゴシック"/>
              <a:cs typeface="+mn-cs"/>
            </a:rPr>
            <a:t> </a:t>
          </a:r>
          <a:r>
            <a:rPr kumimoji="1" lang="en-US" altLang="ja-JP" sz="1100" baseline="0">
              <a:solidFill>
                <a:schemeClr val="dk1"/>
              </a:solidFill>
              <a:effectLst/>
              <a:latin typeface="ＭＳ Ｐゴシック"/>
              <a:ea typeface="ＭＳ Ｐゴシック"/>
              <a:cs typeface="+mn-cs"/>
            </a:rPr>
            <a:t> </a:t>
          </a:r>
          <a:r>
            <a:rPr kumimoji="1" lang="ja-JP" altLang="ja-JP" sz="1100">
              <a:solidFill>
                <a:schemeClr val="dk1"/>
              </a:solidFill>
              <a:effectLst/>
              <a:latin typeface="ＭＳ Ｐゴシック"/>
              <a:ea typeface="ＭＳ Ｐゴシック"/>
              <a:cs typeface="+mn-cs"/>
            </a:rPr>
            <a:t>今後も公共施設の大規模改修等による起債が見込まれるが、公債費の動向を考慮した借入れを実施していく。</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2" name="テキスト ボックス 37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4" name="テキスト ボックス 37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6" name="テキスト ボックス 37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161290</xdr:rowOff>
    </xdr:from>
    <xdr:ext cx="762000" cy="259080"/>
    <xdr:sp macro="" textlink="">
      <xdr:nvSpPr>
        <xdr:cNvPr id="381" name="公債費負担の状況最小値テキスト"/>
        <xdr:cNvSpPr txBox="1"/>
      </xdr:nvSpPr>
      <xdr:spPr>
        <a:xfrm>
          <a:off x="17106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100330</xdr:rowOff>
    </xdr:from>
    <xdr:ext cx="762000" cy="258445"/>
    <xdr:sp macro="" textlink="">
      <xdr:nvSpPr>
        <xdr:cNvPr id="383" name="公債費負担の状況最大値テキスト"/>
        <xdr:cNvSpPr txBox="1"/>
      </xdr:nvSpPr>
      <xdr:spPr>
        <a:xfrm>
          <a:off x="17106900" y="610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63500</xdr:rowOff>
    </xdr:from>
    <xdr:to>
      <xdr:col>81</xdr:col>
      <xdr:colOff>44450</xdr:colOff>
      <xdr:row>40</xdr:row>
      <xdr:rowOff>86995</xdr:rowOff>
    </xdr:to>
    <xdr:cxnSp macro="">
      <xdr:nvCxnSpPr>
        <xdr:cNvPr id="385" name="直線コネクタ 384"/>
        <xdr:cNvCxnSpPr/>
      </xdr:nvCxnSpPr>
      <xdr:spPr>
        <a:xfrm>
          <a:off x="16179800" y="692150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112395</xdr:rowOff>
    </xdr:from>
    <xdr:ext cx="762000" cy="258445"/>
    <xdr:sp macro="" textlink="">
      <xdr:nvSpPr>
        <xdr:cNvPr id="386" name="公債費負担の状況平均値テキスト"/>
        <xdr:cNvSpPr txBox="1"/>
      </xdr:nvSpPr>
      <xdr:spPr>
        <a:xfrm>
          <a:off x="17106900" y="69703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140335</xdr:rowOff>
    </xdr:from>
    <xdr:to>
      <xdr:col>81</xdr:col>
      <xdr:colOff>95250</xdr:colOff>
      <xdr:row>41</xdr:row>
      <xdr:rowOff>70485</xdr:rowOff>
    </xdr:to>
    <xdr:sp macro="" textlink="">
      <xdr:nvSpPr>
        <xdr:cNvPr id="387" name="フローチャート: 判断 386"/>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46355</xdr:rowOff>
    </xdr:from>
    <xdr:to>
      <xdr:col>77</xdr:col>
      <xdr:colOff>44450</xdr:colOff>
      <xdr:row>40</xdr:row>
      <xdr:rowOff>63500</xdr:rowOff>
    </xdr:to>
    <xdr:cxnSp macro="">
      <xdr:nvCxnSpPr>
        <xdr:cNvPr id="388" name="直線コネクタ 387"/>
        <xdr:cNvCxnSpPr/>
      </xdr:nvCxnSpPr>
      <xdr:spPr>
        <a:xfrm>
          <a:off x="15290800" y="69043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132715</xdr:rowOff>
    </xdr:from>
    <xdr:to>
      <xdr:col>77</xdr:col>
      <xdr:colOff>95250</xdr:colOff>
      <xdr:row>41</xdr:row>
      <xdr:rowOff>63500</xdr:rowOff>
    </xdr:to>
    <xdr:sp macro="" textlink="">
      <xdr:nvSpPr>
        <xdr:cNvPr id="389" name="フローチャート: 判断 388"/>
        <xdr:cNvSpPr/>
      </xdr:nvSpPr>
      <xdr:spPr>
        <a:xfrm>
          <a:off x="16129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47625</xdr:rowOff>
    </xdr:from>
    <xdr:ext cx="736600" cy="259080"/>
    <xdr:sp macro="" textlink="">
      <xdr:nvSpPr>
        <xdr:cNvPr id="390" name="テキスト ボックス 389"/>
        <xdr:cNvSpPr txBox="1"/>
      </xdr:nvSpPr>
      <xdr:spPr>
        <a:xfrm>
          <a:off x="15798800" y="7077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30480</xdr:rowOff>
    </xdr:from>
    <xdr:to>
      <xdr:col>72</xdr:col>
      <xdr:colOff>203200</xdr:colOff>
      <xdr:row>40</xdr:row>
      <xdr:rowOff>46355</xdr:rowOff>
    </xdr:to>
    <xdr:cxnSp macro="">
      <xdr:nvCxnSpPr>
        <xdr:cNvPr id="391" name="直線コネクタ 390"/>
        <xdr:cNvCxnSpPr/>
      </xdr:nvCxnSpPr>
      <xdr:spPr>
        <a:xfrm>
          <a:off x="14401800" y="68884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87630</xdr:rowOff>
    </xdr:from>
    <xdr:ext cx="762000" cy="258445"/>
    <xdr:sp macro="" textlink="">
      <xdr:nvSpPr>
        <xdr:cNvPr id="393" name="テキスト ボックス 392"/>
        <xdr:cNvSpPr txBox="1"/>
      </xdr:nvSpPr>
      <xdr:spPr>
        <a:xfrm>
          <a:off x="14909800" y="7117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30480</xdr:rowOff>
    </xdr:from>
    <xdr:to>
      <xdr:col>68</xdr:col>
      <xdr:colOff>152400</xdr:colOff>
      <xdr:row>40</xdr:row>
      <xdr:rowOff>46355</xdr:rowOff>
    </xdr:to>
    <xdr:cxnSp macro="">
      <xdr:nvCxnSpPr>
        <xdr:cNvPr id="394" name="直線コネクタ 393"/>
        <xdr:cNvCxnSpPr/>
      </xdr:nvCxnSpPr>
      <xdr:spPr>
        <a:xfrm flipV="1">
          <a:off x="13512800" y="688848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9525</xdr:rowOff>
    </xdr:from>
    <xdr:to>
      <xdr:col>68</xdr:col>
      <xdr:colOff>203200</xdr:colOff>
      <xdr:row>41</xdr:row>
      <xdr:rowOff>111125</xdr:rowOff>
    </xdr:to>
    <xdr:sp macro="" textlink="">
      <xdr:nvSpPr>
        <xdr:cNvPr id="395" name="フローチャート: 判断 394"/>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95885</xdr:rowOff>
    </xdr:from>
    <xdr:ext cx="762000" cy="259080"/>
    <xdr:sp macro="" textlink="">
      <xdr:nvSpPr>
        <xdr:cNvPr id="396" name="テキスト ボックス 395"/>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17780</xdr:rowOff>
    </xdr:from>
    <xdr:to>
      <xdr:col>64</xdr:col>
      <xdr:colOff>152400</xdr:colOff>
      <xdr:row>41</xdr:row>
      <xdr:rowOff>118745</xdr:rowOff>
    </xdr:to>
    <xdr:sp macro="" textlink="">
      <xdr:nvSpPr>
        <xdr:cNvPr id="397" name="フローチャート: 判断 396"/>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103505</xdr:rowOff>
    </xdr:from>
    <xdr:ext cx="762000" cy="259080"/>
    <xdr:sp macro="" textlink="">
      <xdr:nvSpPr>
        <xdr:cNvPr id="398" name="テキスト ボックス 397"/>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36195</xdr:rowOff>
    </xdr:from>
    <xdr:to>
      <xdr:col>81</xdr:col>
      <xdr:colOff>95250</xdr:colOff>
      <xdr:row>40</xdr:row>
      <xdr:rowOff>137795</xdr:rowOff>
    </xdr:to>
    <xdr:sp macro="" textlink="">
      <xdr:nvSpPr>
        <xdr:cNvPr id="404" name="楕円 403"/>
        <xdr:cNvSpPr/>
      </xdr:nvSpPr>
      <xdr:spPr>
        <a:xfrm>
          <a:off x="169672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52705</xdr:rowOff>
    </xdr:from>
    <xdr:ext cx="762000" cy="258445"/>
    <xdr:sp macro="" textlink="">
      <xdr:nvSpPr>
        <xdr:cNvPr id="405" name="公債費負担の状況該当値テキスト"/>
        <xdr:cNvSpPr txBox="1"/>
      </xdr:nvSpPr>
      <xdr:spPr>
        <a:xfrm>
          <a:off x="17106900" y="673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12065</xdr:rowOff>
    </xdr:from>
    <xdr:to>
      <xdr:col>77</xdr:col>
      <xdr:colOff>95250</xdr:colOff>
      <xdr:row>40</xdr:row>
      <xdr:rowOff>113665</xdr:rowOff>
    </xdr:to>
    <xdr:sp macro="" textlink="">
      <xdr:nvSpPr>
        <xdr:cNvPr id="406" name="楕円 405"/>
        <xdr:cNvSpPr/>
      </xdr:nvSpPr>
      <xdr:spPr>
        <a:xfrm>
          <a:off x="16129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123825</xdr:rowOff>
    </xdr:from>
    <xdr:ext cx="736600" cy="258445"/>
    <xdr:sp macro="" textlink="">
      <xdr:nvSpPr>
        <xdr:cNvPr id="407" name="テキスト ボックス 406"/>
        <xdr:cNvSpPr txBox="1"/>
      </xdr:nvSpPr>
      <xdr:spPr>
        <a:xfrm>
          <a:off x="15798800" y="6638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167005</xdr:rowOff>
    </xdr:from>
    <xdr:to>
      <xdr:col>73</xdr:col>
      <xdr:colOff>44450</xdr:colOff>
      <xdr:row>40</xdr:row>
      <xdr:rowOff>97790</xdr:rowOff>
    </xdr:to>
    <xdr:sp macro="" textlink="">
      <xdr:nvSpPr>
        <xdr:cNvPr id="408" name="楕円 407"/>
        <xdr:cNvSpPr/>
      </xdr:nvSpPr>
      <xdr:spPr>
        <a:xfrm>
          <a:off x="15240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107315</xdr:rowOff>
    </xdr:from>
    <xdr:ext cx="762000" cy="259080"/>
    <xdr:sp macro="" textlink="">
      <xdr:nvSpPr>
        <xdr:cNvPr id="409" name="テキスト ボックス 408"/>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0" name="楕円 409"/>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91440</xdr:rowOff>
    </xdr:from>
    <xdr:ext cx="762000" cy="259080"/>
    <xdr:sp macro="" textlink="">
      <xdr:nvSpPr>
        <xdr:cNvPr id="411" name="テキスト ボックス 410"/>
        <xdr:cNvSpPr txBox="1"/>
      </xdr:nvSpPr>
      <xdr:spPr>
        <a:xfrm>
          <a:off x="14020800" y="660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167005</xdr:rowOff>
    </xdr:from>
    <xdr:to>
      <xdr:col>64</xdr:col>
      <xdr:colOff>152400</xdr:colOff>
      <xdr:row>40</xdr:row>
      <xdr:rowOff>97790</xdr:rowOff>
    </xdr:to>
    <xdr:sp macro="" textlink="">
      <xdr:nvSpPr>
        <xdr:cNvPr id="412" name="楕円 411"/>
        <xdr:cNvSpPr/>
      </xdr:nvSpPr>
      <xdr:spPr>
        <a:xfrm>
          <a:off x="13462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107315</xdr:rowOff>
    </xdr:from>
    <xdr:ext cx="762000" cy="259080"/>
    <xdr:sp macro="" textlink="">
      <xdr:nvSpPr>
        <xdr:cNvPr id="413" name="テキスト ボックス 412"/>
        <xdr:cNvSpPr txBox="1"/>
      </xdr:nvSpPr>
      <xdr:spPr>
        <a:xfrm>
          <a:off x="13131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将来負担比率は、前年度に引き続き比率無しとなっている。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今後も公共施設の大規模改修等による起債が見込まれるが、公債費の動向を考慮した借入れを実施していく。</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95250</xdr:rowOff>
    </xdr:to>
    <xdr:cxnSp macro="">
      <xdr:nvCxnSpPr>
        <xdr:cNvPr id="442" name="直線コネクタ 441"/>
        <xdr:cNvCxnSpPr/>
      </xdr:nvCxnSpPr>
      <xdr:spPr>
        <a:xfrm flipV="1">
          <a:off x="17018000" y="2370455"/>
          <a:ext cx="0" cy="1668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67310</xdr:rowOff>
    </xdr:from>
    <xdr:ext cx="762000" cy="259080"/>
    <xdr:sp macro="" textlink="">
      <xdr:nvSpPr>
        <xdr:cNvPr id="443" name="将来負担の状況最小値テキスト"/>
        <xdr:cNvSpPr txBox="1"/>
      </xdr:nvSpPr>
      <xdr:spPr>
        <a:xfrm>
          <a:off x="17106900" y="40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124.4</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95250</xdr:rowOff>
    </xdr:from>
    <xdr:to>
      <xdr:col>81</xdr:col>
      <xdr:colOff>133350</xdr:colOff>
      <xdr:row>23</xdr:row>
      <xdr:rowOff>95250</xdr:rowOff>
    </xdr:to>
    <xdr:cxnSp macro="">
      <xdr:nvCxnSpPr>
        <xdr:cNvPr id="444" name="直線コネクタ 443"/>
        <xdr:cNvCxnSpPr/>
      </xdr:nvCxnSpPr>
      <xdr:spPr>
        <a:xfrm>
          <a:off x="16929100" y="403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124460</xdr:rowOff>
    </xdr:from>
    <xdr:ext cx="762000" cy="259080"/>
    <xdr:sp macro="" textlink="">
      <xdr:nvSpPr>
        <xdr:cNvPr id="447" name="将来負担の状況平均値テキスト"/>
        <xdr:cNvSpPr txBox="1"/>
      </xdr:nvSpPr>
      <xdr:spPr>
        <a:xfrm>
          <a:off x="17106900" y="23533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152400</xdr:rowOff>
    </xdr:from>
    <xdr:to>
      <xdr:col>81</xdr:col>
      <xdr:colOff>95250</xdr:colOff>
      <xdr:row>14</xdr:row>
      <xdr:rowOff>82550</xdr:rowOff>
    </xdr:to>
    <xdr:sp macro="" textlink="">
      <xdr:nvSpPr>
        <xdr:cNvPr id="448" name="フローチャート: 判断 447"/>
        <xdr:cNvSpPr/>
      </xdr:nvSpPr>
      <xdr:spPr>
        <a:xfrm>
          <a:off x="16967200" y="2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69850</xdr:rowOff>
    </xdr:from>
    <xdr:to>
      <xdr:col>77</xdr:col>
      <xdr:colOff>95250</xdr:colOff>
      <xdr:row>14</xdr:row>
      <xdr:rowOff>171450</xdr:rowOff>
    </xdr:to>
    <xdr:sp macro="" textlink="">
      <xdr:nvSpPr>
        <xdr:cNvPr id="449" name="フローチャート: 判断 448"/>
        <xdr:cNvSpPr/>
      </xdr:nvSpPr>
      <xdr:spPr>
        <a:xfrm>
          <a:off x="16129000" y="24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10160</xdr:rowOff>
    </xdr:from>
    <xdr:ext cx="736600" cy="259080"/>
    <xdr:sp macro="" textlink="">
      <xdr:nvSpPr>
        <xdr:cNvPr id="450" name="テキスト ボックス 449"/>
        <xdr:cNvSpPr txBox="1"/>
      </xdr:nvSpPr>
      <xdr:spPr>
        <a:xfrm>
          <a:off x="15798800" y="223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133350</xdr:rowOff>
    </xdr:from>
    <xdr:ext cx="762000" cy="258445"/>
    <xdr:sp macro="" textlink="">
      <xdr:nvSpPr>
        <xdr:cNvPr id="452" name="テキスト ボックス 451"/>
        <xdr:cNvSpPr txBox="1"/>
      </xdr:nvSpPr>
      <xdr:spPr>
        <a:xfrm>
          <a:off x="14909800" y="236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44450</xdr:rowOff>
    </xdr:from>
    <xdr:to>
      <xdr:col>68</xdr:col>
      <xdr:colOff>203200</xdr:colOff>
      <xdr:row>15</xdr:row>
      <xdr:rowOff>146050</xdr:rowOff>
    </xdr:to>
    <xdr:sp macro="" textlink="">
      <xdr:nvSpPr>
        <xdr:cNvPr id="453" name="フローチャート: 判断 452"/>
        <xdr:cNvSpPr/>
      </xdr:nvSpPr>
      <xdr:spPr>
        <a:xfrm>
          <a:off x="14351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156210</xdr:rowOff>
    </xdr:from>
    <xdr:ext cx="762000" cy="258445"/>
    <xdr:sp macro="" textlink="">
      <xdr:nvSpPr>
        <xdr:cNvPr id="454" name="テキスト ボックス 453"/>
        <xdr:cNvSpPr txBox="1"/>
      </xdr:nvSpPr>
      <xdr:spPr>
        <a:xfrm>
          <a:off x="14020800" y="2385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72390</xdr:rowOff>
    </xdr:from>
    <xdr:to>
      <xdr:col>64</xdr:col>
      <xdr:colOff>152400</xdr:colOff>
      <xdr:row>16</xdr:row>
      <xdr:rowOff>2540</xdr:rowOff>
    </xdr:to>
    <xdr:sp macro="" textlink="">
      <xdr:nvSpPr>
        <xdr:cNvPr id="455" name="フローチャート: 判断 454"/>
        <xdr:cNvSpPr/>
      </xdr:nvSpPr>
      <xdr:spPr>
        <a:xfrm>
          <a:off x="1346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12700</xdr:rowOff>
    </xdr:from>
    <xdr:ext cx="762000" cy="259080"/>
    <xdr:sp macro="" textlink="">
      <xdr:nvSpPr>
        <xdr:cNvPr id="456" name="テキスト ボックス 455"/>
        <xdr:cNvSpPr txBox="1"/>
      </xdr:nvSpPr>
      <xdr:spPr>
        <a:xfrm>
          <a:off x="131318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茨城県守谷市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70,414
69,152
35.71
35,773,339
31,727,823
2,697,672
13,770,815
13,807,114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計画的な定員管理に努めてきたことから、類似団体平均を</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ポイント下回る</a:t>
          </a:r>
          <a:r>
            <a:rPr kumimoji="1" lang="en-US" altLang="ja-JP" sz="1300">
              <a:latin typeface="ＭＳ Ｐゴシック"/>
              <a:ea typeface="ＭＳ Ｐゴシック"/>
            </a:rPr>
            <a:t>23.5</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人員配置の見直し等により職員数は増加傾向にあるが、定員適正化計画の見直しとともに指定管理者制度や再任用制度の活用等により人件費の抑制に努める。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38100</xdr:rowOff>
    </xdr:from>
    <xdr:ext cx="762000" cy="259080"/>
    <xdr:sp macro="" textlink="">
      <xdr:nvSpPr>
        <xdr:cNvPr id="64" name="人件費最大値テキスト"/>
        <xdr:cNvSpPr txBox="1"/>
      </xdr:nvSpPr>
      <xdr:spPr>
        <a:xfrm>
          <a:off x="4914900" y="5524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127000</xdr:rowOff>
    </xdr:to>
    <xdr:cxnSp macro="">
      <xdr:nvCxnSpPr>
        <xdr:cNvPr id="66" name="直線コネクタ 65"/>
        <xdr:cNvCxnSpPr/>
      </xdr:nvCxnSpPr>
      <xdr:spPr>
        <a:xfrm>
          <a:off x="3987800" y="62687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762000" cy="259080"/>
    <xdr:sp macro="" textlink="">
      <xdr:nvSpPr>
        <xdr:cNvPr id="67" name="人件費平均値テキスト"/>
        <xdr:cNvSpPr txBox="1"/>
      </xdr:nvSpPr>
      <xdr:spPr>
        <a:xfrm>
          <a:off x="4914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37</xdr:row>
      <xdr:rowOff>24130</xdr:rowOff>
    </xdr:to>
    <xdr:cxnSp macro="">
      <xdr:nvCxnSpPr>
        <xdr:cNvPr id="69" name="直線コネクタ 68"/>
        <xdr:cNvCxnSpPr/>
      </xdr:nvCxnSpPr>
      <xdr:spPr>
        <a:xfrm flipV="1">
          <a:off x="3098800" y="62687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5965" cy="259080"/>
    <xdr:sp macro="" textlink="">
      <xdr:nvSpPr>
        <xdr:cNvPr id="71" name="テキスト ボックス 70"/>
        <xdr:cNvSpPr txBox="1"/>
      </xdr:nvSpPr>
      <xdr:spPr>
        <a:xfrm>
          <a:off x="3606800" y="6334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111760</xdr:rowOff>
    </xdr:from>
    <xdr:to>
      <xdr:col>15</xdr:col>
      <xdr:colOff>98425</xdr:colOff>
      <xdr:row>37</xdr:row>
      <xdr:rowOff>24130</xdr:rowOff>
    </xdr:to>
    <xdr:cxnSp macro="">
      <xdr:nvCxnSpPr>
        <xdr:cNvPr id="72" name="直線コネクタ 71"/>
        <xdr:cNvCxnSpPr/>
      </xdr:nvCxnSpPr>
      <xdr:spPr>
        <a:xfrm>
          <a:off x="2209800" y="62839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82550</xdr:rowOff>
    </xdr:from>
    <xdr:ext cx="762000" cy="259080"/>
    <xdr:sp macro="" textlink="">
      <xdr:nvSpPr>
        <xdr:cNvPr id="74" name="テキスト ボックス 73"/>
        <xdr:cNvSpPr txBox="1"/>
      </xdr:nvSpPr>
      <xdr:spPr>
        <a:xfrm>
          <a:off x="27178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20320</xdr:rowOff>
    </xdr:from>
    <xdr:to>
      <xdr:col>11</xdr:col>
      <xdr:colOff>9525</xdr:colOff>
      <xdr:row>36</xdr:row>
      <xdr:rowOff>111760</xdr:rowOff>
    </xdr:to>
    <xdr:cxnSp macro="">
      <xdr:nvCxnSpPr>
        <xdr:cNvPr id="75" name="直線コネクタ 74"/>
        <xdr:cNvCxnSpPr/>
      </xdr:nvCxnSpPr>
      <xdr:spPr>
        <a:xfrm>
          <a:off x="1320800" y="61925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61365" cy="259080"/>
    <xdr:sp macro="" textlink="">
      <xdr:nvSpPr>
        <xdr:cNvPr id="77" name="テキスト ボックス 76"/>
        <xdr:cNvSpPr txBox="1"/>
      </xdr:nvSpPr>
      <xdr:spPr>
        <a:xfrm>
          <a:off x="18288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13970</xdr:rowOff>
    </xdr:from>
    <xdr:ext cx="761365" cy="259080"/>
    <xdr:sp macro="" textlink="">
      <xdr:nvSpPr>
        <xdr:cNvPr id="79" name="テキスト ボックス 78"/>
        <xdr:cNvSpPr txBox="1"/>
      </xdr:nvSpPr>
      <xdr:spPr>
        <a:xfrm>
          <a:off x="939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92710</xdr:rowOff>
    </xdr:from>
    <xdr:ext cx="762000" cy="259080"/>
    <xdr:sp macro="" textlink="">
      <xdr:nvSpPr>
        <xdr:cNvPr id="86" name="人件費該当値テキスト"/>
        <xdr:cNvSpPr txBox="1"/>
      </xdr:nvSpPr>
      <xdr:spPr>
        <a:xfrm>
          <a:off x="49149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157480</xdr:rowOff>
    </xdr:from>
    <xdr:ext cx="735965" cy="258445"/>
    <xdr:sp macro="" textlink="">
      <xdr:nvSpPr>
        <xdr:cNvPr id="88" name="テキスト ボックス 87"/>
        <xdr:cNvSpPr txBox="1"/>
      </xdr:nvSpPr>
      <xdr:spPr>
        <a:xfrm>
          <a:off x="3606800" y="59867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85090</xdr:rowOff>
    </xdr:from>
    <xdr:ext cx="762000" cy="259080"/>
    <xdr:sp macro="" textlink="">
      <xdr:nvSpPr>
        <xdr:cNvPr id="90" name="テキスト ボックス 89"/>
        <xdr:cNvSpPr txBox="1"/>
      </xdr:nvSpPr>
      <xdr:spPr>
        <a:xfrm>
          <a:off x="2717800" y="608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1270</xdr:rowOff>
    </xdr:from>
    <xdr:ext cx="761365" cy="259080"/>
    <xdr:sp macro="" textlink="">
      <xdr:nvSpPr>
        <xdr:cNvPr id="92" name="テキスト ボックス 91"/>
        <xdr:cNvSpPr txBox="1"/>
      </xdr:nvSpPr>
      <xdr:spPr>
        <a:xfrm>
          <a:off x="1828800" y="6002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93" name="楕円 92"/>
        <xdr:cNvSpPr/>
      </xdr:nvSpPr>
      <xdr:spPr>
        <a:xfrm>
          <a:off x="1270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81280</xdr:rowOff>
    </xdr:from>
    <xdr:ext cx="761365" cy="259080"/>
    <xdr:sp macro="" textlink="">
      <xdr:nvSpPr>
        <xdr:cNvPr id="94" name="テキスト ボックス 93"/>
        <xdr:cNvSpPr txBox="1"/>
      </xdr:nvSpPr>
      <xdr:spPr>
        <a:xfrm>
          <a:off x="939800" y="5910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守谷市行政改革大綱に基づき業務の民間委託等を進めてきたこと、また公園等施設の維持管理や</a:t>
          </a:r>
          <a:r>
            <a:rPr kumimoji="1" lang="en-US" altLang="ja-JP" sz="1300">
              <a:latin typeface="ＭＳ Ｐゴシック"/>
              <a:ea typeface="ＭＳ Ｐゴシック"/>
            </a:rPr>
            <a:t>ICT</a:t>
          </a:r>
          <a:r>
            <a:rPr kumimoji="1" lang="ja-JP" altLang="en-US" sz="1300">
              <a:latin typeface="ＭＳ Ｐゴシック"/>
              <a:ea typeface="ＭＳ Ｐゴシック"/>
            </a:rPr>
            <a:t>の導入に伴う物件費が増加傾向にあり、類似団体平均を</a:t>
          </a:r>
          <a:r>
            <a:rPr kumimoji="1" lang="en-US" altLang="ja-JP" sz="1300">
              <a:latin typeface="ＭＳ Ｐゴシック"/>
              <a:ea typeface="ＭＳ Ｐゴシック"/>
            </a:rPr>
            <a:t>5.0</a:t>
          </a:r>
          <a:r>
            <a:rPr kumimoji="1" lang="ja-JP" altLang="en-US" sz="1300">
              <a:latin typeface="ＭＳ Ｐゴシック"/>
              <a:ea typeface="ＭＳ Ｐゴシック"/>
            </a:rPr>
            <a:t>ポイント上回る</a:t>
          </a:r>
          <a:r>
            <a:rPr kumimoji="1" lang="en-US" altLang="ja-JP" sz="1300">
              <a:latin typeface="ＭＳ Ｐゴシック"/>
              <a:ea typeface="ＭＳ Ｐゴシック"/>
            </a:rPr>
            <a:t>21.4</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今後も民間委託の活用及び</a:t>
          </a:r>
          <a:r>
            <a:rPr kumimoji="1" lang="en-US" altLang="ja-JP" sz="1300">
              <a:latin typeface="ＭＳ Ｐゴシック"/>
              <a:ea typeface="ＭＳ Ｐゴシック"/>
            </a:rPr>
            <a:t>ICT</a:t>
          </a:r>
          <a:r>
            <a:rPr kumimoji="1" lang="ja-JP" altLang="en-US" sz="1300">
              <a:latin typeface="ＭＳ Ｐゴシック"/>
              <a:ea typeface="ＭＳ Ｐゴシック"/>
            </a:rPr>
            <a:t>の導入を推進していく方針であるが、人件費等の徹底した見直しを行い、トータルコストの削減に努める。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7365" cy="258445"/>
    <xdr:sp macro="" textlink="">
      <xdr:nvSpPr>
        <xdr:cNvPr id="110" name="テキスト ボックス 109"/>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7365" cy="258445"/>
    <xdr:sp macro="" textlink="">
      <xdr:nvSpPr>
        <xdr:cNvPr id="112" name="テキスト ボックス 111"/>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7365" cy="258445"/>
    <xdr:sp macro="" textlink="">
      <xdr:nvSpPr>
        <xdr:cNvPr id="114" name="テキスト ボックス 113"/>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7365" cy="258445"/>
    <xdr:sp macro="" textlink="">
      <xdr:nvSpPr>
        <xdr:cNvPr id="116" name="テキスト ボックス 115"/>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140970</xdr:rowOff>
    </xdr:from>
    <xdr:to>
      <xdr:col>82</xdr:col>
      <xdr:colOff>107950</xdr:colOff>
      <xdr:row>21</xdr:row>
      <xdr:rowOff>69850</xdr:rowOff>
    </xdr:to>
    <xdr:cxnSp macro="">
      <xdr:nvCxnSpPr>
        <xdr:cNvPr id="120" name="直線コネクタ 119"/>
        <xdr:cNvCxnSpPr/>
      </xdr:nvCxnSpPr>
      <xdr:spPr>
        <a:xfrm flipV="1">
          <a:off x="16510000" y="219837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41910</xdr:rowOff>
    </xdr:from>
    <xdr:ext cx="762000" cy="258445"/>
    <xdr:sp macro="" textlink="">
      <xdr:nvSpPr>
        <xdr:cNvPr id="121" name="物件費最小値テキスト"/>
        <xdr:cNvSpPr txBox="1"/>
      </xdr:nvSpPr>
      <xdr:spPr>
        <a:xfrm>
          <a:off x="16598900" y="3642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55880</xdr:rowOff>
    </xdr:from>
    <xdr:ext cx="762000" cy="259080"/>
    <xdr:sp macro="" textlink="">
      <xdr:nvSpPr>
        <xdr:cNvPr id="123" name="物件費最大値テキスト"/>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140970</xdr:rowOff>
    </xdr:from>
    <xdr:to>
      <xdr:col>82</xdr:col>
      <xdr:colOff>196850</xdr:colOff>
      <xdr:row>12</xdr:row>
      <xdr:rowOff>140970</xdr:rowOff>
    </xdr:to>
    <xdr:cxnSp macro="">
      <xdr:nvCxnSpPr>
        <xdr:cNvPr id="124" name="直線コネクタ 123"/>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53975</xdr:rowOff>
    </xdr:from>
    <xdr:to>
      <xdr:col>82</xdr:col>
      <xdr:colOff>107950</xdr:colOff>
      <xdr:row>19</xdr:row>
      <xdr:rowOff>83820</xdr:rowOff>
    </xdr:to>
    <xdr:cxnSp macro="">
      <xdr:nvCxnSpPr>
        <xdr:cNvPr id="125" name="直線コネクタ 124"/>
        <xdr:cNvCxnSpPr/>
      </xdr:nvCxnSpPr>
      <xdr:spPr>
        <a:xfrm>
          <a:off x="15671800" y="3140075"/>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106680</xdr:rowOff>
    </xdr:from>
    <xdr:ext cx="762000" cy="259080"/>
    <xdr:sp macro="" textlink="">
      <xdr:nvSpPr>
        <xdr:cNvPr id="126" name="物件費平均値テキスト"/>
        <xdr:cNvSpPr txBox="1"/>
      </xdr:nvSpPr>
      <xdr:spPr>
        <a:xfrm>
          <a:off x="16598900" y="2678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90170</xdr:rowOff>
    </xdr:from>
    <xdr:to>
      <xdr:col>82</xdr:col>
      <xdr:colOff>158750</xdr:colOff>
      <xdr:row>17</xdr:row>
      <xdr:rowOff>20320</xdr:rowOff>
    </xdr:to>
    <xdr:sp macro="" textlink="">
      <xdr:nvSpPr>
        <xdr:cNvPr id="127" name="フローチャート: 判断 126"/>
        <xdr:cNvSpPr/>
      </xdr:nvSpPr>
      <xdr:spPr>
        <a:xfrm>
          <a:off x="164592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53975</xdr:rowOff>
    </xdr:from>
    <xdr:to>
      <xdr:col>78</xdr:col>
      <xdr:colOff>69850</xdr:colOff>
      <xdr:row>20</xdr:row>
      <xdr:rowOff>3810</xdr:rowOff>
    </xdr:to>
    <xdr:cxnSp macro="">
      <xdr:nvCxnSpPr>
        <xdr:cNvPr id="128" name="直線コネクタ 127"/>
        <xdr:cNvCxnSpPr/>
      </xdr:nvCxnSpPr>
      <xdr:spPr>
        <a:xfrm flipV="1">
          <a:off x="14782800" y="314007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151765</xdr:rowOff>
    </xdr:from>
    <xdr:to>
      <xdr:col>78</xdr:col>
      <xdr:colOff>120650</xdr:colOff>
      <xdr:row>16</xdr:row>
      <xdr:rowOff>81915</xdr:rowOff>
    </xdr:to>
    <xdr:sp macro="" textlink="">
      <xdr:nvSpPr>
        <xdr:cNvPr id="129" name="フローチャート: 判断 128"/>
        <xdr:cNvSpPr/>
      </xdr:nvSpPr>
      <xdr:spPr>
        <a:xfrm>
          <a:off x="15621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92075</xdr:rowOff>
    </xdr:from>
    <xdr:ext cx="736600" cy="259080"/>
    <xdr:sp macro="" textlink="">
      <xdr:nvSpPr>
        <xdr:cNvPr id="130" name="テキスト ボックス 129"/>
        <xdr:cNvSpPr txBox="1"/>
      </xdr:nvSpPr>
      <xdr:spPr>
        <a:xfrm>
          <a:off x="15290800" y="2492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90170</xdr:rowOff>
    </xdr:from>
    <xdr:to>
      <xdr:col>73</xdr:col>
      <xdr:colOff>180975</xdr:colOff>
      <xdr:row>20</xdr:row>
      <xdr:rowOff>3810</xdr:rowOff>
    </xdr:to>
    <xdr:cxnSp macro="">
      <xdr:nvCxnSpPr>
        <xdr:cNvPr id="131" name="直線コネクタ 130"/>
        <xdr:cNvCxnSpPr/>
      </xdr:nvCxnSpPr>
      <xdr:spPr>
        <a:xfrm>
          <a:off x="13893800" y="317627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119380</xdr:rowOff>
    </xdr:from>
    <xdr:ext cx="762000" cy="259080"/>
    <xdr:sp macro="" textlink="">
      <xdr:nvSpPr>
        <xdr:cNvPr id="133" name="テキスト ボックス 132"/>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17780</xdr:rowOff>
    </xdr:from>
    <xdr:to>
      <xdr:col>69</xdr:col>
      <xdr:colOff>92075</xdr:colOff>
      <xdr:row>18</xdr:row>
      <xdr:rowOff>90170</xdr:rowOff>
    </xdr:to>
    <xdr:cxnSp macro="">
      <xdr:nvCxnSpPr>
        <xdr:cNvPr id="134" name="直線コネクタ 133"/>
        <xdr:cNvCxnSpPr/>
      </xdr:nvCxnSpPr>
      <xdr:spPr>
        <a:xfrm>
          <a:off x="13004800" y="31038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71755</xdr:rowOff>
    </xdr:from>
    <xdr:to>
      <xdr:col>69</xdr:col>
      <xdr:colOff>142875</xdr:colOff>
      <xdr:row>17</xdr:row>
      <xdr:rowOff>1905</xdr:rowOff>
    </xdr:to>
    <xdr:sp macro="" textlink="">
      <xdr:nvSpPr>
        <xdr:cNvPr id="135" name="フローチャート: 判断 134"/>
        <xdr:cNvSpPr/>
      </xdr:nvSpPr>
      <xdr:spPr>
        <a:xfrm>
          <a:off x="13843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12065</xdr:rowOff>
    </xdr:from>
    <xdr:ext cx="761365" cy="259080"/>
    <xdr:sp macro="" textlink="">
      <xdr:nvSpPr>
        <xdr:cNvPr id="136" name="テキスト ボックス 135"/>
        <xdr:cNvSpPr txBox="1"/>
      </xdr:nvSpPr>
      <xdr:spPr>
        <a:xfrm>
          <a:off x="13512800" y="2583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62230</xdr:rowOff>
    </xdr:from>
    <xdr:to>
      <xdr:col>65</xdr:col>
      <xdr:colOff>53975</xdr:colOff>
      <xdr:row>16</xdr:row>
      <xdr:rowOff>163830</xdr:rowOff>
    </xdr:to>
    <xdr:sp macro="" textlink="">
      <xdr:nvSpPr>
        <xdr:cNvPr id="137" name="フローチャート: 判断 136"/>
        <xdr:cNvSpPr/>
      </xdr:nvSpPr>
      <xdr:spPr>
        <a:xfrm>
          <a:off x="12954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2540</xdr:rowOff>
    </xdr:from>
    <xdr:ext cx="762000" cy="259080"/>
    <xdr:sp macro="" textlink="">
      <xdr:nvSpPr>
        <xdr:cNvPr id="138" name="テキスト ボックス 137"/>
        <xdr:cNvSpPr txBox="1"/>
      </xdr:nvSpPr>
      <xdr:spPr>
        <a:xfrm>
          <a:off x="12623800" y="257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19</xdr:row>
      <xdr:rowOff>33020</xdr:rowOff>
    </xdr:from>
    <xdr:to>
      <xdr:col>82</xdr:col>
      <xdr:colOff>158750</xdr:colOff>
      <xdr:row>19</xdr:row>
      <xdr:rowOff>134620</xdr:rowOff>
    </xdr:to>
    <xdr:sp macro="" textlink="">
      <xdr:nvSpPr>
        <xdr:cNvPr id="144" name="楕円 143"/>
        <xdr:cNvSpPr/>
      </xdr:nvSpPr>
      <xdr:spPr>
        <a:xfrm>
          <a:off x="16459200" y="32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5080</xdr:rowOff>
    </xdr:from>
    <xdr:ext cx="762000" cy="259080"/>
    <xdr:sp macro="" textlink="">
      <xdr:nvSpPr>
        <xdr:cNvPr id="145" name="物件費該当値テキスト"/>
        <xdr:cNvSpPr txBox="1"/>
      </xdr:nvSpPr>
      <xdr:spPr>
        <a:xfrm>
          <a:off x="16598900" y="3262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3175</xdr:rowOff>
    </xdr:from>
    <xdr:to>
      <xdr:col>78</xdr:col>
      <xdr:colOff>120650</xdr:colOff>
      <xdr:row>18</xdr:row>
      <xdr:rowOff>104775</xdr:rowOff>
    </xdr:to>
    <xdr:sp macro="" textlink="">
      <xdr:nvSpPr>
        <xdr:cNvPr id="146" name="楕円 145"/>
        <xdr:cNvSpPr/>
      </xdr:nvSpPr>
      <xdr:spPr>
        <a:xfrm>
          <a:off x="15621000" y="30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89535</xdr:rowOff>
    </xdr:from>
    <xdr:ext cx="736600" cy="258445"/>
    <xdr:sp macro="" textlink="">
      <xdr:nvSpPr>
        <xdr:cNvPr id="147" name="テキスト ボックス 146"/>
        <xdr:cNvSpPr txBox="1"/>
      </xdr:nvSpPr>
      <xdr:spPr>
        <a:xfrm>
          <a:off x="15290800" y="3175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124460</xdr:rowOff>
    </xdr:from>
    <xdr:to>
      <xdr:col>74</xdr:col>
      <xdr:colOff>31750</xdr:colOff>
      <xdr:row>20</xdr:row>
      <xdr:rowOff>54610</xdr:rowOff>
    </xdr:to>
    <xdr:sp macro="" textlink="">
      <xdr:nvSpPr>
        <xdr:cNvPr id="148" name="楕円 147"/>
        <xdr:cNvSpPr/>
      </xdr:nvSpPr>
      <xdr:spPr>
        <a:xfrm>
          <a:off x="14732000" y="338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39370</xdr:rowOff>
    </xdr:from>
    <xdr:ext cx="762000" cy="259080"/>
    <xdr:sp macro="" textlink="">
      <xdr:nvSpPr>
        <xdr:cNvPr id="149" name="テキスト ボックス 148"/>
        <xdr:cNvSpPr txBox="1"/>
      </xdr:nvSpPr>
      <xdr:spPr>
        <a:xfrm>
          <a:off x="144018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39370</xdr:rowOff>
    </xdr:from>
    <xdr:to>
      <xdr:col>69</xdr:col>
      <xdr:colOff>142875</xdr:colOff>
      <xdr:row>18</xdr:row>
      <xdr:rowOff>140970</xdr:rowOff>
    </xdr:to>
    <xdr:sp macro="" textlink="">
      <xdr:nvSpPr>
        <xdr:cNvPr id="150" name="楕円 149"/>
        <xdr:cNvSpPr/>
      </xdr:nvSpPr>
      <xdr:spPr>
        <a:xfrm>
          <a:off x="13843000" y="31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125730</xdr:rowOff>
    </xdr:from>
    <xdr:ext cx="761365" cy="259080"/>
    <xdr:sp macro="" textlink="">
      <xdr:nvSpPr>
        <xdr:cNvPr id="151" name="テキスト ボックス 150"/>
        <xdr:cNvSpPr txBox="1"/>
      </xdr:nvSpPr>
      <xdr:spPr>
        <a:xfrm>
          <a:off x="13512800" y="3211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137795</xdr:rowOff>
    </xdr:from>
    <xdr:to>
      <xdr:col>65</xdr:col>
      <xdr:colOff>53975</xdr:colOff>
      <xdr:row>18</xdr:row>
      <xdr:rowOff>67945</xdr:rowOff>
    </xdr:to>
    <xdr:sp macro="" textlink="">
      <xdr:nvSpPr>
        <xdr:cNvPr id="152" name="楕円 151"/>
        <xdr:cNvSpPr/>
      </xdr:nvSpPr>
      <xdr:spPr>
        <a:xfrm>
          <a:off x="12954000" y="30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52705</xdr:rowOff>
    </xdr:from>
    <xdr:ext cx="762000" cy="258445"/>
    <xdr:sp macro="" textlink="">
      <xdr:nvSpPr>
        <xdr:cNvPr id="153" name="テキスト ボックス 152"/>
        <xdr:cNvSpPr txBox="1"/>
      </xdr:nvSpPr>
      <xdr:spPr>
        <a:xfrm>
          <a:off x="12623800" y="3138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障がい福祉費の増加等から、前年度から</a:t>
          </a:r>
          <a:r>
            <a:rPr kumimoji="1" lang="en-US" altLang="ja-JP" sz="1300">
              <a:latin typeface="ＭＳ Ｐゴシック"/>
              <a:ea typeface="ＭＳ Ｐゴシック"/>
            </a:rPr>
            <a:t>2.1</a:t>
          </a:r>
          <a:r>
            <a:rPr kumimoji="1" lang="ja-JP" altLang="en-US" sz="1300">
              <a:latin typeface="ＭＳ Ｐゴシック"/>
              <a:ea typeface="ＭＳ Ｐゴシック"/>
            </a:rPr>
            <a:t>ポイント増加し、類似団体平均と同程度の</a:t>
          </a:r>
          <a:r>
            <a:rPr kumimoji="1" lang="en-US" altLang="ja-JP" sz="1300">
              <a:latin typeface="ＭＳ Ｐゴシック"/>
              <a:ea typeface="ＭＳ Ｐゴシック"/>
            </a:rPr>
            <a:t>12.4</a:t>
          </a:r>
          <a:r>
            <a:rPr kumimoji="1" lang="ja-JP" altLang="en-US" sz="1300">
              <a:latin typeface="ＭＳ Ｐゴシック"/>
              <a:ea typeface="ＭＳ Ｐゴシック"/>
            </a:rPr>
            <a:t>％となっている。当市では子育て関連を柱とした福祉施策を市の重点施策としているが、今後も市単独扶助の見直しなどを行い適正な執行に務める。</a:t>
          </a:r>
        </a:p>
        <a:p>
          <a:r>
            <a:rPr kumimoji="1" lang="ja-JP" altLang="en-US" sz="1300">
              <a:latin typeface="ＭＳ Ｐゴシック"/>
              <a:ea typeface="ＭＳ Ｐゴシック"/>
            </a:rPr>
            <a:t>　</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9" name="テキスト ボックス 168"/>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1" name="テキスト ボックス 170"/>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3" name="テキスト ボックス 172"/>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5" name="テキスト ボックス 174"/>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7" name="テキスト ボックス 176"/>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9" name="テキスト ボックス 178"/>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7620</xdr:rowOff>
    </xdr:from>
    <xdr:ext cx="762000" cy="258445"/>
    <xdr:sp macro="" textlink="">
      <xdr:nvSpPr>
        <xdr:cNvPr id="182" name="扶助費最小値テキスト"/>
        <xdr:cNvSpPr txBox="1"/>
      </xdr:nvSpPr>
      <xdr:spPr>
        <a:xfrm>
          <a:off x="4914900" y="10294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156210</xdr:rowOff>
    </xdr:from>
    <xdr:ext cx="762000" cy="258445"/>
    <xdr:sp macro="" textlink="">
      <xdr:nvSpPr>
        <xdr:cNvPr id="184" name="扶助費最大値テキスト"/>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54610</xdr:rowOff>
    </xdr:from>
    <xdr:to>
      <xdr:col>24</xdr:col>
      <xdr:colOff>25400</xdr:colOff>
      <xdr:row>56</xdr:row>
      <xdr:rowOff>43180</xdr:rowOff>
    </xdr:to>
    <xdr:cxnSp macro="">
      <xdr:nvCxnSpPr>
        <xdr:cNvPr id="186" name="直線コネクタ 185"/>
        <xdr:cNvCxnSpPr/>
      </xdr:nvCxnSpPr>
      <xdr:spPr>
        <a:xfrm>
          <a:off x="3987800" y="948436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8890</xdr:rowOff>
    </xdr:from>
    <xdr:ext cx="762000" cy="258445"/>
    <xdr:sp macro="" textlink="">
      <xdr:nvSpPr>
        <xdr:cNvPr id="187" name="扶助費平均値テキスト"/>
        <xdr:cNvSpPr txBox="1"/>
      </xdr:nvSpPr>
      <xdr:spPr>
        <a:xfrm>
          <a:off x="4914900" y="9438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54610</xdr:rowOff>
    </xdr:from>
    <xdr:to>
      <xdr:col>19</xdr:col>
      <xdr:colOff>187325</xdr:colOff>
      <xdr:row>55</xdr:row>
      <xdr:rowOff>77470</xdr:rowOff>
    </xdr:to>
    <xdr:cxnSp macro="">
      <xdr:nvCxnSpPr>
        <xdr:cNvPr id="189" name="直線コネクタ 188"/>
        <xdr:cNvCxnSpPr/>
      </xdr:nvCxnSpPr>
      <xdr:spPr>
        <a:xfrm flipV="1">
          <a:off x="3098800" y="94843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40640</xdr:rowOff>
    </xdr:from>
    <xdr:ext cx="735965" cy="258445"/>
    <xdr:sp macro="" textlink="">
      <xdr:nvSpPr>
        <xdr:cNvPr id="191" name="テキスト ボックス 190"/>
        <xdr:cNvSpPr txBox="1"/>
      </xdr:nvSpPr>
      <xdr:spPr>
        <a:xfrm>
          <a:off x="3606800" y="96418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73660</xdr:rowOff>
    </xdr:from>
    <xdr:to>
      <xdr:col>15</xdr:col>
      <xdr:colOff>98425</xdr:colOff>
      <xdr:row>55</xdr:row>
      <xdr:rowOff>77470</xdr:rowOff>
    </xdr:to>
    <xdr:cxnSp macro="">
      <xdr:nvCxnSpPr>
        <xdr:cNvPr id="192" name="直線コネクタ 191"/>
        <xdr:cNvCxnSpPr/>
      </xdr:nvCxnSpPr>
      <xdr:spPr>
        <a:xfrm>
          <a:off x="2209800" y="93319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71120</xdr:rowOff>
    </xdr:from>
    <xdr:ext cx="762000" cy="259080"/>
    <xdr:sp macro="" textlink="">
      <xdr:nvSpPr>
        <xdr:cNvPr id="194" name="テキスト ボックス 193"/>
        <xdr:cNvSpPr txBox="1"/>
      </xdr:nvSpPr>
      <xdr:spPr>
        <a:xfrm>
          <a:off x="2717800" y="967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43180</xdr:rowOff>
    </xdr:from>
    <xdr:to>
      <xdr:col>11</xdr:col>
      <xdr:colOff>9525</xdr:colOff>
      <xdr:row>54</xdr:row>
      <xdr:rowOff>73660</xdr:rowOff>
    </xdr:to>
    <xdr:cxnSp macro="">
      <xdr:nvCxnSpPr>
        <xdr:cNvPr id="195" name="直線コネクタ 194"/>
        <xdr:cNvCxnSpPr/>
      </xdr:nvCxnSpPr>
      <xdr:spPr>
        <a:xfrm>
          <a:off x="1320800" y="93014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116840</xdr:rowOff>
    </xdr:from>
    <xdr:ext cx="761365" cy="259080"/>
    <xdr:sp macro="" textlink="">
      <xdr:nvSpPr>
        <xdr:cNvPr id="197" name="テキスト ボックス 196"/>
        <xdr:cNvSpPr txBox="1"/>
      </xdr:nvSpPr>
      <xdr:spPr>
        <a:xfrm>
          <a:off x="1828800" y="9718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78740</xdr:rowOff>
    </xdr:from>
    <xdr:ext cx="761365" cy="259080"/>
    <xdr:sp macro="" textlink="">
      <xdr:nvSpPr>
        <xdr:cNvPr id="199" name="テキスト ボックス 198"/>
        <xdr:cNvSpPr txBox="1"/>
      </xdr:nvSpPr>
      <xdr:spPr>
        <a:xfrm>
          <a:off x="939800" y="9679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2"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135890</xdr:rowOff>
    </xdr:from>
    <xdr:ext cx="762000" cy="259080"/>
    <xdr:sp macro="" textlink="">
      <xdr:nvSpPr>
        <xdr:cNvPr id="206" name="扶助費該当値テキスト"/>
        <xdr:cNvSpPr txBox="1"/>
      </xdr:nvSpPr>
      <xdr:spPr>
        <a:xfrm>
          <a:off x="4914900" y="956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3810</xdr:rowOff>
    </xdr:from>
    <xdr:to>
      <xdr:col>20</xdr:col>
      <xdr:colOff>38100</xdr:colOff>
      <xdr:row>55</xdr:row>
      <xdr:rowOff>105410</xdr:rowOff>
    </xdr:to>
    <xdr:sp macro="" textlink="">
      <xdr:nvSpPr>
        <xdr:cNvPr id="207" name="楕円 206"/>
        <xdr:cNvSpPr/>
      </xdr:nvSpPr>
      <xdr:spPr>
        <a:xfrm>
          <a:off x="3937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115570</xdr:rowOff>
    </xdr:from>
    <xdr:ext cx="735965" cy="259080"/>
    <xdr:sp macro="" textlink="">
      <xdr:nvSpPr>
        <xdr:cNvPr id="208" name="テキスト ボックス 207"/>
        <xdr:cNvSpPr txBox="1"/>
      </xdr:nvSpPr>
      <xdr:spPr>
        <a:xfrm>
          <a:off x="3606800" y="92024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09" name="楕円 208"/>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138430</xdr:rowOff>
    </xdr:from>
    <xdr:ext cx="762000" cy="259080"/>
    <xdr:sp macro="" textlink="">
      <xdr:nvSpPr>
        <xdr:cNvPr id="210" name="テキスト ボックス 209"/>
        <xdr:cNvSpPr txBox="1"/>
      </xdr:nvSpPr>
      <xdr:spPr>
        <a:xfrm>
          <a:off x="2717800" y="922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22860</xdr:rowOff>
    </xdr:from>
    <xdr:to>
      <xdr:col>11</xdr:col>
      <xdr:colOff>60325</xdr:colOff>
      <xdr:row>54</xdr:row>
      <xdr:rowOff>124460</xdr:rowOff>
    </xdr:to>
    <xdr:sp macro="" textlink="">
      <xdr:nvSpPr>
        <xdr:cNvPr id="211" name="楕円 210"/>
        <xdr:cNvSpPr/>
      </xdr:nvSpPr>
      <xdr:spPr>
        <a:xfrm>
          <a:off x="2159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134620</xdr:rowOff>
    </xdr:from>
    <xdr:ext cx="761365" cy="258445"/>
    <xdr:sp macro="" textlink="">
      <xdr:nvSpPr>
        <xdr:cNvPr id="212" name="テキスト ボックス 211"/>
        <xdr:cNvSpPr txBox="1"/>
      </xdr:nvSpPr>
      <xdr:spPr>
        <a:xfrm>
          <a:off x="1828800" y="90500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163830</xdr:rowOff>
    </xdr:from>
    <xdr:to>
      <xdr:col>6</xdr:col>
      <xdr:colOff>171450</xdr:colOff>
      <xdr:row>54</xdr:row>
      <xdr:rowOff>93980</xdr:rowOff>
    </xdr:to>
    <xdr:sp macro="" textlink="">
      <xdr:nvSpPr>
        <xdr:cNvPr id="213" name="楕円 212"/>
        <xdr:cNvSpPr/>
      </xdr:nvSpPr>
      <xdr:spPr>
        <a:xfrm>
          <a:off x="1270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104140</xdr:rowOff>
    </xdr:from>
    <xdr:ext cx="761365" cy="259080"/>
    <xdr:sp macro="" textlink="">
      <xdr:nvSpPr>
        <xdr:cNvPr id="214" name="テキスト ボックス 213"/>
        <xdr:cNvSpPr txBox="1"/>
      </xdr:nvSpPr>
      <xdr:spPr>
        <a:xfrm>
          <a:off x="939800" y="901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高齢化率が低く、後期高齢者医療特別会計への繰出金の割合が低いこと等から、類似団体平均を</a:t>
          </a:r>
          <a:r>
            <a:rPr kumimoji="1" lang="en-US" altLang="ja-JP" sz="1300">
              <a:latin typeface="ＭＳ Ｐゴシック"/>
              <a:ea typeface="ＭＳ Ｐゴシック"/>
            </a:rPr>
            <a:t>2.5</a:t>
          </a:r>
          <a:r>
            <a:rPr kumimoji="1" lang="ja-JP" altLang="en-US" sz="1300">
              <a:latin typeface="ＭＳ Ｐゴシック"/>
              <a:ea typeface="ＭＳ Ｐゴシック"/>
            </a:rPr>
            <a:t>ポイント下回る</a:t>
          </a:r>
          <a:r>
            <a:rPr kumimoji="1" lang="en-US" altLang="ja-JP" sz="1300">
              <a:latin typeface="ＭＳ Ｐゴシック"/>
              <a:ea typeface="ＭＳ Ｐゴシック"/>
            </a:rPr>
            <a:t>10.1</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当市においても年々高齢化率は高まる傾向にあるため、今後も特別会計の独立採算の原則に基づき適正な運営を行い、普通会計の負担額を減らすよう努める。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6"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8"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0"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2"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6"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8"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0" name="テキスト ボックス 239"/>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35560</xdr:rowOff>
    </xdr:from>
    <xdr:ext cx="762000" cy="259080"/>
    <xdr:sp macro="" textlink="">
      <xdr:nvSpPr>
        <xdr:cNvPr id="243" name="その他最小値テキスト"/>
        <xdr:cNvSpPr txBox="1"/>
      </xdr:nvSpPr>
      <xdr:spPr>
        <a:xfrm>
          <a:off x="16598900" y="1066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92710</xdr:rowOff>
    </xdr:from>
    <xdr:ext cx="762000" cy="259080"/>
    <xdr:sp macro="" textlink="">
      <xdr:nvSpPr>
        <xdr:cNvPr id="245" name="その他最大値テキスト"/>
        <xdr:cNvSpPr txBox="1"/>
      </xdr:nvSpPr>
      <xdr:spPr>
        <a:xfrm>
          <a:off x="16598900" y="883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0</xdr:rowOff>
    </xdr:to>
    <xdr:cxnSp macro="">
      <xdr:nvCxnSpPr>
        <xdr:cNvPr id="247" name="直線コネクタ 246"/>
        <xdr:cNvCxnSpPr/>
      </xdr:nvCxnSpPr>
      <xdr:spPr>
        <a:xfrm>
          <a:off x="15671800" y="95377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67310</xdr:rowOff>
    </xdr:from>
    <xdr:ext cx="762000" cy="259080"/>
    <xdr:sp macro="" textlink="">
      <xdr:nvSpPr>
        <xdr:cNvPr id="248" name="その他平均値テキスト"/>
        <xdr:cNvSpPr txBox="1"/>
      </xdr:nvSpPr>
      <xdr:spPr>
        <a:xfrm>
          <a:off x="16598900" y="9839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146050</xdr:rowOff>
    </xdr:to>
    <xdr:cxnSp macro="">
      <xdr:nvCxnSpPr>
        <xdr:cNvPr id="250" name="直線コネクタ 249"/>
        <xdr:cNvCxnSpPr/>
      </xdr:nvCxnSpPr>
      <xdr:spPr>
        <a:xfrm flipV="1">
          <a:off x="14782800" y="9537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92710</xdr:rowOff>
    </xdr:from>
    <xdr:ext cx="736600" cy="259080"/>
    <xdr:sp macro="" textlink="">
      <xdr:nvSpPr>
        <xdr:cNvPr id="252" name="テキスト ボックス 251"/>
        <xdr:cNvSpPr txBox="1"/>
      </xdr:nvSpPr>
      <xdr:spPr>
        <a:xfrm>
          <a:off x="15290800" y="9865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133350</xdr:rowOff>
    </xdr:from>
    <xdr:to>
      <xdr:col>73</xdr:col>
      <xdr:colOff>180975</xdr:colOff>
      <xdr:row>55</xdr:row>
      <xdr:rowOff>146050</xdr:rowOff>
    </xdr:to>
    <xdr:cxnSp macro="">
      <xdr:nvCxnSpPr>
        <xdr:cNvPr id="253" name="直線コネクタ 252"/>
        <xdr:cNvCxnSpPr/>
      </xdr:nvCxnSpPr>
      <xdr:spPr>
        <a:xfrm>
          <a:off x="13893800" y="9563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35560</xdr:rowOff>
    </xdr:from>
    <xdr:ext cx="762000" cy="259080"/>
    <xdr:sp macro="" textlink="">
      <xdr:nvSpPr>
        <xdr:cNvPr id="255" name="テキスト ボックス 254"/>
        <xdr:cNvSpPr txBox="1"/>
      </xdr:nvSpPr>
      <xdr:spPr>
        <a:xfrm>
          <a:off x="144018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95250</xdr:rowOff>
    </xdr:from>
    <xdr:to>
      <xdr:col>69</xdr:col>
      <xdr:colOff>92075</xdr:colOff>
      <xdr:row>55</xdr:row>
      <xdr:rowOff>133350</xdr:rowOff>
    </xdr:to>
    <xdr:cxnSp macro="">
      <xdr:nvCxnSpPr>
        <xdr:cNvPr id="256" name="直線コネクタ 255"/>
        <xdr:cNvCxnSpPr/>
      </xdr:nvCxnSpPr>
      <xdr:spPr>
        <a:xfrm>
          <a:off x="13004800" y="9525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111760</xdr:rowOff>
    </xdr:from>
    <xdr:ext cx="761365" cy="258445"/>
    <xdr:sp macro="" textlink="">
      <xdr:nvSpPr>
        <xdr:cNvPr id="258" name="テキスト ボックス 257"/>
        <xdr:cNvSpPr txBox="1"/>
      </xdr:nvSpPr>
      <xdr:spPr>
        <a:xfrm>
          <a:off x="13512800" y="10055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3810</xdr:rowOff>
    </xdr:from>
    <xdr:ext cx="762000" cy="259080"/>
    <xdr:sp macro="" textlink="">
      <xdr:nvSpPr>
        <xdr:cNvPr id="260" name="テキスト ボックス 259"/>
        <xdr:cNvSpPr txBox="1"/>
      </xdr:nvSpPr>
      <xdr:spPr>
        <a:xfrm>
          <a:off x="12623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2" name="テキスト ボックス 26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3" name="テキスト ボックス 26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5" name="テキスト ボックス 264"/>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66" name="楕円 265"/>
        <xdr:cNvSpPr/>
      </xdr:nvSpPr>
      <xdr:spPr>
        <a:xfrm>
          <a:off x="16459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137160</xdr:rowOff>
    </xdr:from>
    <xdr:ext cx="762000" cy="259080"/>
    <xdr:sp macro="" textlink="">
      <xdr:nvSpPr>
        <xdr:cNvPr id="267" name="その他該当値テキスト"/>
        <xdr:cNvSpPr txBox="1"/>
      </xdr:nvSpPr>
      <xdr:spPr>
        <a:xfrm>
          <a:off x="1659890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68" name="楕円 267"/>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168910</xdr:rowOff>
    </xdr:from>
    <xdr:ext cx="736600" cy="258445"/>
    <xdr:sp macro="" textlink="">
      <xdr:nvSpPr>
        <xdr:cNvPr id="269" name="テキスト ボックス 268"/>
        <xdr:cNvSpPr txBox="1"/>
      </xdr:nvSpPr>
      <xdr:spPr>
        <a:xfrm>
          <a:off x="15290800" y="9255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0" name="楕円 269"/>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35560</xdr:rowOff>
    </xdr:from>
    <xdr:ext cx="762000" cy="259080"/>
    <xdr:sp macro="" textlink="">
      <xdr:nvSpPr>
        <xdr:cNvPr id="271" name="テキスト ボックス 270"/>
        <xdr:cNvSpPr txBox="1"/>
      </xdr:nvSpPr>
      <xdr:spPr>
        <a:xfrm>
          <a:off x="14401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82550</xdr:rowOff>
    </xdr:from>
    <xdr:to>
      <xdr:col>69</xdr:col>
      <xdr:colOff>142875</xdr:colOff>
      <xdr:row>56</xdr:row>
      <xdr:rowOff>12700</xdr:rowOff>
    </xdr:to>
    <xdr:sp macro="" textlink="">
      <xdr:nvSpPr>
        <xdr:cNvPr id="272" name="楕円 271"/>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22860</xdr:rowOff>
    </xdr:from>
    <xdr:ext cx="761365" cy="259080"/>
    <xdr:sp macro="" textlink="">
      <xdr:nvSpPr>
        <xdr:cNvPr id="273" name="テキスト ボックス 272"/>
        <xdr:cNvSpPr txBox="1"/>
      </xdr:nvSpPr>
      <xdr:spPr>
        <a:xfrm>
          <a:off x="13512800" y="9281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44450</xdr:rowOff>
    </xdr:from>
    <xdr:to>
      <xdr:col>65</xdr:col>
      <xdr:colOff>53975</xdr:colOff>
      <xdr:row>55</xdr:row>
      <xdr:rowOff>146050</xdr:rowOff>
    </xdr:to>
    <xdr:sp macro="" textlink="">
      <xdr:nvSpPr>
        <xdr:cNvPr id="274" name="楕円 273"/>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156210</xdr:rowOff>
    </xdr:from>
    <xdr:ext cx="762000" cy="258445"/>
    <xdr:sp macro="" textlink="">
      <xdr:nvSpPr>
        <xdr:cNvPr id="275" name="テキスト ボックス 274"/>
        <xdr:cNvSpPr txBox="1"/>
      </xdr:nvSpPr>
      <xdr:spPr>
        <a:xfrm>
          <a:off x="12623800" y="924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廃棄物処理業務や消防業務を一部事務組合で行っているため、類似団体平均を</a:t>
          </a:r>
          <a:r>
            <a:rPr kumimoji="1" lang="en-US" altLang="ja-JP" sz="1300">
              <a:latin typeface="ＭＳ Ｐゴシック"/>
              <a:ea typeface="ＭＳ Ｐゴシック"/>
            </a:rPr>
            <a:t>3.3</a:t>
          </a:r>
          <a:r>
            <a:rPr kumimoji="1" lang="ja-JP" altLang="en-US" sz="1300">
              <a:latin typeface="ＭＳ Ｐゴシック"/>
              <a:ea typeface="ＭＳ Ｐゴシック"/>
            </a:rPr>
            <a:t>ポイント上回る</a:t>
          </a:r>
          <a:r>
            <a:rPr kumimoji="1" lang="en-US" altLang="ja-JP" sz="1300">
              <a:latin typeface="ＭＳ Ｐゴシック"/>
              <a:ea typeface="ＭＳ Ｐゴシック"/>
            </a:rPr>
            <a:t>15.6</a:t>
          </a:r>
          <a:r>
            <a:rPr kumimoji="1" lang="ja-JP" altLang="en-US" sz="1300">
              <a:latin typeface="ＭＳ Ｐゴシック"/>
              <a:ea typeface="ＭＳ Ｐゴシック"/>
            </a:rPr>
            <a:t>となっている。　</a:t>
          </a:r>
        </a:p>
        <a:p>
          <a:r>
            <a:rPr kumimoji="1" lang="ja-JP" altLang="en-US" sz="1300">
              <a:latin typeface="ＭＳ Ｐゴシック"/>
              <a:ea typeface="ＭＳ Ｐゴシック"/>
            </a:rPr>
            <a:t>　今後も一部事務組合経費の精査などで補助費等の抑制に努める。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7" name="テキスト ボックス 28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9" name="テキスト ボックス 288"/>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1" name="テキスト ボックス 290"/>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3" name="テキスト ボックス 292"/>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5" name="テキスト ボックス 294"/>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7" name="テキスト ボックス 296"/>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49530</xdr:rowOff>
    </xdr:from>
    <xdr:to>
      <xdr:col>82</xdr:col>
      <xdr:colOff>107950</xdr:colOff>
      <xdr:row>39</xdr:row>
      <xdr:rowOff>120650</xdr:rowOff>
    </xdr:to>
    <xdr:cxnSp macro="">
      <xdr:nvCxnSpPr>
        <xdr:cNvPr id="300" name="直線コネクタ 299"/>
        <xdr:cNvCxnSpPr/>
      </xdr:nvCxnSpPr>
      <xdr:spPr>
        <a:xfrm flipV="1">
          <a:off x="16510000" y="587883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92075</xdr:rowOff>
    </xdr:from>
    <xdr:ext cx="762000" cy="259080"/>
    <xdr:sp macro="" textlink="">
      <xdr:nvSpPr>
        <xdr:cNvPr id="301" name="補助費等最小値テキスト"/>
        <xdr:cNvSpPr txBox="1"/>
      </xdr:nvSpPr>
      <xdr:spPr>
        <a:xfrm>
          <a:off x="16598900" y="677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120650</xdr:rowOff>
    </xdr:from>
    <xdr:to>
      <xdr:col>82</xdr:col>
      <xdr:colOff>196850</xdr:colOff>
      <xdr:row>39</xdr:row>
      <xdr:rowOff>120650</xdr:rowOff>
    </xdr:to>
    <xdr:cxnSp macro="">
      <xdr:nvCxnSpPr>
        <xdr:cNvPr id="302" name="直線コネクタ 301"/>
        <xdr:cNvCxnSpPr/>
      </xdr:nvCxnSpPr>
      <xdr:spPr>
        <a:xfrm>
          <a:off x="16421100" y="680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135890</xdr:rowOff>
    </xdr:from>
    <xdr:ext cx="762000" cy="259080"/>
    <xdr:sp macro="" textlink="">
      <xdr:nvSpPr>
        <xdr:cNvPr id="303" name="補助費等最大値テキスト"/>
        <xdr:cNvSpPr txBox="1"/>
      </xdr:nvSpPr>
      <xdr:spPr>
        <a:xfrm>
          <a:off x="16598900" y="5622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49530</xdr:rowOff>
    </xdr:from>
    <xdr:to>
      <xdr:col>82</xdr:col>
      <xdr:colOff>196850</xdr:colOff>
      <xdr:row>34</xdr:row>
      <xdr:rowOff>49530</xdr:rowOff>
    </xdr:to>
    <xdr:cxnSp macro="">
      <xdr:nvCxnSpPr>
        <xdr:cNvPr id="304" name="直線コネクタ 303"/>
        <xdr:cNvCxnSpPr/>
      </xdr:nvCxnSpPr>
      <xdr:spPr>
        <a:xfrm>
          <a:off x="164211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88265</xdr:rowOff>
    </xdr:from>
    <xdr:to>
      <xdr:col>82</xdr:col>
      <xdr:colOff>107950</xdr:colOff>
      <xdr:row>37</xdr:row>
      <xdr:rowOff>97790</xdr:rowOff>
    </xdr:to>
    <xdr:cxnSp macro="">
      <xdr:nvCxnSpPr>
        <xdr:cNvPr id="305" name="直線コネクタ 304"/>
        <xdr:cNvCxnSpPr/>
      </xdr:nvCxnSpPr>
      <xdr:spPr>
        <a:xfrm>
          <a:off x="15671800" y="64319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83820</xdr:rowOff>
    </xdr:from>
    <xdr:ext cx="762000" cy="259080"/>
    <xdr:sp macro="" textlink="">
      <xdr:nvSpPr>
        <xdr:cNvPr id="306" name="補助費等平均値テキスト"/>
        <xdr:cNvSpPr txBox="1"/>
      </xdr:nvSpPr>
      <xdr:spPr>
        <a:xfrm>
          <a:off x="16598900" y="6084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67310</xdr:rowOff>
    </xdr:from>
    <xdr:to>
      <xdr:col>82</xdr:col>
      <xdr:colOff>158750</xdr:colOff>
      <xdr:row>36</xdr:row>
      <xdr:rowOff>168910</xdr:rowOff>
    </xdr:to>
    <xdr:sp macro="" textlink="">
      <xdr:nvSpPr>
        <xdr:cNvPr id="307" name="フローチャート: 判断 306"/>
        <xdr:cNvSpPr/>
      </xdr:nvSpPr>
      <xdr:spPr>
        <a:xfrm>
          <a:off x="164592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88265</xdr:rowOff>
    </xdr:from>
    <xdr:to>
      <xdr:col>78</xdr:col>
      <xdr:colOff>69850</xdr:colOff>
      <xdr:row>37</xdr:row>
      <xdr:rowOff>101600</xdr:rowOff>
    </xdr:to>
    <xdr:cxnSp macro="">
      <xdr:nvCxnSpPr>
        <xdr:cNvPr id="308" name="直線コネクタ 307"/>
        <xdr:cNvCxnSpPr/>
      </xdr:nvCxnSpPr>
      <xdr:spPr>
        <a:xfrm flipV="1">
          <a:off x="14782800" y="6431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57785</xdr:rowOff>
    </xdr:from>
    <xdr:to>
      <xdr:col>78</xdr:col>
      <xdr:colOff>120650</xdr:colOff>
      <xdr:row>36</xdr:row>
      <xdr:rowOff>159385</xdr:rowOff>
    </xdr:to>
    <xdr:sp macro="" textlink="">
      <xdr:nvSpPr>
        <xdr:cNvPr id="309" name="フローチャート: 判断 308"/>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169545</xdr:rowOff>
    </xdr:from>
    <xdr:ext cx="736600" cy="258445"/>
    <xdr:sp macro="" textlink="">
      <xdr:nvSpPr>
        <xdr:cNvPr id="310" name="テキスト ボックス 309"/>
        <xdr:cNvSpPr txBox="1"/>
      </xdr:nvSpPr>
      <xdr:spPr>
        <a:xfrm>
          <a:off x="15290800" y="5998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78740</xdr:rowOff>
    </xdr:from>
    <xdr:to>
      <xdr:col>73</xdr:col>
      <xdr:colOff>180975</xdr:colOff>
      <xdr:row>37</xdr:row>
      <xdr:rowOff>101600</xdr:rowOff>
    </xdr:to>
    <xdr:cxnSp macro="">
      <xdr:nvCxnSpPr>
        <xdr:cNvPr id="311" name="直線コネクタ 310"/>
        <xdr:cNvCxnSpPr/>
      </xdr:nvCxnSpPr>
      <xdr:spPr>
        <a:xfrm>
          <a:off x="13893800" y="64223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103505</xdr:rowOff>
    </xdr:from>
    <xdr:to>
      <xdr:col>74</xdr:col>
      <xdr:colOff>31750</xdr:colOff>
      <xdr:row>37</xdr:row>
      <xdr:rowOff>33655</xdr:rowOff>
    </xdr:to>
    <xdr:sp macro="" textlink="">
      <xdr:nvSpPr>
        <xdr:cNvPr id="312" name="フローチャート: 判断 311"/>
        <xdr:cNvSpPr/>
      </xdr:nvSpPr>
      <xdr:spPr>
        <a:xfrm>
          <a:off x="14732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43815</xdr:rowOff>
    </xdr:from>
    <xdr:ext cx="762000" cy="258445"/>
    <xdr:sp macro="" textlink="">
      <xdr:nvSpPr>
        <xdr:cNvPr id="313" name="テキスト ボックス 312"/>
        <xdr:cNvSpPr txBox="1"/>
      </xdr:nvSpPr>
      <xdr:spPr>
        <a:xfrm>
          <a:off x="14401800" y="6044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78740</xdr:rowOff>
    </xdr:from>
    <xdr:to>
      <xdr:col>69</xdr:col>
      <xdr:colOff>92075</xdr:colOff>
      <xdr:row>37</xdr:row>
      <xdr:rowOff>83820</xdr:rowOff>
    </xdr:to>
    <xdr:cxnSp macro="">
      <xdr:nvCxnSpPr>
        <xdr:cNvPr id="314" name="直線コネクタ 313"/>
        <xdr:cNvCxnSpPr/>
      </xdr:nvCxnSpPr>
      <xdr:spPr>
        <a:xfrm flipV="1">
          <a:off x="13004800" y="64223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90170</xdr:rowOff>
    </xdr:from>
    <xdr:to>
      <xdr:col>69</xdr:col>
      <xdr:colOff>142875</xdr:colOff>
      <xdr:row>37</xdr:row>
      <xdr:rowOff>20320</xdr:rowOff>
    </xdr:to>
    <xdr:sp macro="" textlink="">
      <xdr:nvSpPr>
        <xdr:cNvPr id="315" name="フローチャート: 判断 314"/>
        <xdr:cNvSpPr/>
      </xdr:nvSpPr>
      <xdr:spPr>
        <a:xfrm>
          <a:off x="13843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30480</xdr:rowOff>
    </xdr:from>
    <xdr:ext cx="761365" cy="258445"/>
    <xdr:sp macro="" textlink="">
      <xdr:nvSpPr>
        <xdr:cNvPr id="316" name="テキスト ボックス 315"/>
        <xdr:cNvSpPr txBox="1"/>
      </xdr:nvSpPr>
      <xdr:spPr>
        <a:xfrm>
          <a:off x="13512800" y="6031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17" name="フローチャート: 判断 316"/>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18" name="テキスト ボックス 317"/>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0" name="テキスト ボックス 319"/>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1" name="テキスト ボックス 320"/>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3" name="テキスト ボックス 322"/>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46355</xdr:rowOff>
    </xdr:from>
    <xdr:to>
      <xdr:col>82</xdr:col>
      <xdr:colOff>158750</xdr:colOff>
      <xdr:row>37</xdr:row>
      <xdr:rowOff>147955</xdr:rowOff>
    </xdr:to>
    <xdr:sp macro="" textlink="">
      <xdr:nvSpPr>
        <xdr:cNvPr id="324" name="楕円 323"/>
        <xdr:cNvSpPr/>
      </xdr:nvSpPr>
      <xdr:spPr>
        <a:xfrm>
          <a:off x="164592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18415</xdr:rowOff>
    </xdr:from>
    <xdr:ext cx="762000" cy="258445"/>
    <xdr:sp macro="" textlink="">
      <xdr:nvSpPr>
        <xdr:cNvPr id="325" name="補助費等該当値テキスト"/>
        <xdr:cNvSpPr txBox="1"/>
      </xdr:nvSpPr>
      <xdr:spPr>
        <a:xfrm>
          <a:off x="16598900" y="636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37465</xdr:rowOff>
    </xdr:from>
    <xdr:to>
      <xdr:col>78</xdr:col>
      <xdr:colOff>120650</xdr:colOff>
      <xdr:row>37</xdr:row>
      <xdr:rowOff>139065</xdr:rowOff>
    </xdr:to>
    <xdr:sp macro="" textlink="">
      <xdr:nvSpPr>
        <xdr:cNvPr id="326" name="楕円 325"/>
        <xdr:cNvSpPr/>
      </xdr:nvSpPr>
      <xdr:spPr>
        <a:xfrm>
          <a:off x="156210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123825</xdr:rowOff>
    </xdr:from>
    <xdr:ext cx="736600" cy="258445"/>
    <xdr:sp macro="" textlink="">
      <xdr:nvSpPr>
        <xdr:cNvPr id="327" name="テキスト ボックス 326"/>
        <xdr:cNvSpPr txBox="1"/>
      </xdr:nvSpPr>
      <xdr:spPr>
        <a:xfrm>
          <a:off x="15290800" y="6467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50800</xdr:rowOff>
    </xdr:from>
    <xdr:to>
      <xdr:col>74</xdr:col>
      <xdr:colOff>31750</xdr:colOff>
      <xdr:row>37</xdr:row>
      <xdr:rowOff>152400</xdr:rowOff>
    </xdr:to>
    <xdr:sp macro="" textlink="">
      <xdr:nvSpPr>
        <xdr:cNvPr id="328" name="楕円 327"/>
        <xdr:cNvSpPr/>
      </xdr:nvSpPr>
      <xdr:spPr>
        <a:xfrm>
          <a:off x="14732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137160</xdr:rowOff>
    </xdr:from>
    <xdr:ext cx="762000" cy="259080"/>
    <xdr:sp macro="" textlink="">
      <xdr:nvSpPr>
        <xdr:cNvPr id="329" name="テキスト ボックス 328"/>
        <xdr:cNvSpPr txBox="1"/>
      </xdr:nvSpPr>
      <xdr:spPr>
        <a:xfrm>
          <a:off x="14401800" y="6480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27940</xdr:rowOff>
    </xdr:from>
    <xdr:to>
      <xdr:col>69</xdr:col>
      <xdr:colOff>142875</xdr:colOff>
      <xdr:row>37</xdr:row>
      <xdr:rowOff>129540</xdr:rowOff>
    </xdr:to>
    <xdr:sp macro="" textlink="">
      <xdr:nvSpPr>
        <xdr:cNvPr id="330" name="楕円 329"/>
        <xdr:cNvSpPr/>
      </xdr:nvSpPr>
      <xdr:spPr>
        <a:xfrm>
          <a:off x="13843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114300</xdr:rowOff>
    </xdr:from>
    <xdr:ext cx="761365" cy="259080"/>
    <xdr:sp macro="" textlink="">
      <xdr:nvSpPr>
        <xdr:cNvPr id="331" name="テキスト ボックス 330"/>
        <xdr:cNvSpPr txBox="1"/>
      </xdr:nvSpPr>
      <xdr:spPr>
        <a:xfrm>
          <a:off x="13512800" y="6457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33020</xdr:rowOff>
    </xdr:from>
    <xdr:to>
      <xdr:col>65</xdr:col>
      <xdr:colOff>53975</xdr:colOff>
      <xdr:row>37</xdr:row>
      <xdr:rowOff>134620</xdr:rowOff>
    </xdr:to>
    <xdr:sp macro="" textlink="">
      <xdr:nvSpPr>
        <xdr:cNvPr id="332" name="楕円 331"/>
        <xdr:cNvSpPr/>
      </xdr:nvSpPr>
      <xdr:spPr>
        <a:xfrm>
          <a:off x="12954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119380</xdr:rowOff>
    </xdr:from>
    <xdr:ext cx="762000" cy="259080"/>
    <xdr:sp macro="" textlink="">
      <xdr:nvSpPr>
        <xdr:cNvPr id="333" name="テキスト ボックス 332"/>
        <xdr:cNvSpPr txBox="1"/>
      </xdr:nvSpPr>
      <xdr:spPr>
        <a:xfrm>
          <a:off x="12623800" y="6463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en-US" altLang="ja-JP" sz="1300">
              <a:latin typeface="ＭＳ Ｐゴシック"/>
              <a:ea typeface="ＭＳ Ｐゴシック"/>
            </a:rPr>
            <a:t>H8</a:t>
          </a:r>
          <a:r>
            <a:rPr kumimoji="1" lang="ja-JP" altLang="en-US" sz="1300">
              <a:latin typeface="ＭＳ Ｐゴシック"/>
              <a:ea typeface="ＭＳ Ｐゴシック"/>
            </a:rPr>
            <a:t>年度の小学校用地取得に係る元金償還の終了等により前年度から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ポイント減少し、類似団体平均を</a:t>
          </a:r>
          <a:r>
            <a:rPr kumimoji="1" lang="en-US" altLang="ja-JP" sz="1300">
              <a:latin typeface="ＭＳ Ｐゴシック"/>
              <a:ea typeface="ＭＳ Ｐゴシック"/>
            </a:rPr>
            <a:t>7.0</a:t>
          </a:r>
          <a:r>
            <a:rPr kumimoji="1" lang="ja-JP" altLang="en-US" sz="1300">
              <a:latin typeface="ＭＳ Ｐゴシック"/>
              <a:ea typeface="ＭＳ Ｐゴシック"/>
            </a:rPr>
            <a:t>ポイント下回る</a:t>
          </a:r>
          <a:r>
            <a:rPr kumimoji="1" lang="en-US" altLang="ja-JP" sz="1300">
              <a:latin typeface="ＭＳ Ｐゴシック"/>
              <a:ea typeface="ＭＳ Ｐゴシック"/>
            </a:rPr>
            <a:t>7.3</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今後も公共施設等の大規模改修に係る起債が見込まれるが、公共公益施設整備基金の計画的な運用を図りながら、公債費の動向を考慮した借入れを実施していく。</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5" name="テキスト ボックス 344"/>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7" name="テキスト ボックス 346"/>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49" name="テキスト ボックス 348"/>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1" name="テキスト ボックス 350"/>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3" name="テキスト ボックス 352"/>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5" name="テキスト ボックス 354"/>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26670</xdr:rowOff>
    </xdr:to>
    <xdr:cxnSp macro="">
      <xdr:nvCxnSpPr>
        <xdr:cNvPr id="358" name="直線コネクタ 357"/>
        <xdr:cNvCxnSpPr/>
      </xdr:nvCxnSpPr>
      <xdr:spPr>
        <a:xfrm flipV="1">
          <a:off x="4826000" y="1281430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170180</xdr:rowOff>
    </xdr:from>
    <xdr:ext cx="762000" cy="259080"/>
    <xdr:sp macro="" textlink="">
      <xdr:nvSpPr>
        <xdr:cNvPr id="359" name="公債費最小値テキスト"/>
        <xdr:cNvSpPr txBox="1"/>
      </xdr:nvSpPr>
      <xdr:spPr>
        <a:xfrm>
          <a:off x="49149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26670</xdr:rowOff>
    </xdr:from>
    <xdr:to>
      <xdr:col>24</xdr:col>
      <xdr:colOff>114300</xdr:colOff>
      <xdr:row>80</xdr:row>
      <xdr:rowOff>26670</xdr:rowOff>
    </xdr:to>
    <xdr:cxnSp macro="">
      <xdr:nvCxnSpPr>
        <xdr:cNvPr id="360" name="直線コネクタ 359"/>
        <xdr:cNvCxnSpPr/>
      </xdr:nvCxnSpPr>
      <xdr:spPr>
        <a:xfrm>
          <a:off x="4737100" y="1374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41910</xdr:rowOff>
    </xdr:from>
    <xdr:ext cx="762000" cy="258445"/>
    <xdr:sp macro="" textlink="">
      <xdr:nvSpPr>
        <xdr:cNvPr id="361" name="公債費最大値テキスト"/>
        <xdr:cNvSpPr txBox="1"/>
      </xdr:nvSpPr>
      <xdr:spPr>
        <a:xfrm>
          <a:off x="4914900" y="12557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60960</xdr:rowOff>
    </xdr:from>
    <xdr:to>
      <xdr:col>24</xdr:col>
      <xdr:colOff>25400</xdr:colOff>
      <xdr:row>75</xdr:row>
      <xdr:rowOff>65405</xdr:rowOff>
    </xdr:to>
    <xdr:cxnSp macro="">
      <xdr:nvCxnSpPr>
        <xdr:cNvPr id="363" name="直線コネクタ 362"/>
        <xdr:cNvCxnSpPr/>
      </xdr:nvCxnSpPr>
      <xdr:spPr>
        <a:xfrm flipV="1">
          <a:off x="3987800" y="129197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130810</xdr:rowOff>
    </xdr:from>
    <xdr:ext cx="762000" cy="259080"/>
    <xdr:sp macro="" textlink="">
      <xdr:nvSpPr>
        <xdr:cNvPr id="364" name="公債費平均値テキスト"/>
        <xdr:cNvSpPr txBox="1"/>
      </xdr:nvSpPr>
      <xdr:spPr>
        <a:xfrm>
          <a:off x="4914900" y="13161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158750</xdr:rowOff>
    </xdr:from>
    <xdr:to>
      <xdr:col>24</xdr:col>
      <xdr:colOff>76200</xdr:colOff>
      <xdr:row>77</xdr:row>
      <xdr:rowOff>88900</xdr:rowOff>
    </xdr:to>
    <xdr:sp macro="" textlink="">
      <xdr:nvSpPr>
        <xdr:cNvPr id="365" name="フローチャート: 判断 364"/>
        <xdr:cNvSpPr/>
      </xdr:nvSpPr>
      <xdr:spPr>
        <a:xfrm>
          <a:off x="4775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65405</xdr:rowOff>
    </xdr:from>
    <xdr:to>
      <xdr:col>19</xdr:col>
      <xdr:colOff>187325</xdr:colOff>
      <xdr:row>75</xdr:row>
      <xdr:rowOff>101600</xdr:rowOff>
    </xdr:to>
    <xdr:cxnSp macro="">
      <xdr:nvCxnSpPr>
        <xdr:cNvPr id="366" name="直線コネクタ 365"/>
        <xdr:cNvCxnSpPr/>
      </xdr:nvCxnSpPr>
      <xdr:spPr>
        <a:xfrm flipV="1">
          <a:off x="3098800" y="129241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140335</xdr:rowOff>
    </xdr:from>
    <xdr:to>
      <xdr:col>20</xdr:col>
      <xdr:colOff>38100</xdr:colOff>
      <xdr:row>77</xdr:row>
      <xdr:rowOff>70485</xdr:rowOff>
    </xdr:to>
    <xdr:sp macro="" textlink="">
      <xdr:nvSpPr>
        <xdr:cNvPr id="367" name="フローチャート: 判断 366"/>
        <xdr:cNvSpPr/>
      </xdr:nvSpPr>
      <xdr:spPr>
        <a:xfrm>
          <a:off x="3937000" y="1317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55245</xdr:rowOff>
    </xdr:from>
    <xdr:ext cx="735965" cy="258445"/>
    <xdr:sp macro="" textlink="">
      <xdr:nvSpPr>
        <xdr:cNvPr id="368" name="テキスト ボックス 367"/>
        <xdr:cNvSpPr txBox="1"/>
      </xdr:nvSpPr>
      <xdr:spPr>
        <a:xfrm>
          <a:off x="3606800" y="132568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101600</xdr:rowOff>
    </xdr:from>
    <xdr:to>
      <xdr:col>15</xdr:col>
      <xdr:colOff>98425</xdr:colOff>
      <xdr:row>75</xdr:row>
      <xdr:rowOff>124460</xdr:rowOff>
    </xdr:to>
    <xdr:cxnSp macro="">
      <xdr:nvCxnSpPr>
        <xdr:cNvPr id="369" name="直線コネクタ 368"/>
        <xdr:cNvCxnSpPr/>
      </xdr:nvCxnSpPr>
      <xdr:spPr>
        <a:xfrm flipV="1">
          <a:off x="2209800" y="129603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23495</xdr:rowOff>
    </xdr:from>
    <xdr:to>
      <xdr:col>15</xdr:col>
      <xdr:colOff>149225</xdr:colOff>
      <xdr:row>77</xdr:row>
      <xdr:rowOff>125095</xdr:rowOff>
    </xdr:to>
    <xdr:sp macro="" textlink="">
      <xdr:nvSpPr>
        <xdr:cNvPr id="370" name="フローチャート: 判断 369"/>
        <xdr:cNvSpPr/>
      </xdr:nvSpPr>
      <xdr:spPr>
        <a:xfrm>
          <a:off x="3048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8445"/>
    <xdr:sp macro="" textlink="">
      <xdr:nvSpPr>
        <xdr:cNvPr id="371" name="テキスト ボックス 370"/>
        <xdr:cNvSpPr txBox="1"/>
      </xdr:nvSpPr>
      <xdr:spPr>
        <a:xfrm>
          <a:off x="2717800"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124460</xdr:rowOff>
    </xdr:from>
    <xdr:to>
      <xdr:col>11</xdr:col>
      <xdr:colOff>9525</xdr:colOff>
      <xdr:row>75</xdr:row>
      <xdr:rowOff>166370</xdr:rowOff>
    </xdr:to>
    <xdr:cxnSp macro="">
      <xdr:nvCxnSpPr>
        <xdr:cNvPr id="372" name="直線コネクタ 371"/>
        <xdr:cNvCxnSpPr/>
      </xdr:nvCxnSpPr>
      <xdr:spPr>
        <a:xfrm flipV="1">
          <a:off x="1320800" y="129832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23495</xdr:rowOff>
    </xdr:from>
    <xdr:to>
      <xdr:col>11</xdr:col>
      <xdr:colOff>60325</xdr:colOff>
      <xdr:row>77</xdr:row>
      <xdr:rowOff>125095</xdr:rowOff>
    </xdr:to>
    <xdr:sp macro="" textlink="">
      <xdr:nvSpPr>
        <xdr:cNvPr id="373" name="フローチャート: 判断 372"/>
        <xdr:cNvSpPr/>
      </xdr:nvSpPr>
      <xdr:spPr>
        <a:xfrm>
          <a:off x="2159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109855</xdr:rowOff>
    </xdr:from>
    <xdr:ext cx="761365" cy="258445"/>
    <xdr:sp macro="" textlink="">
      <xdr:nvSpPr>
        <xdr:cNvPr id="374" name="テキスト ボックス 373"/>
        <xdr:cNvSpPr txBox="1"/>
      </xdr:nvSpPr>
      <xdr:spPr>
        <a:xfrm>
          <a:off x="1828800" y="13311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75" name="フローチャート: 判断 374"/>
        <xdr:cNvSpPr/>
      </xdr:nvSpPr>
      <xdr:spPr>
        <a:xfrm>
          <a:off x="1270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61365" cy="259080"/>
    <xdr:sp macro="" textlink="">
      <xdr:nvSpPr>
        <xdr:cNvPr id="376" name="テキスト ボックス 375"/>
        <xdr:cNvSpPr txBox="1"/>
      </xdr:nvSpPr>
      <xdr:spPr>
        <a:xfrm>
          <a:off x="939800" y="13321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10160</xdr:rowOff>
    </xdr:from>
    <xdr:to>
      <xdr:col>24</xdr:col>
      <xdr:colOff>76200</xdr:colOff>
      <xdr:row>75</xdr:row>
      <xdr:rowOff>111760</xdr:rowOff>
    </xdr:to>
    <xdr:sp macro="" textlink="">
      <xdr:nvSpPr>
        <xdr:cNvPr id="382" name="楕円 381"/>
        <xdr:cNvSpPr/>
      </xdr:nvSpPr>
      <xdr:spPr>
        <a:xfrm>
          <a:off x="47752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90170</xdr:rowOff>
    </xdr:from>
    <xdr:ext cx="762000" cy="259080"/>
    <xdr:sp macro="" textlink="">
      <xdr:nvSpPr>
        <xdr:cNvPr id="383" name="公債費該当値テキスト"/>
        <xdr:cNvSpPr txBox="1"/>
      </xdr:nvSpPr>
      <xdr:spPr>
        <a:xfrm>
          <a:off x="4914900" y="1277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14605</xdr:rowOff>
    </xdr:from>
    <xdr:to>
      <xdr:col>20</xdr:col>
      <xdr:colOff>38100</xdr:colOff>
      <xdr:row>75</xdr:row>
      <xdr:rowOff>116205</xdr:rowOff>
    </xdr:to>
    <xdr:sp macro="" textlink="">
      <xdr:nvSpPr>
        <xdr:cNvPr id="384" name="楕円 383"/>
        <xdr:cNvSpPr/>
      </xdr:nvSpPr>
      <xdr:spPr>
        <a:xfrm>
          <a:off x="39370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126365</xdr:rowOff>
    </xdr:from>
    <xdr:ext cx="735965" cy="259080"/>
    <xdr:sp macro="" textlink="">
      <xdr:nvSpPr>
        <xdr:cNvPr id="385" name="テキスト ボックス 384"/>
        <xdr:cNvSpPr txBox="1"/>
      </xdr:nvSpPr>
      <xdr:spPr>
        <a:xfrm>
          <a:off x="3606800" y="126422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50800</xdr:rowOff>
    </xdr:from>
    <xdr:to>
      <xdr:col>15</xdr:col>
      <xdr:colOff>149225</xdr:colOff>
      <xdr:row>75</xdr:row>
      <xdr:rowOff>152400</xdr:rowOff>
    </xdr:to>
    <xdr:sp macro="" textlink="">
      <xdr:nvSpPr>
        <xdr:cNvPr id="386" name="楕円 385"/>
        <xdr:cNvSpPr/>
      </xdr:nvSpPr>
      <xdr:spPr>
        <a:xfrm>
          <a:off x="30480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162560</xdr:rowOff>
    </xdr:from>
    <xdr:ext cx="762000" cy="259080"/>
    <xdr:sp macro="" textlink="">
      <xdr:nvSpPr>
        <xdr:cNvPr id="387" name="テキスト ボックス 386"/>
        <xdr:cNvSpPr txBox="1"/>
      </xdr:nvSpPr>
      <xdr:spPr>
        <a:xfrm>
          <a:off x="2717800" y="12678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73660</xdr:rowOff>
    </xdr:from>
    <xdr:to>
      <xdr:col>11</xdr:col>
      <xdr:colOff>60325</xdr:colOff>
      <xdr:row>76</xdr:row>
      <xdr:rowOff>3810</xdr:rowOff>
    </xdr:to>
    <xdr:sp macro="" textlink="">
      <xdr:nvSpPr>
        <xdr:cNvPr id="388" name="楕円 387"/>
        <xdr:cNvSpPr/>
      </xdr:nvSpPr>
      <xdr:spPr>
        <a:xfrm>
          <a:off x="2159000" y="129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13970</xdr:rowOff>
    </xdr:from>
    <xdr:ext cx="761365" cy="259080"/>
    <xdr:sp macro="" textlink="">
      <xdr:nvSpPr>
        <xdr:cNvPr id="389" name="テキスト ボックス 388"/>
        <xdr:cNvSpPr txBox="1"/>
      </xdr:nvSpPr>
      <xdr:spPr>
        <a:xfrm>
          <a:off x="1828800" y="12701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114935</xdr:rowOff>
    </xdr:from>
    <xdr:to>
      <xdr:col>6</xdr:col>
      <xdr:colOff>171450</xdr:colOff>
      <xdr:row>76</xdr:row>
      <xdr:rowOff>45085</xdr:rowOff>
    </xdr:to>
    <xdr:sp macro="" textlink="">
      <xdr:nvSpPr>
        <xdr:cNvPr id="390" name="楕円 389"/>
        <xdr:cNvSpPr/>
      </xdr:nvSpPr>
      <xdr:spPr>
        <a:xfrm>
          <a:off x="12700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55245</xdr:rowOff>
    </xdr:from>
    <xdr:ext cx="761365" cy="258445"/>
    <xdr:sp macro="" textlink="">
      <xdr:nvSpPr>
        <xdr:cNvPr id="391" name="テキスト ボックス 390"/>
        <xdr:cNvSpPr txBox="1"/>
      </xdr:nvSpPr>
      <xdr:spPr>
        <a:xfrm>
          <a:off x="939800" y="12742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民間委託の推進等により物件費の比率が高いほか、一部事務組合の負担金等の補助費の比率が高い傾向があり、類似団体平均を</a:t>
          </a:r>
          <a:r>
            <a:rPr kumimoji="1" lang="en-US" altLang="ja-JP" sz="1300">
              <a:latin typeface="ＭＳ Ｐゴシック"/>
              <a:ea typeface="ＭＳ Ｐゴシック"/>
            </a:rPr>
            <a:t>5.2</a:t>
          </a:r>
          <a:r>
            <a:rPr kumimoji="1" lang="ja-JP" altLang="en-US" sz="1300">
              <a:latin typeface="ＭＳ Ｐゴシック"/>
              <a:ea typeface="ＭＳ Ｐゴシック"/>
            </a:rPr>
            <a:t>ポイント上回る</a:t>
          </a:r>
          <a:r>
            <a:rPr kumimoji="1" lang="en-US" altLang="ja-JP" sz="1300">
              <a:latin typeface="ＭＳ Ｐゴシック"/>
              <a:ea typeface="ＭＳ Ｐゴシック"/>
            </a:rPr>
            <a:t>83.0</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今後も事務事業評価による事業の見直しを行い、経常経費の削減に努める。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3" name="テキスト ボックス 402"/>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7365" cy="258445"/>
    <xdr:sp macro="" textlink="">
      <xdr:nvSpPr>
        <xdr:cNvPr id="407" name="テキスト ボックス 406"/>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09" name="テキスト ボックス 408"/>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7365" cy="258445"/>
    <xdr:sp macro="" textlink="">
      <xdr:nvSpPr>
        <xdr:cNvPr id="411" name="テキスト ボックス 410"/>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3" name="テキスト ボックス 41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64135</xdr:rowOff>
    </xdr:to>
    <xdr:cxnSp macro="">
      <xdr:nvCxnSpPr>
        <xdr:cNvPr id="415" name="直線コネクタ 414"/>
        <xdr:cNvCxnSpPr/>
      </xdr:nvCxnSpPr>
      <xdr:spPr>
        <a:xfrm flipV="1">
          <a:off x="16510000" y="1255712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36195</xdr:rowOff>
    </xdr:from>
    <xdr:ext cx="762000" cy="259080"/>
    <xdr:sp macro="" textlink="">
      <xdr:nvSpPr>
        <xdr:cNvPr id="416" name="公債費以外最小値テキスト"/>
        <xdr:cNvSpPr txBox="1"/>
      </xdr:nvSpPr>
      <xdr:spPr>
        <a:xfrm>
          <a:off x="16598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64135</xdr:rowOff>
    </xdr:from>
    <xdr:to>
      <xdr:col>82</xdr:col>
      <xdr:colOff>196850</xdr:colOff>
      <xdr:row>80</xdr:row>
      <xdr:rowOff>64135</xdr:rowOff>
    </xdr:to>
    <xdr:cxnSp macro="">
      <xdr:nvCxnSpPr>
        <xdr:cNvPr id="417" name="直線コネクタ 416"/>
        <xdr:cNvCxnSpPr/>
      </xdr:nvCxnSpPr>
      <xdr:spPr>
        <a:xfrm>
          <a:off x="16421100" y="13780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127635</xdr:rowOff>
    </xdr:from>
    <xdr:ext cx="762000" cy="259080"/>
    <xdr:sp macro="" textlink="">
      <xdr:nvSpPr>
        <xdr:cNvPr id="418" name="公債費以外最大値テキスト"/>
        <xdr:cNvSpPr txBox="1"/>
      </xdr:nvSpPr>
      <xdr:spPr>
        <a:xfrm>
          <a:off x="16598900" y="12300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104140</xdr:rowOff>
    </xdr:from>
    <xdr:to>
      <xdr:col>82</xdr:col>
      <xdr:colOff>107950</xdr:colOff>
      <xdr:row>78</xdr:row>
      <xdr:rowOff>69850</xdr:rowOff>
    </xdr:to>
    <xdr:cxnSp macro="">
      <xdr:nvCxnSpPr>
        <xdr:cNvPr id="420" name="直線コネクタ 419"/>
        <xdr:cNvCxnSpPr/>
      </xdr:nvCxnSpPr>
      <xdr:spPr>
        <a:xfrm>
          <a:off x="15671800" y="13134340"/>
          <a:ext cx="8382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81280</xdr:rowOff>
    </xdr:from>
    <xdr:ext cx="762000" cy="259080"/>
    <xdr:sp macro="" textlink="">
      <xdr:nvSpPr>
        <xdr:cNvPr id="421" name="公債費以外平均値テキスト"/>
        <xdr:cNvSpPr txBox="1"/>
      </xdr:nvSpPr>
      <xdr:spPr>
        <a:xfrm>
          <a:off x="16598900" y="129400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104140</xdr:rowOff>
    </xdr:from>
    <xdr:to>
      <xdr:col>78</xdr:col>
      <xdr:colOff>69850</xdr:colOff>
      <xdr:row>78</xdr:row>
      <xdr:rowOff>69850</xdr:rowOff>
    </xdr:to>
    <xdr:cxnSp macro="">
      <xdr:nvCxnSpPr>
        <xdr:cNvPr id="423" name="直線コネクタ 422"/>
        <xdr:cNvCxnSpPr/>
      </xdr:nvCxnSpPr>
      <xdr:spPr>
        <a:xfrm flipV="1">
          <a:off x="14782800" y="13134340"/>
          <a:ext cx="8890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154940</xdr:rowOff>
    </xdr:to>
    <xdr:sp macro="" textlink="">
      <xdr:nvSpPr>
        <xdr:cNvPr id="424" name="フローチャート: 判断 423"/>
        <xdr:cNvSpPr/>
      </xdr:nvSpPr>
      <xdr:spPr>
        <a:xfrm>
          <a:off x="15621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165100</xdr:rowOff>
    </xdr:from>
    <xdr:ext cx="736600" cy="259080"/>
    <xdr:sp macro="" textlink="">
      <xdr:nvSpPr>
        <xdr:cNvPr id="425" name="テキスト ボックス 424"/>
        <xdr:cNvSpPr txBox="1"/>
      </xdr:nvSpPr>
      <xdr:spPr>
        <a:xfrm>
          <a:off x="15290800" y="1268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24130</xdr:rowOff>
    </xdr:from>
    <xdr:to>
      <xdr:col>73</xdr:col>
      <xdr:colOff>180975</xdr:colOff>
      <xdr:row>78</xdr:row>
      <xdr:rowOff>69850</xdr:rowOff>
    </xdr:to>
    <xdr:cxnSp macro="">
      <xdr:nvCxnSpPr>
        <xdr:cNvPr id="426" name="直線コネクタ 425"/>
        <xdr:cNvCxnSpPr/>
      </xdr:nvCxnSpPr>
      <xdr:spPr>
        <a:xfrm>
          <a:off x="13893800" y="1305433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99060</xdr:rowOff>
    </xdr:from>
    <xdr:to>
      <xdr:col>74</xdr:col>
      <xdr:colOff>31750</xdr:colOff>
      <xdr:row>77</xdr:row>
      <xdr:rowOff>29210</xdr:rowOff>
    </xdr:to>
    <xdr:sp macro="" textlink="">
      <xdr:nvSpPr>
        <xdr:cNvPr id="427" name="フローチャート: 判断 426"/>
        <xdr:cNvSpPr/>
      </xdr:nvSpPr>
      <xdr:spPr>
        <a:xfrm>
          <a:off x="14732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39370</xdr:rowOff>
    </xdr:from>
    <xdr:ext cx="762000" cy="259080"/>
    <xdr:sp macro="" textlink="">
      <xdr:nvSpPr>
        <xdr:cNvPr id="428" name="テキスト ボックス 427"/>
        <xdr:cNvSpPr txBox="1"/>
      </xdr:nvSpPr>
      <xdr:spPr>
        <a:xfrm>
          <a:off x="14401800" y="1289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46990</xdr:rowOff>
    </xdr:from>
    <xdr:to>
      <xdr:col>69</xdr:col>
      <xdr:colOff>92075</xdr:colOff>
      <xdr:row>76</xdr:row>
      <xdr:rowOff>24130</xdr:rowOff>
    </xdr:to>
    <xdr:cxnSp macro="">
      <xdr:nvCxnSpPr>
        <xdr:cNvPr id="429" name="直線コネクタ 428"/>
        <xdr:cNvCxnSpPr/>
      </xdr:nvCxnSpPr>
      <xdr:spPr>
        <a:xfrm>
          <a:off x="13004800" y="1290574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36830</xdr:rowOff>
    </xdr:from>
    <xdr:ext cx="761365" cy="259080"/>
    <xdr:sp macro="" textlink="">
      <xdr:nvSpPr>
        <xdr:cNvPr id="431" name="テキスト ボックス 430"/>
        <xdr:cNvSpPr txBox="1"/>
      </xdr:nvSpPr>
      <xdr:spPr>
        <a:xfrm>
          <a:off x="13512800" y="13238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99060</xdr:rowOff>
    </xdr:from>
    <xdr:to>
      <xdr:col>65</xdr:col>
      <xdr:colOff>53975</xdr:colOff>
      <xdr:row>77</xdr:row>
      <xdr:rowOff>29210</xdr:rowOff>
    </xdr:to>
    <xdr:sp macro="" textlink="">
      <xdr:nvSpPr>
        <xdr:cNvPr id="432" name="フローチャート: 判断 431"/>
        <xdr:cNvSpPr/>
      </xdr:nvSpPr>
      <xdr:spPr>
        <a:xfrm>
          <a:off x="12954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13970</xdr:rowOff>
    </xdr:from>
    <xdr:ext cx="762000" cy="259080"/>
    <xdr:sp macro="" textlink="">
      <xdr:nvSpPr>
        <xdr:cNvPr id="433" name="テキスト ボックス 432"/>
        <xdr:cNvSpPr txBox="1"/>
      </xdr:nvSpPr>
      <xdr:spPr>
        <a:xfrm>
          <a:off x="126238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4" name="テキスト ボックス 43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5" name="テキスト ボックス 434"/>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6" name="テキスト ボックス 435"/>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7" name="テキスト ボックス 43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38" name="テキスト ボックス 437"/>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9" name="楕円 438"/>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162560</xdr:rowOff>
    </xdr:from>
    <xdr:ext cx="762000" cy="259080"/>
    <xdr:sp macro="" textlink="">
      <xdr:nvSpPr>
        <xdr:cNvPr id="440" name="公債費以外該当値テキスト"/>
        <xdr:cNvSpPr txBox="1"/>
      </xdr:nvSpPr>
      <xdr:spPr>
        <a:xfrm>
          <a:off x="165989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53340</xdr:rowOff>
    </xdr:from>
    <xdr:to>
      <xdr:col>78</xdr:col>
      <xdr:colOff>120650</xdr:colOff>
      <xdr:row>76</xdr:row>
      <xdr:rowOff>154940</xdr:rowOff>
    </xdr:to>
    <xdr:sp macro="" textlink="">
      <xdr:nvSpPr>
        <xdr:cNvPr id="441" name="楕円 440"/>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6600" cy="259080"/>
    <xdr:sp macro="" textlink="">
      <xdr:nvSpPr>
        <xdr:cNvPr id="442" name="テキスト ボックス 441"/>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19050</xdr:rowOff>
    </xdr:from>
    <xdr:to>
      <xdr:col>74</xdr:col>
      <xdr:colOff>31750</xdr:colOff>
      <xdr:row>78</xdr:row>
      <xdr:rowOff>120650</xdr:rowOff>
    </xdr:to>
    <xdr:sp macro="" textlink="">
      <xdr:nvSpPr>
        <xdr:cNvPr id="443" name="楕円 442"/>
        <xdr:cNvSpPr/>
      </xdr:nvSpPr>
      <xdr:spPr>
        <a:xfrm>
          <a:off x="14732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105410</xdr:rowOff>
    </xdr:from>
    <xdr:ext cx="762000" cy="259080"/>
    <xdr:sp macro="" textlink="">
      <xdr:nvSpPr>
        <xdr:cNvPr id="444" name="テキスト ボックス 443"/>
        <xdr:cNvSpPr txBox="1"/>
      </xdr:nvSpPr>
      <xdr:spPr>
        <a:xfrm>
          <a:off x="14401800" y="1347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144780</xdr:rowOff>
    </xdr:from>
    <xdr:to>
      <xdr:col>69</xdr:col>
      <xdr:colOff>142875</xdr:colOff>
      <xdr:row>76</xdr:row>
      <xdr:rowOff>74930</xdr:rowOff>
    </xdr:to>
    <xdr:sp macro="" textlink="">
      <xdr:nvSpPr>
        <xdr:cNvPr id="445" name="楕円 444"/>
        <xdr:cNvSpPr/>
      </xdr:nvSpPr>
      <xdr:spPr>
        <a:xfrm>
          <a:off x="13843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85090</xdr:rowOff>
    </xdr:from>
    <xdr:ext cx="761365" cy="259080"/>
    <xdr:sp macro="" textlink="">
      <xdr:nvSpPr>
        <xdr:cNvPr id="446" name="テキスト ボックス 445"/>
        <xdr:cNvSpPr txBox="1"/>
      </xdr:nvSpPr>
      <xdr:spPr>
        <a:xfrm>
          <a:off x="13512800" y="127723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7" name="楕円 446"/>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107950</xdr:rowOff>
    </xdr:from>
    <xdr:ext cx="762000" cy="259080"/>
    <xdr:sp macro="" textlink="">
      <xdr:nvSpPr>
        <xdr:cNvPr id="448" name="テキスト ボックス 447"/>
        <xdr:cNvSpPr txBox="1"/>
      </xdr:nvSpPr>
      <xdr:spPr>
        <a:xfrm>
          <a:off x="12623800" y="1262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茨城県守谷市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8445"/>
    <xdr:sp macro="" textlink="">
      <xdr:nvSpPr>
        <xdr:cNvPr id="33" name="テキスト ボックス 32"/>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5" name="テキスト ボックス 34"/>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8445"/>
    <xdr:sp macro="" textlink="">
      <xdr:nvSpPr>
        <xdr:cNvPr id="37" name="テキスト ボックス 36"/>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9" name="テキスト ボックス 38"/>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7" name="テキスト ボックス 46"/>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162560</xdr:rowOff>
    </xdr:from>
    <xdr:to>
      <xdr:col>29</xdr:col>
      <xdr:colOff>127000</xdr:colOff>
      <xdr:row>20</xdr:row>
      <xdr:rowOff>10160</xdr:rowOff>
    </xdr:to>
    <xdr:cxnSp macro="">
      <xdr:nvCxnSpPr>
        <xdr:cNvPr id="49" name="直線コネクタ 48"/>
        <xdr:cNvCxnSpPr/>
      </xdr:nvCxnSpPr>
      <xdr:spPr>
        <a:xfrm flipV="1">
          <a:off x="5651500" y="2096135"/>
          <a:ext cx="0" cy="13906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153670</xdr:rowOff>
    </xdr:from>
    <xdr:ext cx="761365" cy="259080"/>
    <xdr:sp macro="" textlink="">
      <xdr:nvSpPr>
        <xdr:cNvPr id="50" name="人口1人当たり決算額の推移最小値テキスト130"/>
        <xdr:cNvSpPr txBox="1"/>
      </xdr:nvSpPr>
      <xdr:spPr>
        <a:xfrm>
          <a:off x="5740400" y="3458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51,500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10160</xdr:rowOff>
    </xdr:from>
    <xdr:to>
      <xdr:col>30</xdr:col>
      <xdr:colOff>25400</xdr:colOff>
      <xdr:row>20</xdr:row>
      <xdr:rowOff>10160</xdr:rowOff>
    </xdr:to>
    <xdr:cxnSp macro="">
      <xdr:nvCxnSpPr>
        <xdr:cNvPr id="51" name="直線コネクタ 50"/>
        <xdr:cNvCxnSpPr/>
      </xdr:nvCxnSpPr>
      <xdr:spPr>
        <a:xfrm>
          <a:off x="5562600" y="34867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77470</xdr:rowOff>
    </xdr:from>
    <xdr:ext cx="761365" cy="258445"/>
    <xdr:sp macro="" textlink="">
      <xdr:nvSpPr>
        <xdr:cNvPr id="52" name="人口1人当たり決算額の推移最大値テキスト130"/>
        <xdr:cNvSpPr txBox="1"/>
      </xdr:nvSpPr>
      <xdr:spPr>
        <a:xfrm>
          <a:off x="5740400" y="1839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162560</xdr:rowOff>
    </xdr:from>
    <xdr:to>
      <xdr:col>30</xdr:col>
      <xdr:colOff>25400</xdr:colOff>
      <xdr:row>11</xdr:row>
      <xdr:rowOff>162560</xdr:rowOff>
    </xdr:to>
    <xdr:cxnSp macro="">
      <xdr:nvCxnSpPr>
        <xdr:cNvPr id="53" name="直線コネクタ 52"/>
        <xdr:cNvCxnSpPr/>
      </xdr:nvCxnSpPr>
      <xdr:spPr>
        <a:xfrm>
          <a:off x="5562600" y="20961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146685</xdr:rowOff>
    </xdr:from>
    <xdr:to>
      <xdr:col>29</xdr:col>
      <xdr:colOff>127000</xdr:colOff>
      <xdr:row>18</xdr:row>
      <xdr:rowOff>158750</xdr:rowOff>
    </xdr:to>
    <xdr:cxnSp macro="">
      <xdr:nvCxnSpPr>
        <xdr:cNvPr id="54" name="直線コネクタ 53"/>
        <xdr:cNvCxnSpPr/>
      </xdr:nvCxnSpPr>
      <xdr:spPr>
        <a:xfrm>
          <a:off x="5003800" y="3280410"/>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14605</xdr:rowOff>
    </xdr:from>
    <xdr:ext cx="761365" cy="259080"/>
    <xdr:sp macro="" textlink="">
      <xdr:nvSpPr>
        <xdr:cNvPr id="55" name="人口1人当たり決算額の推移平均値テキスト130"/>
        <xdr:cNvSpPr txBox="1"/>
      </xdr:nvSpPr>
      <xdr:spPr>
        <a:xfrm>
          <a:off x="5740400" y="29768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169545</xdr:rowOff>
    </xdr:from>
    <xdr:to>
      <xdr:col>29</xdr:col>
      <xdr:colOff>177800</xdr:colOff>
      <xdr:row>18</xdr:row>
      <xdr:rowOff>99695</xdr:rowOff>
    </xdr:to>
    <xdr:sp macro="" textlink="">
      <xdr:nvSpPr>
        <xdr:cNvPr id="56" name="フローチャート: 判断 55"/>
        <xdr:cNvSpPr/>
      </xdr:nvSpPr>
      <xdr:spPr>
        <a:xfrm>
          <a:off x="5600700" y="3131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146685</xdr:rowOff>
    </xdr:from>
    <xdr:to>
      <xdr:col>26</xdr:col>
      <xdr:colOff>50800</xdr:colOff>
      <xdr:row>19</xdr:row>
      <xdr:rowOff>4445</xdr:rowOff>
    </xdr:to>
    <xdr:cxnSp macro="">
      <xdr:nvCxnSpPr>
        <xdr:cNvPr id="57" name="直線コネクタ 56"/>
        <xdr:cNvCxnSpPr/>
      </xdr:nvCxnSpPr>
      <xdr:spPr>
        <a:xfrm flipV="1">
          <a:off x="4305300" y="3280410"/>
          <a:ext cx="6985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635</xdr:rowOff>
    </xdr:from>
    <xdr:to>
      <xdr:col>26</xdr:col>
      <xdr:colOff>101600</xdr:colOff>
      <xdr:row>18</xdr:row>
      <xdr:rowOff>102235</xdr:rowOff>
    </xdr:to>
    <xdr:sp macro="" textlink="">
      <xdr:nvSpPr>
        <xdr:cNvPr id="58" name="フローチャート: 判断 57"/>
        <xdr:cNvSpPr/>
      </xdr:nvSpPr>
      <xdr:spPr>
        <a:xfrm>
          <a:off x="4953000" y="3134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112395</xdr:rowOff>
    </xdr:from>
    <xdr:ext cx="736600" cy="258445"/>
    <xdr:sp macro="" textlink="">
      <xdr:nvSpPr>
        <xdr:cNvPr id="59" name="テキスト ボックス 58"/>
        <xdr:cNvSpPr txBox="1"/>
      </xdr:nvSpPr>
      <xdr:spPr>
        <a:xfrm>
          <a:off x="4622800" y="2903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4445</xdr:rowOff>
    </xdr:from>
    <xdr:to>
      <xdr:col>22</xdr:col>
      <xdr:colOff>114300</xdr:colOff>
      <xdr:row>19</xdr:row>
      <xdr:rowOff>56515</xdr:rowOff>
    </xdr:to>
    <xdr:cxnSp macro="">
      <xdr:nvCxnSpPr>
        <xdr:cNvPr id="60" name="直線コネクタ 59"/>
        <xdr:cNvCxnSpPr/>
      </xdr:nvCxnSpPr>
      <xdr:spPr>
        <a:xfrm flipV="1">
          <a:off x="3606800" y="3309620"/>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21590</xdr:rowOff>
    </xdr:from>
    <xdr:to>
      <xdr:col>22</xdr:col>
      <xdr:colOff>165100</xdr:colOff>
      <xdr:row>18</xdr:row>
      <xdr:rowOff>123190</xdr:rowOff>
    </xdr:to>
    <xdr:sp macro="" textlink="">
      <xdr:nvSpPr>
        <xdr:cNvPr id="61" name="フローチャート: 判断 60"/>
        <xdr:cNvSpPr/>
      </xdr:nvSpPr>
      <xdr:spPr>
        <a:xfrm>
          <a:off x="4254500" y="3155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133350</xdr:rowOff>
    </xdr:from>
    <xdr:ext cx="762000" cy="258445"/>
    <xdr:sp macro="" textlink="">
      <xdr:nvSpPr>
        <xdr:cNvPr id="62" name="テキスト ボックス 61"/>
        <xdr:cNvSpPr txBox="1"/>
      </xdr:nvSpPr>
      <xdr:spPr>
        <a:xfrm>
          <a:off x="3924300" y="2924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56515</xdr:rowOff>
    </xdr:from>
    <xdr:to>
      <xdr:col>18</xdr:col>
      <xdr:colOff>177800</xdr:colOff>
      <xdr:row>19</xdr:row>
      <xdr:rowOff>86360</xdr:rowOff>
    </xdr:to>
    <xdr:cxnSp macro="">
      <xdr:nvCxnSpPr>
        <xdr:cNvPr id="63" name="直線コネクタ 62"/>
        <xdr:cNvCxnSpPr/>
      </xdr:nvCxnSpPr>
      <xdr:spPr>
        <a:xfrm flipV="1">
          <a:off x="2908300" y="336169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46990</xdr:rowOff>
    </xdr:from>
    <xdr:to>
      <xdr:col>19</xdr:col>
      <xdr:colOff>38100</xdr:colOff>
      <xdr:row>18</xdr:row>
      <xdr:rowOff>148590</xdr:rowOff>
    </xdr:to>
    <xdr:sp macro="" textlink="">
      <xdr:nvSpPr>
        <xdr:cNvPr id="64" name="フローチャート: 判断 63"/>
        <xdr:cNvSpPr/>
      </xdr:nvSpPr>
      <xdr:spPr>
        <a:xfrm>
          <a:off x="3556000" y="318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158750</xdr:rowOff>
    </xdr:from>
    <xdr:ext cx="762000" cy="259080"/>
    <xdr:sp macro="" textlink="">
      <xdr:nvSpPr>
        <xdr:cNvPr id="65" name="テキスト ボックス 64"/>
        <xdr:cNvSpPr txBox="1"/>
      </xdr:nvSpPr>
      <xdr:spPr>
        <a:xfrm>
          <a:off x="3225800" y="294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60325</xdr:rowOff>
    </xdr:from>
    <xdr:to>
      <xdr:col>15</xdr:col>
      <xdr:colOff>101600</xdr:colOff>
      <xdr:row>18</xdr:row>
      <xdr:rowOff>161925</xdr:rowOff>
    </xdr:to>
    <xdr:sp macro="" textlink="">
      <xdr:nvSpPr>
        <xdr:cNvPr id="66" name="フローチャート: 判断 65"/>
        <xdr:cNvSpPr/>
      </xdr:nvSpPr>
      <xdr:spPr>
        <a:xfrm>
          <a:off x="2857500" y="3194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635</xdr:rowOff>
    </xdr:from>
    <xdr:ext cx="762000" cy="259080"/>
    <xdr:sp macro="" textlink="">
      <xdr:nvSpPr>
        <xdr:cNvPr id="67" name="テキスト ボックス 66"/>
        <xdr:cNvSpPr txBox="1"/>
      </xdr:nvSpPr>
      <xdr:spPr>
        <a:xfrm>
          <a:off x="2527300" y="296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68,438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8" name="テキスト ボックス 67"/>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107950</xdr:rowOff>
    </xdr:from>
    <xdr:to>
      <xdr:col>29</xdr:col>
      <xdr:colOff>177800</xdr:colOff>
      <xdr:row>19</xdr:row>
      <xdr:rowOff>38100</xdr:rowOff>
    </xdr:to>
    <xdr:sp macro="" textlink="">
      <xdr:nvSpPr>
        <xdr:cNvPr id="73" name="楕円 72"/>
        <xdr:cNvSpPr/>
      </xdr:nvSpPr>
      <xdr:spPr>
        <a:xfrm>
          <a:off x="5600700" y="3241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80010</xdr:rowOff>
    </xdr:from>
    <xdr:ext cx="761365" cy="259080"/>
    <xdr:sp macro="" textlink="">
      <xdr:nvSpPr>
        <xdr:cNvPr id="74" name="人口1人当たり決算額の推移該当値テキスト130"/>
        <xdr:cNvSpPr txBox="1"/>
      </xdr:nvSpPr>
      <xdr:spPr>
        <a:xfrm>
          <a:off x="5740400" y="3213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65,103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95885</xdr:rowOff>
    </xdr:from>
    <xdr:to>
      <xdr:col>26</xdr:col>
      <xdr:colOff>101600</xdr:colOff>
      <xdr:row>19</xdr:row>
      <xdr:rowOff>26035</xdr:rowOff>
    </xdr:to>
    <xdr:sp macro="" textlink="">
      <xdr:nvSpPr>
        <xdr:cNvPr id="75" name="楕円 74"/>
        <xdr:cNvSpPr/>
      </xdr:nvSpPr>
      <xdr:spPr>
        <a:xfrm>
          <a:off x="4953000" y="3229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10795</xdr:rowOff>
    </xdr:from>
    <xdr:ext cx="736600" cy="258445"/>
    <xdr:sp macro="" textlink="">
      <xdr:nvSpPr>
        <xdr:cNvPr id="76" name="テキスト ボックス 75"/>
        <xdr:cNvSpPr txBox="1"/>
      </xdr:nvSpPr>
      <xdr:spPr>
        <a:xfrm>
          <a:off x="4622800" y="3315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65,962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125095</xdr:rowOff>
    </xdr:from>
    <xdr:to>
      <xdr:col>22</xdr:col>
      <xdr:colOff>165100</xdr:colOff>
      <xdr:row>19</xdr:row>
      <xdr:rowOff>55245</xdr:rowOff>
    </xdr:to>
    <xdr:sp macro="" textlink="">
      <xdr:nvSpPr>
        <xdr:cNvPr id="77" name="楕円 76"/>
        <xdr:cNvSpPr/>
      </xdr:nvSpPr>
      <xdr:spPr>
        <a:xfrm>
          <a:off x="4254500" y="325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40640</xdr:rowOff>
    </xdr:from>
    <xdr:ext cx="762000" cy="258445"/>
    <xdr:sp macro="" textlink="">
      <xdr:nvSpPr>
        <xdr:cNvPr id="78" name="テキスト ボックス 77"/>
        <xdr:cNvSpPr txBox="1"/>
      </xdr:nvSpPr>
      <xdr:spPr>
        <a:xfrm>
          <a:off x="3924300" y="3345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6350</xdr:rowOff>
    </xdr:from>
    <xdr:to>
      <xdr:col>19</xdr:col>
      <xdr:colOff>38100</xdr:colOff>
      <xdr:row>19</xdr:row>
      <xdr:rowOff>107315</xdr:rowOff>
    </xdr:to>
    <xdr:sp macro="" textlink="">
      <xdr:nvSpPr>
        <xdr:cNvPr id="79" name="楕円 78"/>
        <xdr:cNvSpPr/>
      </xdr:nvSpPr>
      <xdr:spPr>
        <a:xfrm>
          <a:off x="3556000" y="3311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92075</xdr:rowOff>
    </xdr:from>
    <xdr:ext cx="762000" cy="259080"/>
    <xdr:sp macro="" textlink="">
      <xdr:nvSpPr>
        <xdr:cNvPr id="80" name="テキスト ボックス 79"/>
        <xdr:cNvSpPr txBox="1"/>
      </xdr:nvSpPr>
      <xdr:spPr>
        <a:xfrm>
          <a:off x="3225800" y="339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34925</xdr:rowOff>
    </xdr:from>
    <xdr:to>
      <xdr:col>15</xdr:col>
      <xdr:colOff>101600</xdr:colOff>
      <xdr:row>19</xdr:row>
      <xdr:rowOff>136525</xdr:rowOff>
    </xdr:to>
    <xdr:sp macro="" textlink="">
      <xdr:nvSpPr>
        <xdr:cNvPr id="81" name="楕円 80"/>
        <xdr:cNvSpPr/>
      </xdr:nvSpPr>
      <xdr:spPr>
        <a:xfrm>
          <a:off x="2857500" y="3340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121285</xdr:rowOff>
    </xdr:from>
    <xdr:ext cx="762000" cy="258445"/>
    <xdr:sp macro="" textlink="">
      <xdr:nvSpPr>
        <xdr:cNvPr id="82" name="テキスト ボックス 81"/>
        <xdr:cNvSpPr txBox="1"/>
      </xdr:nvSpPr>
      <xdr:spPr>
        <a:xfrm>
          <a:off x="2527300" y="3426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58,206</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6" name="テキスト ボックス 95"/>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100" name="テキスト ボックス 99"/>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2" name="テキスト ボックス 101"/>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4" name="テキスト ボックス 103"/>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6" name="テキスト ボックス 105"/>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8" name="テキスト ボックス 107"/>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10" name="テキスト ボックス 109"/>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88900</xdr:rowOff>
    </xdr:from>
    <xdr:to>
      <xdr:col>29</xdr:col>
      <xdr:colOff>127000</xdr:colOff>
      <xdr:row>38</xdr:row>
      <xdr:rowOff>3175</xdr:rowOff>
    </xdr:to>
    <xdr:cxnSp macro="">
      <xdr:nvCxnSpPr>
        <xdr:cNvPr id="112" name="直線コネクタ 111"/>
        <xdr:cNvCxnSpPr/>
      </xdr:nvCxnSpPr>
      <xdr:spPr>
        <a:xfrm flipV="1">
          <a:off x="5651500" y="6013450"/>
          <a:ext cx="0" cy="14573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318770</xdr:rowOff>
    </xdr:from>
    <xdr:ext cx="761365" cy="259080"/>
    <xdr:sp macro="" textlink="">
      <xdr:nvSpPr>
        <xdr:cNvPr id="113" name="人口1人当たり決算額の推移最小値テキスト445"/>
        <xdr:cNvSpPr txBox="1"/>
      </xdr:nvSpPr>
      <xdr:spPr>
        <a:xfrm>
          <a:off x="5740400" y="7443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3175</xdr:rowOff>
    </xdr:from>
    <xdr:to>
      <xdr:col>30</xdr:col>
      <xdr:colOff>25400</xdr:colOff>
      <xdr:row>38</xdr:row>
      <xdr:rowOff>3175</xdr:rowOff>
    </xdr:to>
    <xdr:cxnSp macro="">
      <xdr:nvCxnSpPr>
        <xdr:cNvPr id="114" name="直線コネクタ 113"/>
        <xdr:cNvCxnSpPr/>
      </xdr:nvCxnSpPr>
      <xdr:spPr>
        <a:xfrm>
          <a:off x="5562600" y="74707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3175</xdr:rowOff>
    </xdr:from>
    <xdr:ext cx="761365" cy="259715"/>
    <xdr:sp macro="" textlink="">
      <xdr:nvSpPr>
        <xdr:cNvPr id="115" name="人口1人当たり決算額の推移最大値テキスト445"/>
        <xdr:cNvSpPr txBox="1"/>
      </xdr:nvSpPr>
      <xdr:spPr>
        <a:xfrm>
          <a:off x="5740400" y="57562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38,944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88900</xdr:rowOff>
    </xdr:from>
    <xdr:to>
      <xdr:col>30</xdr:col>
      <xdr:colOff>25400</xdr:colOff>
      <xdr:row>33</xdr:row>
      <xdr:rowOff>88900</xdr:rowOff>
    </xdr:to>
    <xdr:cxnSp macro="">
      <xdr:nvCxnSpPr>
        <xdr:cNvPr id="116" name="直線コネクタ 115"/>
        <xdr:cNvCxnSpPr/>
      </xdr:nvCxnSpPr>
      <xdr:spPr>
        <a:xfrm>
          <a:off x="5562600" y="6013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42545</xdr:rowOff>
    </xdr:from>
    <xdr:to>
      <xdr:col>29</xdr:col>
      <xdr:colOff>127000</xdr:colOff>
      <xdr:row>36</xdr:row>
      <xdr:rowOff>49530</xdr:rowOff>
    </xdr:to>
    <xdr:cxnSp macro="">
      <xdr:nvCxnSpPr>
        <xdr:cNvPr id="117" name="直線コネクタ 116"/>
        <xdr:cNvCxnSpPr/>
      </xdr:nvCxnSpPr>
      <xdr:spPr>
        <a:xfrm flipV="1">
          <a:off x="5003800" y="6995795"/>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61365" cy="257810"/>
    <xdr:sp macro="" textlink="">
      <xdr:nvSpPr>
        <xdr:cNvPr id="118" name="人口1人当たり決算額の推移平均値テキスト445"/>
        <xdr:cNvSpPr txBox="1"/>
      </xdr:nvSpPr>
      <xdr:spPr>
        <a:xfrm>
          <a:off x="5740400" y="667512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177800</xdr:colOff>
      <xdr:row>35</xdr:row>
      <xdr:rowOff>321310</xdr:rowOff>
    </xdr:to>
    <xdr:sp macro="" textlink="">
      <xdr:nvSpPr>
        <xdr:cNvPr id="119" name="フローチャート: 判断 118"/>
        <xdr:cNvSpPr/>
      </xdr:nvSpPr>
      <xdr:spPr>
        <a:xfrm>
          <a:off x="56007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49530</xdr:rowOff>
    </xdr:from>
    <xdr:to>
      <xdr:col>26</xdr:col>
      <xdr:colOff>50800</xdr:colOff>
      <xdr:row>36</xdr:row>
      <xdr:rowOff>90170</xdr:rowOff>
    </xdr:to>
    <xdr:cxnSp macro="">
      <xdr:nvCxnSpPr>
        <xdr:cNvPr id="120" name="直線コネクタ 119"/>
        <xdr:cNvCxnSpPr/>
      </xdr:nvCxnSpPr>
      <xdr:spPr>
        <a:xfrm flipV="1">
          <a:off x="4305300" y="7002780"/>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21" name="フローチャート: 判断 120"/>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xdr:rowOff>
    </xdr:from>
    <xdr:ext cx="736600" cy="259715"/>
    <xdr:sp macro="" textlink="">
      <xdr:nvSpPr>
        <xdr:cNvPr id="122" name="テキスト ボックス 121"/>
        <xdr:cNvSpPr txBox="1"/>
      </xdr:nvSpPr>
      <xdr:spPr>
        <a:xfrm>
          <a:off x="4622800" y="66128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90170</xdr:rowOff>
    </xdr:from>
    <xdr:to>
      <xdr:col>22</xdr:col>
      <xdr:colOff>114300</xdr:colOff>
      <xdr:row>36</xdr:row>
      <xdr:rowOff>118110</xdr:rowOff>
    </xdr:to>
    <xdr:cxnSp macro="">
      <xdr:nvCxnSpPr>
        <xdr:cNvPr id="123" name="直線コネクタ 122"/>
        <xdr:cNvCxnSpPr/>
      </xdr:nvCxnSpPr>
      <xdr:spPr>
        <a:xfrm flipV="1">
          <a:off x="3606800" y="704342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239395</xdr:rowOff>
    </xdr:from>
    <xdr:to>
      <xdr:col>22</xdr:col>
      <xdr:colOff>165100</xdr:colOff>
      <xdr:row>35</xdr:row>
      <xdr:rowOff>340360</xdr:rowOff>
    </xdr:to>
    <xdr:sp macro="" textlink="">
      <xdr:nvSpPr>
        <xdr:cNvPr id="124" name="フローチャート: 判断 123"/>
        <xdr:cNvSpPr/>
      </xdr:nvSpPr>
      <xdr:spPr>
        <a:xfrm>
          <a:off x="4254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8255</xdr:rowOff>
    </xdr:from>
    <xdr:ext cx="762000" cy="257810"/>
    <xdr:sp macro="" textlink="">
      <xdr:nvSpPr>
        <xdr:cNvPr id="125" name="テキスト ボックス 124"/>
        <xdr:cNvSpPr txBox="1"/>
      </xdr:nvSpPr>
      <xdr:spPr>
        <a:xfrm>
          <a:off x="3924300" y="66186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114935</xdr:rowOff>
    </xdr:from>
    <xdr:to>
      <xdr:col>18</xdr:col>
      <xdr:colOff>177800</xdr:colOff>
      <xdr:row>36</xdr:row>
      <xdr:rowOff>118110</xdr:rowOff>
    </xdr:to>
    <xdr:cxnSp macro="">
      <xdr:nvCxnSpPr>
        <xdr:cNvPr id="126" name="直線コネクタ 125"/>
        <xdr:cNvCxnSpPr/>
      </xdr:nvCxnSpPr>
      <xdr:spPr>
        <a:xfrm>
          <a:off x="2908300" y="706818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15875</xdr:rowOff>
    </xdr:from>
    <xdr:ext cx="762000" cy="258445"/>
    <xdr:sp macro="" textlink="">
      <xdr:nvSpPr>
        <xdr:cNvPr id="128" name="テキスト ボックス 127"/>
        <xdr:cNvSpPr txBox="1"/>
      </xdr:nvSpPr>
      <xdr:spPr>
        <a:xfrm>
          <a:off x="32258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252730</xdr:rowOff>
    </xdr:from>
    <xdr:to>
      <xdr:col>15</xdr:col>
      <xdr:colOff>101600</xdr:colOff>
      <xdr:row>36</xdr:row>
      <xdr:rowOff>12065</xdr:rowOff>
    </xdr:to>
    <xdr:sp macro="" textlink="">
      <xdr:nvSpPr>
        <xdr:cNvPr id="129" name="フローチャート: 判断 128"/>
        <xdr:cNvSpPr/>
      </xdr:nvSpPr>
      <xdr:spPr>
        <a:xfrm>
          <a:off x="2857500" y="68630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xdr:rowOff>
    </xdr:from>
    <xdr:ext cx="762000" cy="259715"/>
    <xdr:sp macro="" textlink="">
      <xdr:nvSpPr>
        <xdr:cNvPr id="130" name="テキスト ボックス 129"/>
        <xdr:cNvSpPr txBox="1"/>
      </xdr:nvSpPr>
      <xdr:spPr>
        <a:xfrm>
          <a:off x="25273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11,332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31" name="テキスト ボックス 130"/>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2" name="テキスト ボックス 131"/>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5" name="テキスト ボックス 134"/>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35</xdr:row>
      <xdr:rowOff>334645</xdr:rowOff>
    </xdr:from>
    <xdr:to>
      <xdr:col>29</xdr:col>
      <xdr:colOff>177800</xdr:colOff>
      <xdr:row>36</xdr:row>
      <xdr:rowOff>93345</xdr:rowOff>
    </xdr:to>
    <xdr:sp macro="" textlink="">
      <xdr:nvSpPr>
        <xdr:cNvPr id="136" name="楕円 135"/>
        <xdr:cNvSpPr/>
      </xdr:nvSpPr>
      <xdr:spPr>
        <a:xfrm>
          <a:off x="5600700" y="694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306705</xdr:rowOff>
    </xdr:from>
    <xdr:ext cx="761365" cy="258445"/>
    <xdr:sp macro="" textlink="">
      <xdr:nvSpPr>
        <xdr:cNvPr id="137" name="人口1人当たり決算額の推移該当値テキスト445"/>
        <xdr:cNvSpPr txBox="1"/>
      </xdr:nvSpPr>
      <xdr:spPr>
        <a:xfrm>
          <a:off x="5740400" y="6917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8,841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341630</xdr:rowOff>
    </xdr:from>
    <xdr:to>
      <xdr:col>26</xdr:col>
      <xdr:colOff>101600</xdr:colOff>
      <xdr:row>36</xdr:row>
      <xdr:rowOff>100330</xdr:rowOff>
    </xdr:to>
    <xdr:sp macro="" textlink="">
      <xdr:nvSpPr>
        <xdr:cNvPr id="138" name="楕円 137"/>
        <xdr:cNvSpPr/>
      </xdr:nvSpPr>
      <xdr:spPr>
        <a:xfrm>
          <a:off x="4953000" y="6951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85090</xdr:rowOff>
    </xdr:from>
    <xdr:ext cx="736600" cy="258445"/>
    <xdr:sp macro="" textlink="">
      <xdr:nvSpPr>
        <xdr:cNvPr id="139" name="テキスト ボックス 138"/>
        <xdr:cNvSpPr txBox="1"/>
      </xdr:nvSpPr>
      <xdr:spPr>
        <a:xfrm>
          <a:off x="4622800" y="70383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39370</xdr:rowOff>
    </xdr:from>
    <xdr:to>
      <xdr:col>22</xdr:col>
      <xdr:colOff>165100</xdr:colOff>
      <xdr:row>36</xdr:row>
      <xdr:rowOff>140970</xdr:rowOff>
    </xdr:to>
    <xdr:sp macro="" textlink="">
      <xdr:nvSpPr>
        <xdr:cNvPr id="140" name="楕円 139"/>
        <xdr:cNvSpPr/>
      </xdr:nvSpPr>
      <xdr:spPr>
        <a:xfrm>
          <a:off x="4254500" y="699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125730</xdr:rowOff>
    </xdr:from>
    <xdr:ext cx="762000" cy="259715"/>
    <xdr:sp macro="" textlink="">
      <xdr:nvSpPr>
        <xdr:cNvPr id="141" name="テキスト ボックス 140"/>
        <xdr:cNvSpPr txBox="1"/>
      </xdr:nvSpPr>
      <xdr:spPr>
        <a:xfrm>
          <a:off x="3924300" y="70789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67310</xdr:rowOff>
    </xdr:from>
    <xdr:to>
      <xdr:col>19</xdr:col>
      <xdr:colOff>38100</xdr:colOff>
      <xdr:row>36</xdr:row>
      <xdr:rowOff>168910</xdr:rowOff>
    </xdr:to>
    <xdr:sp macro="" textlink="">
      <xdr:nvSpPr>
        <xdr:cNvPr id="142" name="楕円 141"/>
        <xdr:cNvSpPr/>
      </xdr:nvSpPr>
      <xdr:spPr>
        <a:xfrm>
          <a:off x="3556000" y="702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153670</xdr:rowOff>
    </xdr:from>
    <xdr:ext cx="762000" cy="258445"/>
    <xdr:sp macro="" textlink="">
      <xdr:nvSpPr>
        <xdr:cNvPr id="143" name="テキスト ボックス 142"/>
        <xdr:cNvSpPr txBox="1"/>
      </xdr:nvSpPr>
      <xdr:spPr>
        <a:xfrm>
          <a:off x="3225800" y="7106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64135</xdr:rowOff>
    </xdr:from>
    <xdr:to>
      <xdr:col>15</xdr:col>
      <xdr:colOff>101600</xdr:colOff>
      <xdr:row>36</xdr:row>
      <xdr:rowOff>166370</xdr:rowOff>
    </xdr:to>
    <xdr:sp macro="" textlink="">
      <xdr:nvSpPr>
        <xdr:cNvPr id="144" name="楕円 143"/>
        <xdr:cNvSpPr/>
      </xdr:nvSpPr>
      <xdr:spPr>
        <a:xfrm>
          <a:off x="2857500" y="70173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150495</xdr:rowOff>
    </xdr:from>
    <xdr:ext cx="762000" cy="259080"/>
    <xdr:sp macro="" textlink="">
      <xdr:nvSpPr>
        <xdr:cNvPr id="145" name="テキスト ボックス 144"/>
        <xdr:cNvSpPr txBox="1"/>
      </xdr:nvSpPr>
      <xdr:spPr>
        <a:xfrm>
          <a:off x="2527300" y="710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70,414
69,152
35.71
35,773,339
31,727,823
2,697,672
13,770,815
13,807,114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106045</xdr:rowOff>
    </xdr:from>
    <xdr:to>
      <xdr:col>24</xdr:col>
      <xdr:colOff>62865</xdr:colOff>
      <xdr:row>38</xdr:row>
      <xdr:rowOff>154940</xdr:rowOff>
    </xdr:to>
    <xdr:cxnSp macro="">
      <xdr:nvCxnSpPr>
        <xdr:cNvPr id="56" name="直線コネクタ 55"/>
        <xdr:cNvCxnSpPr/>
      </xdr:nvCxnSpPr>
      <xdr:spPr>
        <a:xfrm flipV="1">
          <a:off x="4633595" y="5249545"/>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158115</xdr:rowOff>
    </xdr:from>
    <xdr:ext cx="534670" cy="258445"/>
    <xdr:sp macro="" textlink="">
      <xdr:nvSpPr>
        <xdr:cNvPr id="57" name="人件費最小値テキスト"/>
        <xdr:cNvSpPr txBox="1"/>
      </xdr:nvSpPr>
      <xdr:spPr>
        <a:xfrm>
          <a:off x="4686300" y="6673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154940</xdr:rowOff>
    </xdr:from>
    <xdr:to>
      <xdr:col>24</xdr:col>
      <xdr:colOff>152400</xdr:colOff>
      <xdr:row>38</xdr:row>
      <xdr:rowOff>154940</xdr:rowOff>
    </xdr:to>
    <xdr:cxnSp macro="">
      <xdr:nvCxnSpPr>
        <xdr:cNvPr id="58" name="直線コネクタ 57"/>
        <xdr:cNvCxnSpPr/>
      </xdr:nvCxnSpPr>
      <xdr:spPr>
        <a:xfrm>
          <a:off x="4546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52705</xdr:rowOff>
    </xdr:from>
    <xdr:ext cx="598805" cy="258445"/>
    <xdr:sp macro="" textlink="">
      <xdr:nvSpPr>
        <xdr:cNvPr id="59" name="人件費最大値テキスト"/>
        <xdr:cNvSpPr txBox="1"/>
      </xdr:nvSpPr>
      <xdr:spPr>
        <a:xfrm>
          <a:off x="4686300" y="5024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117,782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106045</xdr:rowOff>
    </xdr:from>
    <xdr:to>
      <xdr:col>24</xdr:col>
      <xdr:colOff>152400</xdr:colOff>
      <xdr:row>30</xdr:row>
      <xdr:rowOff>106045</xdr:rowOff>
    </xdr:to>
    <xdr:cxnSp macro="">
      <xdr:nvCxnSpPr>
        <xdr:cNvPr id="60" name="直線コネクタ 59"/>
        <xdr:cNvCxnSpPr/>
      </xdr:nvCxnSpPr>
      <xdr:spPr>
        <a:xfrm>
          <a:off x="4546600" y="524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127000</xdr:rowOff>
    </xdr:from>
    <xdr:to>
      <xdr:col>24</xdr:col>
      <xdr:colOff>63500</xdr:colOff>
      <xdr:row>37</xdr:row>
      <xdr:rowOff>130810</xdr:rowOff>
    </xdr:to>
    <xdr:cxnSp macro="">
      <xdr:nvCxnSpPr>
        <xdr:cNvPr id="61" name="直線コネクタ 60"/>
        <xdr:cNvCxnSpPr/>
      </xdr:nvCxnSpPr>
      <xdr:spPr>
        <a:xfrm>
          <a:off x="3797300" y="64706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48895</xdr:rowOff>
    </xdr:from>
    <xdr:ext cx="534670" cy="259080"/>
    <xdr:sp macro="" textlink="">
      <xdr:nvSpPr>
        <xdr:cNvPr id="62"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26035</xdr:rowOff>
    </xdr:from>
    <xdr:to>
      <xdr:col>24</xdr:col>
      <xdr:colOff>114300</xdr:colOff>
      <xdr:row>36</xdr:row>
      <xdr:rowOff>127635</xdr:rowOff>
    </xdr:to>
    <xdr:sp macro="" textlink="">
      <xdr:nvSpPr>
        <xdr:cNvPr id="63" name="フローチャート: 判断 62"/>
        <xdr:cNvSpPr/>
      </xdr:nvSpPr>
      <xdr:spPr>
        <a:xfrm>
          <a:off x="45847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127000</xdr:rowOff>
    </xdr:from>
    <xdr:to>
      <xdr:col>19</xdr:col>
      <xdr:colOff>177800</xdr:colOff>
      <xdr:row>37</xdr:row>
      <xdr:rowOff>167005</xdr:rowOff>
    </xdr:to>
    <xdr:cxnSp macro="">
      <xdr:nvCxnSpPr>
        <xdr:cNvPr id="64" name="直線コネクタ 63"/>
        <xdr:cNvCxnSpPr/>
      </xdr:nvCxnSpPr>
      <xdr:spPr>
        <a:xfrm flipV="1">
          <a:off x="2908300" y="6470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31115</xdr:rowOff>
    </xdr:from>
    <xdr:to>
      <xdr:col>20</xdr:col>
      <xdr:colOff>38100</xdr:colOff>
      <xdr:row>36</xdr:row>
      <xdr:rowOff>132715</xdr:rowOff>
    </xdr:to>
    <xdr:sp macro="" textlink="">
      <xdr:nvSpPr>
        <xdr:cNvPr id="65" name="フローチャート: 判断 64"/>
        <xdr:cNvSpPr/>
      </xdr:nvSpPr>
      <xdr:spPr>
        <a:xfrm>
          <a:off x="3746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149225</xdr:rowOff>
    </xdr:from>
    <xdr:ext cx="534035" cy="259080"/>
    <xdr:sp macro="" textlink="">
      <xdr:nvSpPr>
        <xdr:cNvPr id="66" name="テキスト ボックス 65"/>
        <xdr:cNvSpPr txBox="1"/>
      </xdr:nvSpPr>
      <xdr:spPr>
        <a:xfrm>
          <a:off x="3529965" y="5978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167005</xdr:rowOff>
    </xdr:from>
    <xdr:to>
      <xdr:col>15</xdr:col>
      <xdr:colOff>50800</xdr:colOff>
      <xdr:row>38</xdr:row>
      <xdr:rowOff>64135</xdr:rowOff>
    </xdr:to>
    <xdr:cxnSp macro="">
      <xdr:nvCxnSpPr>
        <xdr:cNvPr id="67" name="直線コネクタ 66"/>
        <xdr:cNvCxnSpPr/>
      </xdr:nvCxnSpPr>
      <xdr:spPr>
        <a:xfrm flipV="1">
          <a:off x="2019300" y="65106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64135</xdr:rowOff>
    </xdr:from>
    <xdr:to>
      <xdr:col>15</xdr:col>
      <xdr:colOff>101600</xdr:colOff>
      <xdr:row>36</xdr:row>
      <xdr:rowOff>166370</xdr:rowOff>
    </xdr:to>
    <xdr:sp macro="" textlink="">
      <xdr:nvSpPr>
        <xdr:cNvPr id="68" name="フローチャート: 判断 67"/>
        <xdr:cNvSpPr/>
      </xdr:nvSpPr>
      <xdr:spPr>
        <a:xfrm>
          <a:off x="2857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10795</xdr:rowOff>
    </xdr:from>
    <xdr:ext cx="534035" cy="258445"/>
    <xdr:sp macro="" textlink="">
      <xdr:nvSpPr>
        <xdr:cNvPr id="69" name="テキスト ボックス 68"/>
        <xdr:cNvSpPr txBox="1"/>
      </xdr:nvSpPr>
      <xdr:spPr>
        <a:xfrm>
          <a:off x="2640965" y="6011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64135</xdr:rowOff>
    </xdr:from>
    <xdr:to>
      <xdr:col>10</xdr:col>
      <xdr:colOff>114300</xdr:colOff>
      <xdr:row>38</xdr:row>
      <xdr:rowOff>109220</xdr:rowOff>
    </xdr:to>
    <xdr:cxnSp macro="">
      <xdr:nvCxnSpPr>
        <xdr:cNvPr id="70" name="直線コネクタ 69"/>
        <xdr:cNvCxnSpPr/>
      </xdr:nvCxnSpPr>
      <xdr:spPr>
        <a:xfrm flipV="1">
          <a:off x="1130300" y="65792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169545</xdr:rowOff>
    </xdr:from>
    <xdr:to>
      <xdr:col>10</xdr:col>
      <xdr:colOff>165100</xdr:colOff>
      <xdr:row>37</xdr:row>
      <xdr:rowOff>99695</xdr:rowOff>
    </xdr:to>
    <xdr:sp macro="" textlink="">
      <xdr:nvSpPr>
        <xdr:cNvPr id="71" name="フローチャート: 判断 70"/>
        <xdr:cNvSpPr/>
      </xdr:nvSpPr>
      <xdr:spPr>
        <a:xfrm>
          <a:off x="1968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116205</xdr:rowOff>
    </xdr:from>
    <xdr:ext cx="534035" cy="259080"/>
    <xdr:sp macro="" textlink="">
      <xdr:nvSpPr>
        <xdr:cNvPr id="72" name="テキスト ボックス 71"/>
        <xdr:cNvSpPr txBox="1"/>
      </xdr:nvSpPr>
      <xdr:spPr>
        <a:xfrm>
          <a:off x="1751965" y="6116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10160</xdr:rowOff>
    </xdr:from>
    <xdr:to>
      <xdr:col>6</xdr:col>
      <xdr:colOff>38100</xdr:colOff>
      <xdr:row>37</xdr:row>
      <xdr:rowOff>111760</xdr:rowOff>
    </xdr:to>
    <xdr:sp macro="" textlink="">
      <xdr:nvSpPr>
        <xdr:cNvPr id="73" name="フローチャート: 判断 72"/>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128270</xdr:rowOff>
    </xdr:from>
    <xdr:ext cx="534035" cy="259080"/>
    <xdr:sp macro="" textlink="">
      <xdr:nvSpPr>
        <xdr:cNvPr id="74" name="テキスト ボックス 73"/>
        <xdr:cNvSpPr txBox="1"/>
      </xdr:nvSpPr>
      <xdr:spPr>
        <a:xfrm>
          <a:off x="862965" y="6129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80010</xdr:rowOff>
    </xdr:from>
    <xdr:to>
      <xdr:col>24</xdr:col>
      <xdr:colOff>114300</xdr:colOff>
      <xdr:row>38</xdr:row>
      <xdr:rowOff>10160</xdr:rowOff>
    </xdr:to>
    <xdr:sp macro="" textlink="">
      <xdr:nvSpPr>
        <xdr:cNvPr id="80" name="楕円 79"/>
        <xdr:cNvSpPr/>
      </xdr:nvSpPr>
      <xdr:spPr>
        <a:xfrm>
          <a:off x="45847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58420</xdr:rowOff>
    </xdr:from>
    <xdr:ext cx="534670" cy="259080"/>
    <xdr:sp macro="" textlink="">
      <xdr:nvSpPr>
        <xdr:cNvPr id="81" name="人件費該当値テキスト"/>
        <xdr:cNvSpPr txBox="1"/>
      </xdr:nvSpPr>
      <xdr:spPr>
        <a:xfrm>
          <a:off x="4686300" y="640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76200</xdr:rowOff>
    </xdr:from>
    <xdr:to>
      <xdr:col>20</xdr:col>
      <xdr:colOff>38100</xdr:colOff>
      <xdr:row>38</xdr:row>
      <xdr:rowOff>6350</xdr:rowOff>
    </xdr:to>
    <xdr:sp macro="" textlink="">
      <xdr:nvSpPr>
        <xdr:cNvPr id="82" name="楕円 81"/>
        <xdr:cNvSpPr/>
      </xdr:nvSpPr>
      <xdr:spPr>
        <a:xfrm>
          <a:off x="3746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168910</xdr:rowOff>
    </xdr:from>
    <xdr:ext cx="534035" cy="258445"/>
    <xdr:sp macro="" textlink="">
      <xdr:nvSpPr>
        <xdr:cNvPr id="83" name="テキスト ボックス 82"/>
        <xdr:cNvSpPr txBox="1"/>
      </xdr:nvSpPr>
      <xdr:spPr>
        <a:xfrm>
          <a:off x="3529965" y="6512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116205</xdr:rowOff>
    </xdr:from>
    <xdr:to>
      <xdr:col>15</xdr:col>
      <xdr:colOff>101600</xdr:colOff>
      <xdr:row>38</xdr:row>
      <xdr:rowOff>46355</xdr:rowOff>
    </xdr:to>
    <xdr:sp macro="" textlink="">
      <xdr:nvSpPr>
        <xdr:cNvPr id="84" name="楕円 83"/>
        <xdr:cNvSpPr/>
      </xdr:nvSpPr>
      <xdr:spPr>
        <a:xfrm>
          <a:off x="2857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37465</xdr:rowOff>
    </xdr:from>
    <xdr:ext cx="534035" cy="259080"/>
    <xdr:sp macro="" textlink="">
      <xdr:nvSpPr>
        <xdr:cNvPr id="85" name="テキスト ボックス 84"/>
        <xdr:cNvSpPr txBox="1"/>
      </xdr:nvSpPr>
      <xdr:spPr>
        <a:xfrm>
          <a:off x="2640965" y="655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13335</xdr:rowOff>
    </xdr:from>
    <xdr:to>
      <xdr:col>10</xdr:col>
      <xdr:colOff>165100</xdr:colOff>
      <xdr:row>38</xdr:row>
      <xdr:rowOff>114935</xdr:rowOff>
    </xdr:to>
    <xdr:sp macro="" textlink="">
      <xdr:nvSpPr>
        <xdr:cNvPr id="86" name="楕円 85"/>
        <xdr:cNvSpPr/>
      </xdr:nvSpPr>
      <xdr:spPr>
        <a:xfrm>
          <a:off x="1968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106045</xdr:rowOff>
    </xdr:from>
    <xdr:ext cx="534035" cy="259080"/>
    <xdr:sp macro="" textlink="">
      <xdr:nvSpPr>
        <xdr:cNvPr id="87" name="テキスト ボックス 86"/>
        <xdr:cNvSpPr txBox="1"/>
      </xdr:nvSpPr>
      <xdr:spPr>
        <a:xfrm>
          <a:off x="1751965" y="6621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57785</xdr:rowOff>
    </xdr:from>
    <xdr:to>
      <xdr:col>6</xdr:col>
      <xdr:colOff>38100</xdr:colOff>
      <xdr:row>38</xdr:row>
      <xdr:rowOff>159385</xdr:rowOff>
    </xdr:to>
    <xdr:sp macro="" textlink="">
      <xdr:nvSpPr>
        <xdr:cNvPr id="88" name="楕円 87"/>
        <xdr:cNvSpPr/>
      </xdr:nvSpPr>
      <xdr:spPr>
        <a:xfrm>
          <a:off x="1079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150495</xdr:rowOff>
    </xdr:from>
    <xdr:ext cx="534035" cy="259080"/>
    <xdr:sp macro="" textlink="">
      <xdr:nvSpPr>
        <xdr:cNvPr id="89" name="テキスト ボックス 88"/>
        <xdr:cNvSpPr txBox="1"/>
      </xdr:nvSpPr>
      <xdr:spPr>
        <a:xfrm>
          <a:off x="862965" y="6665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4" name="テキスト ボックス 103"/>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8" name="テキスト ボックス 107"/>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0" name="テキスト ボックス 109"/>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2" name="テキスト ボックス 111"/>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4"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41910</xdr:rowOff>
    </xdr:from>
    <xdr:to>
      <xdr:col>24</xdr:col>
      <xdr:colOff>62865</xdr:colOff>
      <xdr:row>58</xdr:row>
      <xdr:rowOff>105410</xdr:rowOff>
    </xdr:to>
    <xdr:cxnSp macro="">
      <xdr:nvCxnSpPr>
        <xdr:cNvPr id="116" name="直線コネクタ 115"/>
        <xdr:cNvCxnSpPr/>
      </xdr:nvCxnSpPr>
      <xdr:spPr>
        <a:xfrm flipV="1">
          <a:off x="4633595" y="878586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109220</xdr:rowOff>
    </xdr:from>
    <xdr:ext cx="534670" cy="258445"/>
    <xdr:sp macro="" textlink="">
      <xdr:nvSpPr>
        <xdr:cNvPr id="117" name="物件費最小値テキスト"/>
        <xdr:cNvSpPr txBox="1"/>
      </xdr:nvSpPr>
      <xdr:spPr>
        <a:xfrm>
          <a:off x="4686300" y="10053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45,141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105410</xdr:rowOff>
    </xdr:from>
    <xdr:to>
      <xdr:col>24</xdr:col>
      <xdr:colOff>152400</xdr:colOff>
      <xdr:row>58</xdr:row>
      <xdr:rowOff>105410</xdr:rowOff>
    </xdr:to>
    <xdr:cxnSp macro="">
      <xdr:nvCxnSpPr>
        <xdr:cNvPr id="118" name="直線コネクタ 117"/>
        <xdr:cNvCxnSpPr/>
      </xdr:nvCxnSpPr>
      <xdr:spPr>
        <a:xfrm>
          <a:off x="4546600" y="10049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160020</xdr:rowOff>
    </xdr:from>
    <xdr:ext cx="598805" cy="259080"/>
    <xdr:sp macro="" textlink="">
      <xdr:nvSpPr>
        <xdr:cNvPr id="119" name="物件費最大値テキスト"/>
        <xdr:cNvSpPr txBox="1"/>
      </xdr:nvSpPr>
      <xdr:spPr>
        <a:xfrm>
          <a:off x="4686300" y="8561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161,245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41910</xdr:rowOff>
    </xdr:from>
    <xdr:to>
      <xdr:col>24</xdr:col>
      <xdr:colOff>152400</xdr:colOff>
      <xdr:row>51</xdr:row>
      <xdr:rowOff>41910</xdr:rowOff>
    </xdr:to>
    <xdr:cxnSp macro="">
      <xdr:nvCxnSpPr>
        <xdr:cNvPr id="120" name="直線コネクタ 119"/>
        <xdr:cNvCxnSpPr/>
      </xdr:nvCxnSpPr>
      <xdr:spPr>
        <a:xfrm>
          <a:off x="4546600" y="878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45720</xdr:rowOff>
    </xdr:from>
    <xdr:to>
      <xdr:col>24</xdr:col>
      <xdr:colOff>63500</xdr:colOff>
      <xdr:row>56</xdr:row>
      <xdr:rowOff>74930</xdr:rowOff>
    </xdr:to>
    <xdr:cxnSp macro="">
      <xdr:nvCxnSpPr>
        <xdr:cNvPr id="121" name="直線コネクタ 120"/>
        <xdr:cNvCxnSpPr/>
      </xdr:nvCxnSpPr>
      <xdr:spPr>
        <a:xfrm flipV="1">
          <a:off x="3797300" y="96469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109855</xdr:rowOff>
    </xdr:from>
    <xdr:ext cx="534670" cy="258445"/>
    <xdr:sp macro="" textlink="">
      <xdr:nvSpPr>
        <xdr:cNvPr id="122" name="物件費平均値テキスト"/>
        <xdr:cNvSpPr txBox="1"/>
      </xdr:nvSpPr>
      <xdr:spPr>
        <a:xfrm>
          <a:off x="4686300" y="97110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132080</xdr:rowOff>
    </xdr:from>
    <xdr:to>
      <xdr:col>24</xdr:col>
      <xdr:colOff>114300</xdr:colOff>
      <xdr:row>57</xdr:row>
      <xdr:rowOff>61595</xdr:rowOff>
    </xdr:to>
    <xdr:sp macro="" textlink="">
      <xdr:nvSpPr>
        <xdr:cNvPr id="123" name="フローチャート: 判断 122"/>
        <xdr:cNvSpPr/>
      </xdr:nvSpPr>
      <xdr:spPr>
        <a:xfrm>
          <a:off x="45847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74930</xdr:rowOff>
    </xdr:from>
    <xdr:to>
      <xdr:col>19</xdr:col>
      <xdr:colOff>177800</xdr:colOff>
      <xdr:row>56</xdr:row>
      <xdr:rowOff>160020</xdr:rowOff>
    </xdr:to>
    <xdr:cxnSp macro="">
      <xdr:nvCxnSpPr>
        <xdr:cNvPr id="124" name="直線コネクタ 123"/>
        <xdr:cNvCxnSpPr/>
      </xdr:nvCxnSpPr>
      <xdr:spPr>
        <a:xfrm flipV="1">
          <a:off x="2908300" y="967613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xdr:rowOff>
    </xdr:from>
    <xdr:to>
      <xdr:col>20</xdr:col>
      <xdr:colOff>38100</xdr:colOff>
      <xdr:row>57</xdr:row>
      <xdr:rowOff>102235</xdr:rowOff>
    </xdr:to>
    <xdr:sp macro="" textlink="">
      <xdr:nvSpPr>
        <xdr:cNvPr id="125" name="フローチャート: 判断 124"/>
        <xdr:cNvSpPr/>
      </xdr:nvSpPr>
      <xdr:spPr>
        <a:xfrm>
          <a:off x="3746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93345</xdr:rowOff>
    </xdr:from>
    <xdr:ext cx="534035" cy="259080"/>
    <xdr:sp macro="" textlink="">
      <xdr:nvSpPr>
        <xdr:cNvPr id="126" name="テキスト ボックス 125"/>
        <xdr:cNvSpPr txBox="1"/>
      </xdr:nvSpPr>
      <xdr:spPr>
        <a:xfrm>
          <a:off x="3529965" y="9865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160020</xdr:rowOff>
    </xdr:from>
    <xdr:to>
      <xdr:col>15</xdr:col>
      <xdr:colOff>50800</xdr:colOff>
      <xdr:row>57</xdr:row>
      <xdr:rowOff>97790</xdr:rowOff>
    </xdr:to>
    <xdr:cxnSp macro="">
      <xdr:nvCxnSpPr>
        <xdr:cNvPr id="127" name="直線コネクタ 126"/>
        <xdr:cNvCxnSpPr/>
      </xdr:nvCxnSpPr>
      <xdr:spPr>
        <a:xfrm flipV="1">
          <a:off x="2019300" y="976122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72390</xdr:rowOff>
    </xdr:from>
    <xdr:to>
      <xdr:col>15</xdr:col>
      <xdr:colOff>101600</xdr:colOff>
      <xdr:row>58</xdr:row>
      <xdr:rowOff>2540</xdr:rowOff>
    </xdr:to>
    <xdr:sp macro="" textlink="">
      <xdr:nvSpPr>
        <xdr:cNvPr id="128" name="フローチャート: 判断 127"/>
        <xdr:cNvSpPr/>
      </xdr:nvSpPr>
      <xdr:spPr>
        <a:xfrm>
          <a:off x="28575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165100</xdr:rowOff>
    </xdr:from>
    <xdr:ext cx="534035" cy="259080"/>
    <xdr:sp macro="" textlink="">
      <xdr:nvSpPr>
        <xdr:cNvPr id="129" name="テキスト ボックス 128"/>
        <xdr:cNvSpPr txBox="1"/>
      </xdr:nvSpPr>
      <xdr:spPr>
        <a:xfrm>
          <a:off x="2640965" y="993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97790</xdr:rowOff>
    </xdr:from>
    <xdr:to>
      <xdr:col>10</xdr:col>
      <xdr:colOff>114300</xdr:colOff>
      <xdr:row>57</xdr:row>
      <xdr:rowOff>123825</xdr:rowOff>
    </xdr:to>
    <xdr:cxnSp macro="">
      <xdr:nvCxnSpPr>
        <xdr:cNvPr id="130" name="直線コネクタ 129"/>
        <xdr:cNvCxnSpPr/>
      </xdr:nvCxnSpPr>
      <xdr:spPr>
        <a:xfrm flipV="1">
          <a:off x="1130300" y="98704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124460</xdr:rowOff>
    </xdr:from>
    <xdr:to>
      <xdr:col>10</xdr:col>
      <xdr:colOff>165100</xdr:colOff>
      <xdr:row>58</xdr:row>
      <xdr:rowOff>54610</xdr:rowOff>
    </xdr:to>
    <xdr:sp macro="" textlink="">
      <xdr:nvSpPr>
        <xdr:cNvPr id="131" name="フローチャート: 判断 130"/>
        <xdr:cNvSpPr/>
      </xdr:nvSpPr>
      <xdr:spPr>
        <a:xfrm>
          <a:off x="1968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45720</xdr:rowOff>
    </xdr:from>
    <xdr:ext cx="534035" cy="259080"/>
    <xdr:sp macro="" textlink="">
      <xdr:nvSpPr>
        <xdr:cNvPr id="132" name="テキスト ボックス 131"/>
        <xdr:cNvSpPr txBox="1"/>
      </xdr:nvSpPr>
      <xdr:spPr>
        <a:xfrm>
          <a:off x="1751965" y="9989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157480</xdr:rowOff>
    </xdr:from>
    <xdr:to>
      <xdr:col>6</xdr:col>
      <xdr:colOff>38100</xdr:colOff>
      <xdr:row>58</xdr:row>
      <xdr:rowOff>87630</xdr:rowOff>
    </xdr:to>
    <xdr:sp macro="" textlink="">
      <xdr:nvSpPr>
        <xdr:cNvPr id="133" name="フローチャート: 判断 132"/>
        <xdr:cNvSpPr/>
      </xdr:nvSpPr>
      <xdr:spPr>
        <a:xfrm>
          <a:off x="1079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78740</xdr:rowOff>
    </xdr:from>
    <xdr:ext cx="534035" cy="259080"/>
    <xdr:sp macro="" textlink="">
      <xdr:nvSpPr>
        <xdr:cNvPr id="134" name="テキスト ボックス 133"/>
        <xdr:cNvSpPr txBox="1"/>
      </xdr:nvSpPr>
      <xdr:spPr>
        <a:xfrm>
          <a:off x="862965" y="10022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166370</xdr:rowOff>
    </xdr:from>
    <xdr:to>
      <xdr:col>24</xdr:col>
      <xdr:colOff>114300</xdr:colOff>
      <xdr:row>56</xdr:row>
      <xdr:rowOff>96520</xdr:rowOff>
    </xdr:to>
    <xdr:sp macro="" textlink="">
      <xdr:nvSpPr>
        <xdr:cNvPr id="140" name="楕円 139"/>
        <xdr:cNvSpPr/>
      </xdr:nvSpPr>
      <xdr:spPr>
        <a:xfrm>
          <a:off x="45847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17780</xdr:rowOff>
    </xdr:from>
    <xdr:ext cx="534670" cy="258445"/>
    <xdr:sp macro="" textlink="">
      <xdr:nvSpPr>
        <xdr:cNvPr id="141" name="物件費該当値テキスト"/>
        <xdr:cNvSpPr txBox="1"/>
      </xdr:nvSpPr>
      <xdr:spPr>
        <a:xfrm>
          <a:off x="4686300" y="9447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24130</xdr:rowOff>
    </xdr:from>
    <xdr:to>
      <xdr:col>20</xdr:col>
      <xdr:colOff>38100</xdr:colOff>
      <xdr:row>56</xdr:row>
      <xdr:rowOff>125730</xdr:rowOff>
    </xdr:to>
    <xdr:sp macro="" textlink="">
      <xdr:nvSpPr>
        <xdr:cNvPr id="142" name="楕円 141"/>
        <xdr:cNvSpPr/>
      </xdr:nvSpPr>
      <xdr:spPr>
        <a:xfrm>
          <a:off x="3746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142240</xdr:rowOff>
    </xdr:from>
    <xdr:ext cx="534035" cy="259080"/>
    <xdr:sp macro="" textlink="">
      <xdr:nvSpPr>
        <xdr:cNvPr id="143" name="テキスト ボックス 142"/>
        <xdr:cNvSpPr txBox="1"/>
      </xdr:nvSpPr>
      <xdr:spPr>
        <a:xfrm>
          <a:off x="3529965" y="9400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109220</xdr:rowOff>
    </xdr:from>
    <xdr:to>
      <xdr:col>15</xdr:col>
      <xdr:colOff>101600</xdr:colOff>
      <xdr:row>57</xdr:row>
      <xdr:rowOff>39370</xdr:rowOff>
    </xdr:to>
    <xdr:sp macro="" textlink="">
      <xdr:nvSpPr>
        <xdr:cNvPr id="144" name="楕円 143"/>
        <xdr:cNvSpPr/>
      </xdr:nvSpPr>
      <xdr:spPr>
        <a:xfrm>
          <a:off x="2857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55880</xdr:rowOff>
    </xdr:from>
    <xdr:ext cx="534035" cy="259080"/>
    <xdr:sp macro="" textlink="">
      <xdr:nvSpPr>
        <xdr:cNvPr id="145" name="テキスト ボックス 144"/>
        <xdr:cNvSpPr txBox="1"/>
      </xdr:nvSpPr>
      <xdr:spPr>
        <a:xfrm>
          <a:off x="2640965" y="9485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46355</xdr:rowOff>
    </xdr:from>
    <xdr:to>
      <xdr:col>10</xdr:col>
      <xdr:colOff>165100</xdr:colOff>
      <xdr:row>57</xdr:row>
      <xdr:rowOff>147955</xdr:rowOff>
    </xdr:to>
    <xdr:sp macro="" textlink="">
      <xdr:nvSpPr>
        <xdr:cNvPr id="146" name="楕円 145"/>
        <xdr:cNvSpPr/>
      </xdr:nvSpPr>
      <xdr:spPr>
        <a:xfrm>
          <a:off x="19685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164465</xdr:rowOff>
    </xdr:from>
    <xdr:ext cx="534035" cy="259080"/>
    <xdr:sp macro="" textlink="">
      <xdr:nvSpPr>
        <xdr:cNvPr id="147" name="テキスト ボックス 146"/>
        <xdr:cNvSpPr txBox="1"/>
      </xdr:nvSpPr>
      <xdr:spPr>
        <a:xfrm>
          <a:off x="1751965" y="9594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73025</xdr:rowOff>
    </xdr:from>
    <xdr:to>
      <xdr:col>6</xdr:col>
      <xdr:colOff>38100</xdr:colOff>
      <xdr:row>58</xdr:row>
      <xdr:rowOff>3175</xdr:rowOff>
    </xdr:to>
    <xdr:sp macro="" textlink="">
      <xdr:nvSpPr>
        <xdr:cNvPr id="148" name="楕円 147"/>
        <xdr:cNvSpPr/>
      </xdr:nvSpPr>
      <xdr:spPr>
        <a:xfrm>
          <a:off x="1079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19685</xdr:rowOff>
    </xdr:from>
    <xdr:ext cx="534035" cy="258445"/>
    <xdr:sp macro="" textlink="">
      <xdr:nvSpPr>
        <xdr:cNvPr id="149" name="テキスト ボックス 148"/>
        <xdr:cNvSpPr txBox="1"/>
      </xdr:nvSpPr>
      <xdr:spPr>
        <a:xfrm>
          <a:off x="862965" y="9620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1" name="テキスト ボックス 160"/>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5" name="テキスト ボックス 164"/>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1" name="テキスト ボックス 170"/>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147955</xdr:rowOff>
    </xdr:from>
    <xdr:to>
      <xdr:col>24</xdr:col>
      <xdr:colOff>62865</xdr:colOff>
      <xdr:row>79</xdr:row>
      <xdr:rowOff>27305</xdr:rowOff>
    </xdr:to>
    <xdr:cxnSp macro="">
      <xdr:nvCxnSpPr>
        <xdr:cNvPr id="173" name="直線コネクタ 172"/>
        <xdr:cNvCxnSpPr/>
      </xdr:nvCxnSpPr>
      <xdr:spPr>
        <a:xfrm flipV="1">
          <a:off x="4633595" y="1214945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378460" cy="258445"/>
    <xdr:sp macro="" textlink="">
      <xdr:nvSpPr>
        <xdr:cNvPr id="174" name="維持補修費最小値テキスト"/>
        <xdr:cNvSpPr txBox="1"/>
      </xdr:nvSpPr>
      <xdr:spPr>
        <a:xfrm>
          <a:off x="4686300" y="13575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5" name="直線コネクタ 174"/>
        <xdr:cNvCxnSpPr/>
      </xdr:nvCxnSpPr>
      <xdr:spPr>
        <a:xfrm>
          <a:off x="4546600" y="1357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94615</xdr:rowOff>
    </xdr:from>
    <xdr:ext cx="534670" cy="259080"/>
    <xdr:sp macro="" textlink="">
      <xdr:nvSpPr>
        <xdr:cNvPr id="176" name="維持補修費最大値テキスト"/>
        <xdr:cNvSpPr txBox="1"/>
      </xdr:nvSpPr>
      <xdr:spPr>
        <a:xfrm>
          <a:off x="4686300" y="11924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37,777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147955</xdr:rowOff>
    </xdr:from>
    <xdr:to>
      <xdr:col>24</xdr:col>
      <xdr:colOff>152400</xdr:colOff>
      <xdr:row>70</xdr:row>
      <xdr:rowOff>147955</xdr:rowOff>
    </xdr:to>
    <xdr:cxnSp macro="">
      <xdr:nvCxnSpPr>
        <xdr:cNvPr id="177" name="直線コネクタ 176"/>
        <xdr:cNvCxnSpPr/>
      </xdr:nvCxnSpPr>
      <xdr:spPr>
        <a:xfrm>
          <a:off x="4546600" y="1214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147320</xdr:rowOff>
    </xdr:from>
    <xdr:to>
      <xdr:col>24</xdr:col>
      <xdr:colOff>63500</xdr:colOff>
      <xdr:row>78</xdr:row>
      <xdr:rowOff>151765</xdr:rowOff>
    </xdr:to>
    <xdr:cxnSp macro="">
      <xdr:nvCxnSpPr>
        <xdr:cNvPr id="178" name="直線コネクタ 177"/>
        <xdr:cNvCxnSpPr/>
      </xdr:nvCxnSpPr>
      <xdr:spPr>
        <a:xfrm flipV="1">
          <a:off x="3797300" y="1352042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23495</xdr:rowOff>
    </xdr:from>
    <xdr:ext cx="469900" cy="259080"/>
    <xdr:sp macro="" textlink="">
      <xdr:nvSpPr>
        <xdr:cNvPr id="179" name="維持補修費平均値テキスト"/>
        <xdr:cNvSpPr txBox="1"/>
      </xdr:nvSpPr>
      <xdr:spPr>
        <a:xfrm>
          <a:off x="4686300" y="132251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635</xdr:rowOff>
    </xdr:from>
    <xdr:to>
      <xdr:col>24</xdr:col>
      <xdr:colOff>114300</xdr:colOff>
      <xdr:row>78</xdr:row>
      <xdr:rowOff>102235</xdr:rowOff>
    </xdr:to>
    <xdr:sp macro="" textlink="">
      <xdr:nvSpPr>
        <xdr:cNvPr id="180" name="フローチャート: 判断 179"/>
        <xdr:cNvSpPr/>
      </xdr:nvSpPr>
      <xdr:spPr>
        <a:xfrm>
          <a:off x="45847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151765</xdr:rowOff>
    </xdr:from>
    <xdr:to>
      <xdr:col>19</xdr:col>
      <xdr:colOff>177800</xdr:colOff>
      <xdr:row>78</xdr:row>
      <xdr:rowOff>162560</xdr:rowOff>
    </xdr:to>
    <xdr:cxnSp macro="">
      <xdr:nvCxnSpPr>
        <xdr:cNvPr id="181" name="直線コネクタ 180"/>
        <xdr:cNvCxnSpPr/>
      </xdr:nvCxnSpPr>
      <xdr:spPr>
        <a:xfrm flipV="1">
          <a:off x="2908300" y="135248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171450</xdr:rowOff>
    </xdr:from>
    <xdr:to>
      <xdr:col>20</xdr:col>
      <xdr:colOff>38100</xdr:colOff>
      <xdr:row>78</xdr:row>
      <xdr:rowOff>101600</xdr:rowOff>
    </xdr:to>
    <xdr:sp macro="" textlink="">
      <xdr:nvSpPr>
        <xdr:cNvPr id="182" name="フローチャート: 判断 181"/>
        <xdr:cNvSpPr/>
      </xdr:nvSpPr>
      <xdr:spPr>
        <a:xfrm>
          <a:off x="3746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118110</xdr:rowOff>
    </xdr:from>
    <xdr:ext cx="469265" cy="259080"/>
    <xdr:sp macro="" textlink="">
      <xdr:nvSpPr>
        <xdr:cNvPr id="183" name="テキスト ボックス 182"/>
        <xdr:cNvSpPr txBox="1"/>
      </xdr:nvSpPr>
      <xdr:spPr>
        <a:xfrm>
          <a:off x="3562350" y="13148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162560</xdr:rowOff>
    </xdr:from>
    <xdr:to>
      <xdr:col>15</xdr:col>
      <xdr:colOff>50800</xdr:colOff>
      <xdr:row>78</xdr:row>
      <xdr:rowOff>163830</xdr:rowOff>
    </xdr:to>
    <xdr:cxnSp macro="">
      <xdr:nvCxnSpPr>
        <xdr:cNvPr id="184" name="直線コネクタ 183"/>
        <xdr:cNvCxnSpPr/>
      </xdr:nvCxnSpPr>
      <xdr:spPr>
        <a:xfrm flipV="1">
          <a:off x="2019300" y="13535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167640</xdr:rowOff>
    </xdr:from>
    <xdr:to>
      <xdr:col>15</xdr:col>
      <xdr:colOff>101600</xdr:colOff>
      <xdr:row>78</xdr:row>
      <xdr:rowOff>97790</xdr:rowOff>
    </xdr:to>
    <xdr:sp macro="" textlink="">
      <xdr:nvSpPr>
        <xdr:cNvPr id="185" name="フローチャート: 判断 184"/>
        <xdr:cNvSpPr/>
      </xdr:nvSpPr>
      <xdr:spPr>
        <a:xfrm>
          <a:off x="2857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114300</xdr:rowOff>
    </xdr:from>
    <xdr:ext cx="469265" cy="259080"/>
    <xdr:sp macro="" textlink="">
      <xdr:nvSpPr>
        <xdr:cNvPr id="186" name="テキスト ボックス 185"/>
        <xdr:cNvSpPr txBox="1"/>
      </xdr:nvSpPr>
      <xdr:spPr>
        <a:xfrm>
          <a:off x="2673350" y="1314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162560</xdr:rowOff>
    </xdr:from>
    <xdr:to>
      <xdr:col>10</xdr:col>
      <xdr:colOff>114300</xdr:colOff>
      <xdr:row>78</xdr:row>
      <xdr:rowOff>163830</xdr:rowOff>
    </xdr:to>
    <xdr:cxnSp macro="">
      <xdr:nvCxnSpPr>
        <xdr:cNvPr id="187" name="直線コネクタ 186"/>
        <xdr:cNvCxnSpPr/>
      </xdr:nvCxnSpPr>
      <xdr:spPr>
        <a:xfrm>
          <a:off x="1130300" y="135356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24130</xdr:rowOff>
    </xdr:from>
    <xdr:to>
      <xdr:col>10</xdr:col>
      <xdr:colOff>165100</xdr:colOff>
      <xdr:row>78</xdr:row>
      <xdr:rowOff>125730</xdr:rowOff>
    </xdr:to>
    <xdr:sp macro="" textlink="">
      <xdr:nvSpPr>
        <xdr:cNvPr id="188" name="フローチャート: 判断 187"/>
        <xdr:cNvSpPr/>
      </xdr:nvSpPr>
      <xdr:spPr>
        <a:xfrm>
          <a:off x="196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142240</xdr:rowOff>
    </xdr:from>
    <xdr:ext cx="469265" cy="259080"/>
    <xdr:sp macro="" textlink="">
      <xdr:nvSpPr>
        <xdr:cNvPr id="189" name="テキスト ボックス 188"/>
        <xdr:cNvSpPr txBox="1"/>
      </xdr:nvSpPr>
      <xdr:spPr>
        <a:xfrm>
          <a:off x="1784350" y="13172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22860</xdr:rowOff>
    </xdr:from>
    <xdr:to>
      <xdr:col>6</xdr:col>
      <xdr:colOff>38100</xdr:colOff>
      <xdr:row>78</xdr:row>
      <xdr:rowOff>124460</xdr:rowOff>
    </xdr:to>
    <xdr:sp macro="" textlink="">
      <xdr:nvSpPr>
        <xdr:cNvPr id="190" name="フローチャート: 判断 189"/>
        <xdr:cNvSpPr/>
      </xdr:nvSpPr>
      <xdr:spPr>
        <a:xfrm>
          <a:off x="10795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141605</xdr:rowOff>
    </xdr:from>
    <xdr:ext cx="469265" cy="259080"/>
    <xdr:sp macro="" textlink="">
      <xdr:nvSpPr>
        <xdr:cNvPr id="191" name="テキスト ボックス 190"/>
        <xdr:cNvSpPr txBox="1"/>
      </xdr:nvSpPr>
      <xdr:spPr>
        <a:xfrm>
          <a:off x="895350" y="13171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96520</xdr:rowOff>
    </xdr:from>
    <xdr:to>
      <xdr:col>24</xdr:col>
      <xdr:colOff>114300</xdr:colOff>
      <xdr:row>79</xdr:row>
      <xdr:rowOff>26670</xdr:rowOff>
    </xdr:to>
    <xdr:sp macro="" textlink="">
      <xdr:nvSpPr>
        <xdr:cNvPr id="197" name="楕円 196"/>
        <xdr:cNvSpPr/>
      </xdr:nvSpPr>
      <xdr:spPr>
        <a:xfrm>
          <a:off x="45847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11430</xdr:rowOff>
    </xdr:from>
    <xdr:ext cx="469900" cy="259080"/>
    <xdr:sp macro="" textlink="">
      <xdr:nvSpPr>
        <xdr:cNvPr id="198" name="維持補修費該当値テキスト"/>
        <xdr:cNvSpPr txBox="1"/>
      </xdr:nvSpPr>
      <xdr:spPr>
        <a:xfrm>
          <a:off x="4686300" y="13384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100965</xdr:rowOff>
    </xdr:from>
    <xdr:to>
      <xdr:col>20</xdr:col>
      <xdr:colOff>38100</xdr:colOff>
      <xdr:row>79</xdr:row>
      <xdr:rowOff>31115</xdr:rowOff>
    </xdr:to>
    <xdr:sp macro="" textlink="">
      <xdr:nvSpPr>
        <xdr:cNvPr id="199" name="楕円 198"/>
        <xdr:cNvSpPr/>
      </xdr:nvSpPr>
      <xdr:spPr>
        <a:xfrm>
          <a:off x="3746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22225</xdr:rowOff>
    </xdr:from>
    <xdr:ext cx="469265" cy="258445"/>
    <xdr:sp macro="" textlink="">
      <xdr:nvSpPr>
        <xdr:cNvPr id="200" name="テキスト ボックス 199"/>
        <xdr:cNvSpPr txBox="1"/>
      </xdr:nvSpPr>
      <xdr:spPr>
        <a:xfrm>
          <a:off x="3562350" y="13566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111760</xdr:rowOff>
    </xdr:from>
    <xdr:to>
      <xdr:col>15</xdr:col>
      <xdr:colOff>101600</xdr:colOff>
      <xdr:row>79</xdr:row>
      <xdr:rowOff>41910</xdr:rowOff>
    </xdr:to>
    <xdr:sp macro="" textlink="">
      <xdr:nvSpPr>
        <xdr:cNvPr id="201" name="楕円 200"/>
        <xdr:cNvSpPr/>
      </xdr:nvSpPr>
      <xdr:spPr>
        <a:xfrm>
          <a:off x="2857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33020</xdr:rowOff>
    </xdr:from>
    <xdr:ext cx="469265" cy="259080"/>
    <xdr:sp macro="" textlink="">
      <xdr:nvSpPr>
        <xdr:cNvPr id="202" name="テキスト ボックス 201"/>
        <xdr:cNvSpPr txBox="1"/>
      </xdr:nvSpPr>
      <xdr:spPr>
        <a:xfrm>
          <a:off x="2673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113030</xdr:rowOff>
    </xdr:from>
    <xdr:to>
      <xdr:col>10</xdr:col>
      <xdr:colOff>165100</xdr:colOff>
      <xdr:row>79</xdr:row>
      <xdr:rowOff>43180</xdr:rowOff>
    </xdr:to>
    <xdr:sp macro="" textlink="">
      <xdr:nvSpPr>
        <xdr:cNvPr id="203" name="楕円 202"/>
        <xdr:cNvSpPr/>
      </xdr:nvSpPr>
      <xdr:spPr>
        <a:xfrm>
          <a:off x="1968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34290</xdr:rowOff>
    </xdr:from>
    <xdr:ext cx="469265" cy="259080"/>
    <xdr:sp macro="" textlink="">
      <xdr:nvSpPr>
        <xdr:cNvPr id="204" name="テキスト ボックス 203"/>
        <xdr:cNvSpPr txBox="1"/>
      </xdr:nvSpPr>
      <xdr:spPr>
        <a:xfrm>
          <a:off x="1784350" y="13578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111760</xdr:rowOff>
    </xdr:from>
    <xdr:to>
      <xdr:col>6</xdr:col>
      <xdr:colOff>38100</xdr:colOff>
      <xdr:row>79</xdr:row>
      <xdr:rowOff>41910</xdr:rowOff>
    </xdr:to>
    <xdr:sp macro="" textlink="">
      <xdr:nvSpPr>
        <xdr:cNvPr id="205" name="楕円 204"/>
        <xdr:cNvSpPr/>
      </xdr:nvSpPr>
      <xdr:spPr>
        <a:xfrm>
          <a:off x="1079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33020</xdr:rowOff>
    </xdr:from>
    <xdr:ext cx="469265" cy="259080"/>
    <xdr:sp macro="" textlink="">
      <xdr:nvSpPr>
        <xdr:cNvPr id="206" name="テキスト ボックス 205"/>
        <xdr:cNvSpPr txBox="1"/>
      </xdr:nvSpPr>
      <xdr:spPr>
        <a:xfrm>
          <a:off x="895350" y="13577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17" name="テキスト ボックス 216"/>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21" name="テキスト ボックス 220"/>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23" name="テキスト ボックス 222"/>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5" name="テキスト ボックス 224"/>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7" name="テキスト ボックス 226"/>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9" name="テキスト ボックス 228"/>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1" name="テキスト ボックス 23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56515</xdr:rowOff>
    </xdr:from>
    <xdr:to>
      <xdr:col>24</xdr:col>
      <xdr:colOff>62865</xdr:colOff>
      <xdr:row>98</xdr:row>
      <xdr:rowOff>92075</xdr:rowOff>
    </xdr:to>
    <xdr:cxnSp macro="">
      <xdr:nvCxnSpPr>
        <xdr:cNvPr id="233" name="直線コネクタ 232"/>
        <xdr:cNvCxnSpPr/>
      </xdr:nvCxnSpPr>
      <xdr:spPr>
        <a:xfrm flipV="1">
          <a:off x="4633595" y="1548701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95885</xdr:rowOff>
    </xdr:from>
    <xdr:ext cx="534670" cy="259080"/>
    <xdr:sp macro="" textlink="">
      <xdr:nvSpPr>
        <xdr:cNvPr id="234" name="扶助費最小値テキスト"/>
        <xdr:cNvSpPr txBox="1"/>
      </xdr:nvSpPr>
      <xdr:spPr>
        <a:xfrm>
          <a:off x="4686300" y="1689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76,351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92075</xdr:rowOff>
    </xdr:from>
    <xdr:to>
      <xdr:col>24</xdr:col>
      <xdr:colOff>152400</xdr:colOff>
      <xdr:row>98</xdr:row>
      <xdr:rowOff>92075</xdr:rowOff>
    </xdr:to>
    <xdr:cxnSp macro="">
      <xdr:nvCxnSpPr>
        <xdr:cNvPr id="235" name="直線コネクタ 234"/>
        <xdr:cNvCxnSpPr/>
      </xdr:nvCxnSpPr>
      <xdr:spPr>
        <a:xfrm>
          <a:off x="4546600" y="1689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3175</xdr:rowOff>
    </xdr:from>
    <xdr:ext cx="598805" cy="259080"/>
    <xdr:sp macro="" textlink="">
      <xdr:nvSpPr>
        <xdr:cNvPr id="236" name="扶助費最大値テキスト"/>
        <xdr:cNvSpPr txBox="1"/>
      </xdr:nvSpPr>
      <xdr:spPr>
        <a:xfrm>
          <a:off x="4686300" y="1526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205,619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56515</xdr:rowOff>
    </xdr:from>
    <xdr:to>
      <xdr:col>24</xdr:col>
      <xdr:colOff>152400</xdr:colOff>
      <xdr:row>90</xdr:row>
      <xdr:rowOff>56515</xdr:rowOff>
    </xdr:to>
    <xdr:cxnSp macro="">
      <xdr:nvCxnSpPr>
        <xdr:cNvPr id="237" name="直線コネクタ 236"/>
        <xdr:cNvCxnSpPr/>
      </xdr:nvCxnSpPr>
      <xdr:spPr>
        <a:xfrm>
          <a:off x="4546600" y="1548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106680</xdr:rowOff>
    </xdr:from>
    <xdr:to>
      <xdr:col>24</xdr:col>
      <xdr:colOff>63500</xdr:colOff>
      <xdr:row>97</xdr:row>
      <xdr:rowOff>37465</xdr:rowOff>
    </xdr:to>
    <xdr:cxnSp macro="">
      <xdr:nvCxnSpPr>
        <xdr:cNvPr id="238" name="直線コネクタ 237"/>
        <xdr:cNvCxnSpPr/>
      </xdr:nvCxnSpPr>
      <xdr:spPr>
        <a:xfrm>
          <a:off x="3797300" y="1656588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170180</xdr:rowOff>
    </xdr:from>
    <xdr:ext cx="598805" cy="259080"/>
    <xdr:sp macro="" textlink="">
      <xdr:nvSpPr>
        <xdr:cNvPr id="239" name="扶助費平均値テキスト"/>
        <xdr:cNvSpPr txBox="1"/>
      </xdr:nvSpPr>
      <xdr:spPr>
        <a:xfrm>
          <a:off x="4686300" y="162864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40" name="フローチャート: 判断 239"/>
        <xdr:cNvSpPr/>
      </xdr:nvSpPr>
      <xdr:spPr>
        <a:xfrm>
          <a:off x="45847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106680</xdr:rowOff>
    </xdr:from>
    <xdr:to>
      <xdr:col>19</xdr:col>
      <xdr:colOff>177800</xdr:colOff>
      <xdr:row>98</xdr:row>
      <xdr:rowOff>50165</xdr:rowOff>
    </xdr:to>
    <xdr:cxnSp macro="">
      <xdr:nvCxnSpPr>
        <xdr:cNvPr id="241" name="直線コネクタ 240"/>
        <xdr:cNvCxnSpPr/>
      </xdr:nvCxnSpPr>
      <xdr:spPr>
        <a:xfrm flipV="1">
          <a:off x="2908300" y="16565880"/>
          <a:ext cx="88900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9525</xdr:rowOff>
    </xdr:from>
    <xdr:to>
      <xdr:col>20</xdr:col>
      <xdr:colOff>38100</xdr:colOff>
      <xdr:row>95</xdr:row>
      <xdr:rowOff>111125</xdr:rowOff>
    </xdr:to>
    <xdr:sp macro="" textlink="">
      <xdr:nvSpPr>
        <xdr:cNvPr id="242" name="フローチャート: 判断 241"/>
        <xdr:cNvSpPr/>
      </xdr:nvSpPr>
      <xdr:spPr>
        <a:xfrm>
          <a:off x="3746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127635</xdr:rowOff>
    </xdr:from>
    <xdr:ext cx="598170" cy="259080"/>
    <xdr:sp macro="" textlink="">
      <xdr:nvSpPr>
        <xdr:cNvPr id="243" name="テキスト ボックス 242"/>
        <xdr:cNvSpPr txBox="1"/>
      </xdr:nvSpPr>
      <xdr:spPr>
        <a:xfrm>
          <a:off x="3497580" y="16072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50165</xdr:rowOff>
    </xdr:from>
    <xdr:to>
      <xdr:col>15</xdr:col>
      <xdr:colOff>50800</xdr:colOff>
      <xdr:row>98</xdr:row>
      <xdr:rowOff>113030</xdr:rowOff>
    </xdr:to>
    <xdr:cxnSp macro="">
      <xdr:nvCxnSpPr>
        <xdr:cNvPr id="244" name="直線コネクタ 243"/>
        <xdr:cNvCxnSpPr/>
      </xdr:nvCxnSpPr>
      <xdr:spPr>
        <a:xfrm flipV="1">
          <a:off x="2019300" y="168522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121285</xdr:rowOff>
    </xdr:from>
    <xdr:to>
      <xdr:col>15</xdr:col>
      <xdr:colOff>101600</xdr:colOff>
      <xdr:row>97</xdr:row>
      <xdr:rowOff>52070</xdr:rowOff>
    </xdr:to>
    <xdr:sp macro="" textlink="">
      <xdr:nvSpPr>
        <xdr:cNvPr id="245" name="フローチャート: 判断 244"/>
        <xdr:cNvSpPr/>
      </xdr:nvSpPr>
      <xdr:spPr>
        <a:xfrm>
          <a:off x="285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67945</xdr:rowOff>
    </xdr:from>
    <xdr:ext cx="598170" cy="258445"/>
    <xdr:sp macro="" textlink="">
      <xdr:nvSpPr>
        <xdr:cNvPr id="246" name="テキスト ボックス 245"/>
        <xdr:cNvSpPr txBox="1"/>
      </xdr:nvSpPr>
      <xdr:spPr>
        <a:xfrm>
          <a:off x="2608580" y="16355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113030</xdr:rowOff>
    </xdr:from>
    <xdr:to>
      <xdr:col>10</xdr:col>
      <xdr:colOff>114300</xdr:colOff>
      <xdr:row>99</xdr:row>
      <xdr:rowOff>22860</xdr:rowOff>
    </xdr:to>
    <xdr:cxnSp macro="">
      <xdr:nvCxnSpPr>
        <xdr:cNvPr id="247" name="直線コネクタ 246"/>
        <xdr:cNvCxnSpPr/>
      </xdr:nvCxnSpPr>
      <xdr:spPr>
        <a:xfrm flipV="1">
          <a:off x="1130300" y="1691513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xdr:rowOff>
    </xdr:from>
    <xdr:to>
      <xdr:col>10</xdr:col>
      <xdr:colOff>165100</xdr:colOff>
      <xdr:row>97</xdr:row>
      <xdr:rowOff>102235</xdr:rowOff>
    </xdr:to>
    <xdr:sp macro="" textlink="">
      <xdr:nvSpPr>
        <xdr:cNvPr id="248" name="フローチャート: 判断 247"/>
        <xdr:cNvSpPr/>
      </xdr:nvSpPr>
      <xdr:spPr>
        <a:xfrm>
          <a:off x="1968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118745</xdr:rowOff>
    </xdr:from>
    <xdr:ext cx="534035" cy="259080"/>
    <xdr:sp macro="" textlink="">
      <xdr:nvSpPr>
        <xdr:cNvPr id="249" name="テキスト ボックス 248"/>
        <xdr:cNvSpPr txBox="1"/>
      </xdr:nvSpPr>
      <xdr:spPr>
        <a:xfrm>
          <a:off x="1751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53975</xdr:rowOff>
    </xdr:from>
    <xdr:to>
      <xdr:col>6</xdr:col>
      <xdr:colOff>38100</xdr:colOff>
      <xdr:row>97</xdr:row>
      <xdr:rowOff>155575</xdr:rowOff>
    </xdr:to>
    <xdr:sp macro="" textlink="">
      <xdr:nvSpPr>
        <xdr:cNvPr id="250" name="フローチャート: 判断 249"/>
        <xdr:cNvSpPr/>
      </xdr:nvSpPr>
      <xdr:spPr>
        <a:xfrm>
          <a:off x="1079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635</xdr:rowOff>
    </xdr:from>
    <xdr:ext cx="534035" cy="259080"/>
    <xdr:sp macro="" textlink="">
      <xdr:nvSpPr>
        <xdr:cNvPr id="251" name="テキスト ボックス 250"/>
        <xdr:cNvSpPr txBox="1"/>
      </xdr:nvSpPr>
      <xdr:spPr>
        <a:xfrm>
          <a:off x="862965" y="16459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158115</xdr:rowOff>
    </xdr:from>
    <xdr:to>
      <xdr:col>24</xdr:col>
      <xdr:colOff>114300</xdr:colOff>
      <xdr:row>97</xdr:row>
      <xdr:rowOff>88265</xdr:rowOff>
    </xdr:to>
    <xdr:sp macro="" textlink="">
      <xdr:nvSpPr>
        <xdr:cNvPr id="257" name="楕円 256"/>
        <xdr:cNvSpPr/>
      </xdr:nvSpPr>
      <xdr:spPr>
        <a:xfrm>
          <a:off x="45847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136525</xdr:rowOff>
    </xdr:from>
    <xdr:ext cx="534670" cy="258445"/>
    <xdr:sp macro="" textlink="">
      <xdr:nvSpPr>
        <xdr:cNvPr id="258" name="扶助費該当値テキスト"/>
        <xdr:cNvSpPr txBox="1"/>
      </xdr:nvSpPr>
      <xdr:spPr>
        <a:xfrm>
          <a:off x="4686300" y="165957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97,157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55880</xdr:rowOff>
    </xdr:from>
    <xdr:to>
      <xdr:col>20</xdr:col>
      <xdr:colOff>38100</xdr:colOff>
      <xdr:row>96</xdr:row>
      <xdr:rowOff>157480</xdr:rowOff>
    </xdr:to>
    <xdr:sp macro="" textlink="">
      <xdr:nvSpPr>
        <xdr:cNvPr id="259" name="楕円 258"/>
        <xdr:cNvSpPr/>
      </xdr:nvSpPr>
      <xdr:spPr>
        <a:xfrm>
          <a:off x="3746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148590</xdr:rowOff>
    </xdr:from>
    <xdr:ext cx="598170" cy="259080"/>
    <xdr:sp macro="" textlink="">
      <xdr:nvSpPr>
        <xdr:cNvPr id="260" name="テキスト ボックス 259"/>
        <xdr:cNvSpPr txBox="1"/>
      </xdr:nvSpPr>
      <xdr:spPr>
        <a:xfrm>
          <a:off x="3497580" y="16607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170815</xdr:rowOff>
    </xdr:from>
    <xdr:to>
      <xdr:col>15</xdr:col>
      <xdr:colOff>101600</xdr:colOff>
      <xdr:row>98</xdr:row>
      <xdr:rowOff>100965</xdr:rowOff>
    </xdr:to>
    <xdr:sp macro="" textlink="">
      <xdr:nvSpPr>
        <xdr:cNvPr id="261" name="楕円 260"/>
        <xdr:cNvSpPr/>
      </xdr:nvSpPr>
      <xdr:spPr>
        <a:xfrm>
          <a:off x="2857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92075</xdr:rowOff>
    </xdr:from>
    <xdr:ext cx="534035" cy="259080"/>
    <xdr:sp macro="" textlink="">
      <xdr:nvSpPr>
        <xdr:cNvPr id="262" name="テキスト ボックス 261"/>
        <xdr:cNvSpPr txBox="1"/>
      </xdr:nvSpPr>
      <xdr:spPr>
        <a:xfrm>
          <a:off x="2640965" y="16894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62230</xdr:rowOff>
    </xdr:from>
    <xdr:to>
      <xdr:col>10</xdr:col>
      <xdr:colOff>165100</xdr:colOff>
      <xdr:row>98</xdr:row>
      <xdr:rowOff>163830</xdr:rowOff>
    </xdr:to>
    <xdr:sp macro="" textlink="">
      <xdr:nvSpPr>
        <xdr:cNvPr id="263" name="楕円 262"/>
        <xdr:cNvSpPr/>
      </xdr:nvSpPr>
      <xdr:spPr>
        <a:xfrm>
          <a:off x="1968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154940</xdr:rowOff>
    </xdr:from>
    <xdr:ext cx="534035" cy="258445"/>
    <xdr:sp macro="" textlink="">
      <xdr:nvSpPr>
        <xdr:cNvPr id="264" name="テキスト ボックス 263"/>
        <xdr:cNvSpPr txBox="1"/>
      </xdr:nvSpPr>
      <xdr:spPr>
        <a:xfrm>
          <a:off x="1751965" y="16957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143510</xdr:rowOff>
    </xdr:from>
    <xdr:to>
      <xdr:col>6</xdr:col>
      <xdr:colOff>38100</xdr:colOff>
      <xdr:row>99</xdr:row>
      <xdr:rowOff>73660</xdr:rowOff>
    </xdr:to>
    <xdr:sp macro="" textlink="">
      <xdr:nvSpPr>
        <xdr:cNvPr id="265" name="楕円 264"/>
        <xdr:cNvSpPr/>
      </xdr:nvSpPr>
      <xdr:spPr>
        <a:xfrm>
          <a:off x="1079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64770</xdr:rowOff>
    </xdr:from>
    <xdr:ext cx="534035" cy="258445"/>
    <xdr:sp macro="" textlink="">
      <xdr:nvSpPr>
        <xdr:cNvPr id="266" name="テキスト ボックス 265"/>
        <xdr:cNvSpPr txBox="1"/>
      </xdr:nvSpPr>
      <xdr:spPr>
        <a:xfrm>
          <a:off x="862965" y="17038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7" name="テキスト ボックス 276"/>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73660</xdr:rowOff>
    </xdr:from>
    <xdr:ext cx="531495" cy="259080"/>
    <xdr:sp macro="" textlink="">
      <xdr:nvSpPr>
        <xdr:cNvPr id="279" name="テキスト ボックス 278"/>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1" name="テキスト ボックス 280"/>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8445"/>
    <xdr:sp macro="" textlink="">
      <xdr:nvSpPr>
        <xdr:cNvPr id="283" name="テキスト ボックス 282"/>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9080"/>
    <xdr:sp macro="" textlink="">
      <xdr:nvSpPr>
        <xdr:cNvPr id="285" name="テキスト ボックス 28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9080"/>
    <xdr:sp macro="" textlink="">
      <xdr:nvSpPr>
        <xdr:cNvPr id="287" name="テキスト ボックス 28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9" name="テキスト ボックス 288"/>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xdr:rowOff>
    </xdr:from>
    <xdr:to>
      <xdr:col>54</xdr:col>
      <xdr:colOff>189865</xdr:colOff>
      <xdr:row>39</xdr:row>
      <xdr:rowOff>102870</xdr:rowOff>
    </xdr:to>
    <xdr:cxnSp macro="">
      <xdr:nvCxnSpPr>
        <xdr:cNvPr id="291" name="直線コネクタ 290"/>
        <xdr:cNvCxnSpPr/>
      </xdr:nvCxnSpPr>
      <xdr:spPr>
        <a:xfrm flipV="1">
          <a:off x="10475595" y="5146040"/>
          <a:ext cx="1270" cy="1643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106680</xdr:rowOff>
    </xdr:from>
    <xdr:ext cx="534670" cy="259080"/>
    <xdr:sp macro="" textlink="">
      <xdr:nvSpPr>
        <xdr:cNvPr id="292" name="補助費等最小値テキスト"/>
        <xdr:cNvSpPr txBox="1"/>
      </xdr:nvSpPr>
      <xdr:spPr>
        <a:xfrm>
          <a:off x="10528300" y="6793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25,387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102870</xdr:rowOff>
    </xdr:from>
    <xdr:to>
      <xdr:col>55</xdr:col>
      <xdr:colOff>88900</xdr:colOff>
      <xdr:row>39</xdr:row>
      <xdr:rowOff>102870</xdr:rowOff>
    </xdr:to>
    <xdr:cxnSp macro="">
      <xdr:nvCxnSpPr>
        <xdr:cNvPr id="293" name="直線コネクタ 292"/>
        <xdr:cNvCxnSpPr/>
      </xdr:nvCxnSpPr>
      <xdr:spPr>
        <a:xfrm>
          <a:off x="10388600" y="678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120650</xdr:rowOff>
    </xdr:from>
    <xdr:ext cx="598805" cy="258445"/>
    <xdr:sp macro="" textlink="">
      <xdr:nvSpPr>
        <xdr:cNvPr id="294" name="補助費等最大値テキスト"/>
        <xdr:cNvSpPr txBox="1"/>
      </xdr:nvSpPr>
      <xdr:spPr>
        <a:xfrm>
          <a:off x="10528300" y="4921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154,807</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2540</xdr:rowOff>
    </xdr:from>
    <xdr:to>
      <xdr:col>55</xdr:col>
      <xdr:colOff>88900</xdr:colOff>
      <xdr:row>30</xdr:row>
      <xdr:rowOff>2540</xdr:rowOff>
    </xdr:to>
    <xdr:cxnSp macro="">
      <xdr:nvCxnSpPr>
        <xdr:cNvPr id="295" name="直線コネクタ 294"/>
        <xdr:cNvCxnSpPr/>
      </xdr:nvCxnSpPr>
      <xdr:spPr>
        <a:xfrm>
          <a:off x="10388600" y="514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88900</xdr:rowOff>
    </xdr:from>
    <xdr:to>
      <xdr:col>55</xdr:col>
      <xdr:colOff>0</xdr:colOff>
      <xdr:row>36</xdr:row>
      <xdr:rowOff>125730</xdr:rowOff>
    </xdr:to>
    <xdr:cxnSp macro="">
      <xdr:nvCxnSpPr>
        <xdr:cNvPr id="296" name="直線コネクタ 295"/>
        <xdr:cNvCxnSpPr/>
      </xdr:nvCxnSpPr>
      <xdr:spPr>
        <a:xfrm flipV="1">
          <a:off x="9639300" y="6089650"/>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143510</xdr:rowOff>
    </xdr:from>
    <xdr:ext cx="534670" cy="258445"/>
    <xdr:sp macro="" textlink="">
      <xdr:nvSpPr>
        <xdr:cNvPr id="297" name="補助費等平均値テキスト"/>
        <xdr:cNvSpPr txBox="1"/>
      </xdr:nvSpPr>
      <xdr:spPr>
        <a:xfrm>
          <a:off x="10528300" y="63157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298" name="フローチャート: 判断 297"/>
        <xdr:cNvSpPr/>
      </xdr:nvSpPr>
      <xdr:spPr>
        <a:xfrm>
          <a:off x="10426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143510</xdr:rowOff>
    </xdr:from>
    <xdr:to>
      <xdr:col>50</xdr:col>
      <xdr:colOff>114300</xdr:colOff>
      <xdr:row>36</xdr:row>
      <xdr:rowOff>125730</xdr:rowOff>
    </xdr:to>
    <xdr:cxnSp macro="">
      <xdr:nvCxnSpPr>
        <xdr:cNvPr id="299" name="直線コネクタ 298"/>
        <xdr:cNvCxnSpPr/>
      </xdr:nvCxnSpPr>
      <xdr:spPr>
        <a:xfrm>
          <a:off x="8750300" y="5115560"/>
          <a:ext cx="889000" cy="1182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300" name="フローチャート: 判断 299"/>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152400</xdr:rowOff>
    </xdr:from>
    <xdr:ext cx="534035" cy="259080"/>
    <xdr:sp macro="" textlink="">
      <xdr:nvSpPr>
        <xdr:cNvPr id="301" name="テキスト ボックス 300"/>
        <xdr:cNvSpPr txBox="1"/>
      </xdr:nvSpPr>
      <xdr:spPr>
        <a:xfrm>
          <a:off x="9371965" y="6496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29</xdr:row>
      <xdr:rowOff>143510</xdr:rowOff>
    </xdr:from>
    <xdr:to>
      <xdr:col>45</xdr:col>
      <xdr:colOff>177800</xdr:colOff>
      <xdr:row>38</xdr:row>
      <xdr:rowOff>11430</xdr:rowOff>
    </xdr:to>
    <xdr:cxnSp macro="">
      <xdr:nvCxnSpPr>
        <xdr:cNvPr id="302" name="直線コネクタ 301"/>
        <xdr:cNvCxnSpPr/>
      </xdr:nvCxnSpPr>
      <xdr:spPr>
        <a:xfrm flipV="1">
          <a:off x="7861300" y="5115560"/>
          <a:ext cx="889000" cy="141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126365</xdr:rowOff>
    </xdr:from>
    <xdr:to>
      <xdr:col>46</xdr:col>
      <xdr:colOff>38100</xdr:colOff>
      <xdr:row>30</xdr:row>
      <xdr:rowOff>56515</xdr:rowOff>
    </xdr:to>
    <xdr:sp macro="" textlink="">
      <xdr:nvSpPr>
        <xdr:cNvPr id="303" name="フローチャート: 判断 302"/>
        <xdr:cNvSpPr/>
      </xdr:nvSpPr>
      <xdr:spPr>
        <a:xfrm>
          <a:off x="8699500" y="509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30</xdr:row>
      <xdr:rowOff>47625</xdr:rowOff>
    </xdr:from>
    <xdr:ext cx="598170" cy="259080"/>
    <xdr:sp macro="" textlink="">
      <xdr:nvSpPr>
        <xdr:cNvPr id="304" name="テキスト ボックス 303"/>
        <xdr:cNvSpPr txBox="1"/>
      </xdr:nvSpPr>
      <xdr:spPr>
        <a:xfrm>
          <a:off x="8450580" y="5191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170815</xdr:rowOff>
    </xdr:from>
    <xdr:to>
      <xdr:col>41</xdr:col>
      <xdr:colOff>50800</xdr:colOff>
      <xdr:row>38</xdr:row>
      <xdr:rowOff>11430</xdr:rowOff>
    </xdr:to>
    <xdr:cxnSp macro="">
      <xdr:nvCxnSpPr>
        <xdr:cNvPr id="305" name="直線コネクタ 304"/>
        <xdr:cNvCxnSpPr/>
      </xdr:nvCxnSpPr>
      <xdr:spPr>
        <a:xfrm>
          <a:off x="6972300" y="651446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157480</xdr:rowOff>
    </xdr:from>
    <xdr:to>
      <xdr:col>41</xdr:col>
      <xdr:colOff>101600</xdr:colOff>
      <xdr:row>38</xdr:row>
      <xdr:rowOff>87630</xdr:rowOff>
    </xdr:to>
    <xdr:sp macro="" textlink="">
      <xdr:nvSpPr>
        <xdr:cNvPr id="306" name="フローチャート: 判断 305"/>
        <xdr:cNvSpPr/>
      </xdr:nvSpPr>
      <xdr:spPr>
        <a:xfrm>
          <a:off x="7810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78740</xdr:rowOff>
    </xdr:from>
    <xdr:ext cx="534035" cy="259080"/>
    <xdr:sp macro="" textlink="">
      <xdr:nvSpPr>
        <xdr:cNvPr id="307" name="テキスト ボックス 306"/>
        <xdr:cNvSpPr txBox="1"/>
      </xdr:nvSpPr>
      <xdr:spPr>
        <a:xfrm>
          <a:off x="7593965" y="6593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37465</xdr:rowOff>
    </xdr:from>
    <xdr:to>
      <xdr:col>36</xdr:col>
      <xdr:colOff>165100</xdr:colOff>
      <xdr:row>38</xdr:row>
      <xdr:rowOff>139065</xdr:rowOff>
    </xdr:to>
    <xdr:sp macro="" textlink="">
      <xdr:nvSpPr>
        <xdr:cNvPr id="308" name="フローチャート: 判断 307"/>
        <xdr:cNvSpPr/>
      </xdr:nvSpPr>
      <xdr:spPr>
        <a:xfrm>
          <a:off x="6921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130175</xdr:rowOff>
    </xdr:from>
    <xdr:ext cx="534035" cy="259080"/>
    <xdr:sp macro="" textlink="">
      <xdr:nvSpPr>
        <xdr:cNvPr id="309" name="テキスト ボックス 308"/>
        <xdr:cNvSpPr txBox="1"/>
      </xdr:nvSpPr>
      <xdr:spPr>
        <a:xfrm>
          <a:off x="6704965" y="664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38100</xdr:rowOff>
    </xdr:from>
    <xdr:to>
      <xdr:col>55</xdr:col>
      <xdr:colOff>50800</xdr:colOff>
      <xdr:row>35</xdr:row>
      <xdr:rowOff>139700</xdr:rowOff>
    </xdr:to>
    <xdr:sp macro="" textlink="">
      <xdr:nvSpPr>
        <xdr:cNvPr id="315" name="楕円 314"/>
        <xdr:cNvSpPr/>
      </xdr:nvSpPr>
      <xdr:spPr>
        <a:xfrm>
          <a:off x="104267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60960</xdr:rowOff>
    </xdr:from>
    <xdr:ext cx="534670" cy="259080"/>
    <xdr:sp macro="" textlink="">
      <xdr:nvSpPr>
        <xdr:cNvPr id="316" name="補助費等該当値テキスト"/>
        <xdr:cNvSpPr txBox="1"/>
      </xdr:nvSpPr>
      <xdr:spPr>
        <a:xfrm>
          <a:off x="10528300" y="5890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74930</xdr:rowOff>
    </xdr:from>
    <xdr:to>
      <xdr:col>50</xdr:col>
      <xdr:colOff>165100</xdr:colOff>
      <xdr:row>37</xdr:row>
      <xdr:rowOff>5080</xdr:rowOff>
    </xdr:to>
    <xdr:sp macro="" textlink="">
      <xdr:nvSpPr>
        <xdr:cNvPr id="317" name="楕円 316"/>
        <xdr:cNvSpPr/>
      </xdr:nvSpPr>
      <xdr:spPr>
        <a:xfrm>
          <a:off x="9588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21590</xdr:rowOff>
    </xdr:from>
    <xdr:ext cx="534035" cy="259080"/>
    <xdr:sp macro="" textlink="">
      <xdr:nvSpPr>
        <xdr:cNvPr id="318" name="テキスト ボックス 317"/>
        <xdr:cNvSpPr txBox="1"/>
      </xdr:nvSpPr>
      <xdr:spPr>
        <a:xfrm>
          <a:off x="9371965" y="6022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29</xdr:row>
      <xdr:rowOff>92075</xdr:rowOff>
    </xdr:from>
    <xdr:to>
      <xdr:col>46</xdr:col>
      <xdr:colOff>38100</xdr:colOff>
      <xdr:row>30</xdr:row>
      <xdr:rowOff>22225</xdr:rowOff>
    </xdr:to>
    <xdr:sp macro="" textlink="">
      <xdr:nvSpPr>
        <xdr:cNvPr id="319" name="楕円 318"/>
        <xdr:cNvSpPr/>
      </xdr:nvSpPr>
      <xdr:spPr>
        <a:xfrm>
          <a:off x="8699500" y="506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38735</xdr:rowOff>
    </xdr:from>
    <xdr:ext cx="598170" cy="259080"/>
    <xdr:sp macro="" textlink="">
      <xdr:nvSpPr>
        <xdr:cNvPr id="320" name="テキスト ボックス 319"/>
        <xdr:cNvSpPr txBox="1"/>
      </xdr:nvSpPr>
      <xdr:spPr>
        <a:xfrm>
          <a:off x="8450580" y="4839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132080</xdr:rowOff>
    </xdr:from>
    <xdr:to>
      <xdr:col>41</xdr:col>
      <xdr:colOff>101600</xdr:colOff>
      <xdr:row>38</xdr:row>
      <xdr:rowOff>62230</xdr:rowOff>
    </xdr:to>
    <xdr:sp macro="" textlink="">
      <xdr:nvSpPr>
        <xdr:cNvPr id="321" name="楕円 320"/>
        <xdr:cNvSpPr/>
      </xdr:nvSpPr>
      <xdr:spPr>
        <a:xfrm>
          <a:off x="7810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78740</xdr:rowOff>
    </xdr:from>
    <xdr:ext cx="534035" cy="259080"/>
    <xdr:sp macro="" textlink="">
      <xdr:nvSpPr>
        <xdr:cNvPr id="322" name="テキスト ボックス 321"/>
        <xdr:cNvSpPr txBox="1"/>
      </xdr:nvSpPr>
      <xdr:spPr>
        <a:xfrm>
          <a:off x="7593965" y="625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120650</xdr:rowOff>
    </xdr:from>
    <xdr:to>
      <xdr:col>36</xdr:col>
      <xdr:colOff>165100</xdr:colOff>
      <xdr:row>38</xdr:row>
      <xdr:rowOff>50165</xdr:rowOff>
    </xdr:to>
    <xdr:sp macro="" textlink="">
      <xdr:nvSpPr>
        <xdr:cNvPr id="323" name="楕円 322"/>
        <xdr:cNvSpPr/>
      </xdr:nvSpPr>
      <xdr:spPr>
        <a:xfrm>
          <a:off x="6921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66675</xdr:rowOff>
    </xdr:from>
    <xdr:ext cx="534035" cy="258445"/>
    <xdr:sp macro="" textlink="">
      <xdr:nvSpPr>
        <xdr:cNvPr id="324" name="テキスト ボックス 323"/>
        <xdr:cNvSpPr txBox="1"/>
      </xdr:nvSpPr>
      <xdr:spPr>
        <a:xfrm>
          <a:off x="6704965" y="6238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6" name="テキスト ボックス 33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40" name="テキスト ボックス 339"/>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42" name="テキスト ボックス 341"/>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44" name="テキスト ボックス 34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137160</xdr:rowOff>
    </xdr:from>
    <xdr:to>
      <xdr:col>54</xdr:col>
      <xdr:colOff>189865</xdr:colOff>
      <xdr:row>59</xdr:row>
      <xdr:rowOff>15240</xdr:rowOff>
    </xdr:to>
    <xdr:cxnSp macro="">
      <xdr:nvCxnSpPr>
        <xdr:cNvPr id="348" name="直線コネクタ 347"/>
        <xdr:cNvCxnSpPr/>
      </xdr:nvCxnSpPr>
      <xdr:spPr>
        <a:xfrm flipV="1">
          <a:off x="10475595" y="888111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19050</xdr:rowOff>
    </xdr:from>
    <xdr:ext cx="469900" cy="258445"/>
    <xdr:sp macro="" textlink="">
      <xdr:nvSpPr>
        <xdr:cNvPr id="349" name="普通建設事業費最小値テキスト"/>
        <xdr:cNvSpPr txBox="1"/>
      </xdr:nvSpPr>
      <xdr:spPr>
        <a:xfrm>
          <a:off x="10528300" y="10134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15240</xdr:rowOff>
    </xdr:from>
    <xdr:to>
      <xdr:col>55</xdr:col>
      <xdr:colOff>88900</xdr:colOff>
      <xdr:row>59</xdr:row>
      <xdr:rowOff>15240</xdr:rowOff>
    </xdr:to>
    <xdr:cxnSp macro="">
      <xdr:nvCxnSpPr>
        <xdr:cNvPr id="350" name="直線コネクタ 349"/>
        <xdr:cNvCxnSpPr/>
      </xdr:nvCxnSpPr>
      <xdr:spPr>
        <a:xfrm>
          <a:off x="10388600" y="1013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83820</xdr:rowOff>
    </xdr:from>
    <xdr:ext cx="598805" cy="259080"/>
    <xdr:sp macro="" textlink="">
      <xdr:nvSpPr>
        <xdr:cNvPr id="351" name="普通建設事業費最大値テキスト"/>
        <xdr:cNvSpPr txBox="1"/>
      </xdr:nvSpPr>
      <xdr:spPr>
        <a:xfrm>
          <a:off x="10528300" y="865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137160</xdr:rowOff>
    </xdr:from>
    <xdr:to>
      <xdr:col>55</xdr:col>
      <xdr:colOff>88900</xdr:colOff>
      <xdr:row>51</xdr:row>
      <xdr:rowOff>137160</xdr:rowOff>
    </xdr:to>
    <xdr:cxnSp macro="">
      <xdr:nvCxnSpPr>
        <xdr:cNvPr id="352" name="直線コネクタ 351"/>
        <xdr:cNvCxnSpPr/>
      </xdr:nvCxnSpPr>
      <xdr:spPr>
        <a:xfrm>
          <a:off x="10388600" y="888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86995</xdr:rowOff>
    </xdr:from>
    <xdr:to>
      <xdr:col>55</xdr:col>
      <xdr:colOff>0</xdr:colOff>
      <xdr:row>56</xdr:row>
      <xdr:rowOff>100330</xdr:rowOff>
    </xdr:to>
    <xdr:cxnSp macro="">
      <xdr:nvCxnSpPr>
        <xdr:cNvPr id="353" name="直線コネクタ 352"/>
        <xdr:cNvCxnSpPr/>
      </xdr:nvCxnSpPr>
      <xdr:spPr>
        <a:xfrm>
          <a:off x="9639300" y="951674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147320</xdr:rowOff>
    </xdr:from>
    <xdr:ext cx="534670" cy="259080"/>
    <xdr:sp macro="" textlink="">
      <xdr:nvSpPr>
        <xdr:cNvPr id="354" name="普通建設事業費平均値テキスト"/>
        <xdr:cNvSpPr txBox="1"/>
      </xdr:nvSpPr>
      <xdr:spPr>
        <a:xfrm>
          <a:off x="10528300" y="974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168910</xdr:rowOff>
    </xdr:from>
    <xdr:to>
      <xdr:col>55</xdr:col>
      <xdr:colOff>50800</xdr:colOff>
      <xdr:row>57</xdr:row>
      <xdr:rowOff>99060</xdr:rowOff>
    </xdr:to>
    <xdr:sp macro="" textlink="">
      <xdr:nvSpPr>
        <xdr:cNvPr id="355" name="フローチャート: 判断 354"/>
        <xdr:cNvSpPr/>
      </xdr:nvSpPr>
      <xdr:spPr>
        <a:xfrm>
          <a:off x="10426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6350</xdr:rowOff>
    </xdr:from>
    <xdr:to>
      <xdr:col>50</xdr:col>
      <xdr:colOff>114300</xdr:colOff>
      <xdr:row>55</xdr:row>
      <xdr:rowOff>86995</xdr:rowOff>
    </xdr:to>
    <xdr:cxnSp macro="">
      <xdr:nvCxnSpPr>
        <xdr:cNvPr id="356" name="直線コネクタ 355"/>
        <xdr:cNvCxnSpPr/>
      </xdr:nvCxnSpPr>
      <xdr:spPr>
        <a:xfrm>
          <a:off x="8750300" y="94361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158115</xdr:rowOff>
    </xdr:from>
    <xdr:to>
      <xdr:col>50</xdr:col>
      <xdr:colOff>165100</xdr:colOff>
      <xdr:row>57</xdr:row>
      <xdr:rowOff>88265</xdr:rowOff>
    </xdr:to>
    <xdr:sp macro="" textlink="">
      <xdr:nvSpPr>
        <xdr:cNvPr id="357" name="フローチャート: 判断 356"/>
        <xdr:cNvSpPr/>
      </xdr:nvSpPr>
      <xdr:spPr>
        <a:xfrm>
          <a:off x="9588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79375</xdr:rowOff>
    </xdr:from>
    <xdr:ext cx="534035" cy="258445"/>
    <xdr:sp macro="" textlink="">
      <xdr:nvSpPr>
        <xdr:cNvPr id="358" name="テキスト ボックス 357"/>
        <xdr:cNvSpPr txBox="1"/>
      </xdr:nvSpPr>
      <xdr:spPr>
        <a:xfrm>
          <a:off x="9371965" y="9852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6350</xdr:rowOff>
    </xdr:from>
    <xdr:to>
      <xdr:col>45</xdr:col>
      <xdr:colOff>177800</xdr:colOff>
      <xdr:row>57</xdr:row>
      <xdr:rowOff>38100</xdr:rowOff>
    </xdr:to>
    <xdr:cxnSp macro="">
      <xdr:nvCxnSpPr>
        <xdr:cNvPr id="359" name="直線コネクタ 358"/>
        <xdr:cNvCxnSpPr/>
      </xdr:nvCxnSpPr>
      <xdr:spPr>
        <a:xfrm flipV="1">
          <a:off x="7861300" y="9436100"/>
          <a:ext cx="88900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161290</xdr:rowOff>
    </xdr:from>
    <xdr:to>
      <xdr:col>46</xdr:col>
      <xdr:colOff>38100</xdr:colOff>
      <xdr:row>57</xdr:row>
      <xdr:rowOff>91440</xdr:rowOff>
    </xdr:to>
    <xdr:sp macro="" textlink="">
      <xdr:nvSpPr>
        <xdr:cNvPr id="360" name="フローチャート: 判断 359"/>
        <xdr:cNvSpPr/>
      </xdr:nvSpPr>
      <xdr:spPr>
        <a:xfrm>
          <a:off x="86995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82550</xdr:rowOff>
    </xdr:from>
    <xdr:ext cx="534035" cy="259080"/>
    <xdr:sp macro="" textlink="">
      <xdr:nvSpPr>
        <xdr:cNvPr id="361" name="テキスト ボックス 360"/>
        <xdr:cNvSpPr txBox="1"/>
      </xdr:nvSpPr>
      <xdr:spPr>
        <a:xfrm>
          <a:off x="8482965" y="9855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38100</xdr:rowOff>
    </xdr:from>
    <xdr:to>
      <xdr:col>41</xdr:col>
      <xdr:colOff>50800</xdr:colOff>
      <xdr:row>58</xdr:row>
      <xdr:rowOff>6350</xdr:rowOff>
    </xdr:to>
    <xdr:cxnSp macro="">
      <xdr:nvCxnSpPr>
        <xdr:cNvPr id="362" name="直線コネクタ 361"/>
        <xdr:cNvCxnSpPr/>
      </xdr:nvCxnSpPr>
      <xdr:spPr>
        <a:xfrm flipV="1">
          <a:off x="6972300" y="981075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160655</xdr:rowOff>
    </xdr:from>
    <xdr:to>
      <xdr:col>41</xdr:col>
      <xdr:colOff>101600</xdr:colOff>
      <xdr:row>57</xdr:row>
      <xdr:rowOff>90805</xdr:rowOff>
    </xdr:to>
    <xdr:sp macro="" textlink="">
      <xdr:nvSpPr>
        <xdr:cNvPr id="363" name="フローチャート: 判断 362"/>
        <xdr:cNvSpPr/>
      </xdr:nvSpPr>
      <xdr:spPr>
        <a:xfrm>
          <a:off x="7810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81915</xdr:rowOff>
    </xdr:from>
    <xdr:ext cx="534035" cy="259080"/>
    <xdr:sp macro="" textlink="">
      <xdr:nvSpPr>
        <xdr:cNvPr id="364" name="テキスト ボックス 363"/>
        <xdr:cNvSpPr txBox="1"/>
      </xdr:nvSpPr>
      <xdr:spPr>
        <a:xfrm>
          <a:off x="7593965" y="9854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118745</xdr:rowOff>
    </xdr:to>
    <xdr:sp macro="" textlink="">
      <xdr:nvSpPr>
        <xdr:cNvPr id="365" name="フローチャート: 判断 364"/>
        <xdr:cNvSpPr/>
      </xdr:nvSpPr>
      <xdr:spPr>
        <a:xfrm>
          <a:off x="692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135255</xdr:rowOff>
    </xdr:from>
    <xdr:ext cx="534035" cy="258445"/>
    <xdr:sp macro="" textlink="">
      <xdr:nvSpPr>
        <xdr:cNvPr id="366" name="テキスト ボックス 365"/>
        <xdr:cNvSpPr txBox="1"/>
      </xdr:nvSpPr>
      <xdr:spPr>
        <a:xfrm>
          <a:off x="6704965" y="9565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49530</xdr:rowOff>
    </xdr:from>
    <xdr:to>
      <xdr:col>55</xdr:col>
      <xdr:colOff>50800</xdr:colOff>
      <xdr:row>56</xdr:row>
      <xdr:rowOff>151130</xdr:rowOff>
    </xdr:to>
    <xdr:sp macro="" textlink="">
      <xdr:nvSpPr>
        <xdr:cNvPr id="372" name="楕円 371"/>
        <xdr:cNvSpPr/>
      </xdr:nvSpPr>
      <xdr:spPr>
        <a:xfrm>
          <a:off x="10426700" y="96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73025</xdr:rowOff>
    </xdr:from>
    <xdr:ext cx="534670" cy="259080"/>
    <xdr:sp macro="" textlink="">
      <xdr:nvSpPr>
        <xdr:cNvPr id="373" name="普通建設事業費該当値テキスト"/>
        <xdr:cNvSpPr txBox="1"/>
      </xdr:nvSpPr>
      <xdr:spPr>
        <a:xfrm>
          <a:off x="10528300" y="9502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36195</xdr:rowOff>
    </xdr:from>
    <xdr:to>
      <xdr:col>50</xdr:col>
      <xdr:colOff>165100</xdr:colOff>
      <xdr:row>55</xdr:row>
      <xdr:rowOff>137795</xdr:rowOff>
    </xdr:to>
    <xdr:sp macro="" textlink="">
      <xdr:nvSpPr>
        <xdr:cNvPr id="374" name="楕円 373"/>
        <xdr:cNvSpPr/>
      </xdr:nvSpPr>
      <xdr:spPr>
        <a:xfrm>
          <a:off x="9588500" y="946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154940</xdr:rowOff>
    </xdr:from>
    <xdr:ext cx="534035" cy="258445"/>
    <xdr:sp macro="" textlink="">
      <xdr:nvSpPr>
        <xdr:cNvPr id="375" name="テキスト ボックス 374"/>
        <xdr:cNvSpPr txBox="1"/>
      </xdr:nvSpPr>
      <xdr:spPr>
        <a:xfrm>
          <a:off x="9371965" y="9241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127000</xdr:rowOff>
    </xdr:from>
    <xdr:to>
      <xdr:col>46</xdr:col>
      <xdr:colOff>38100</xdr:colOff>
      <xdr:row>55</xdr:row>
      <xdr:rowOff>57150</xdr:rowOff>
    </xdr:to>
    <xdr:sp macro="" textlink="">
      <xdr:nvSpPr>
        <xdr:cNvPr id="376" name="楕円 375"/>
        <xdr:cNvSpPr/>
      </xdr:nvSpPr>
      <xdr:spPr>
        <a:xfrm>
          <a:off x="86995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73660</xdr:rowOff>
    </xdr:from>
    <xdr:ext cx="534035" cy="259080"/>
    <xdr:sp macro="" textlink="">
      <xdr:nvSpPr>
        <xdr:cNvPr id="377" name="テキスト ボックス 376"/>
        <xdr:cNvSpPr txBox="1"/>
      </xdr:nvSpPr>
      <xdr:spPr>
        <a:xfrm>
          <a:off x="8482965" y="9160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158750</xdr:rowOff>
    </xdr:from>
    <xdr:to>
      <xdr:col>41</xdr:col>
      <xdr:colOff>101600</xdr:colOff>
      <xdr:row>57</xdr:row>
      <xdr:rowOff>88900</xdr:rowOff>
    </xdr:to>
    <xdr:sp macro="" textlink="">
      <xdr:nvSpPr>
        <xdr:cNvPr id="378" name="楕円 377"/>
        <xdr:cNvSpPr/>
      </xdr:nvSpPr>
      <xdr:spPr>
        <a:xfrm>
          <a:off x="7810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105410</xdr:rowOff>
    </xdr:from>
    <xdr:ext cx="534035" cy="259080"/>
    <xdr:sp macro="" textlink="">
      <xdr:nvSpPr>
        <xdr:cNvPr id="379" name="テキスト ボックス 378"/>
        <xdr:cNvSpPr txBox="1"/>
      </xdr:nvSpPr>
      <xdr:spPr>
        <a:xfrm>
          <a:off x="7593965" y="9535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126365</xdr:rowOff>
    </xdr:from>
    <xdr:to>
      <xdr:col>36</xdr:col>
      <xdr:colOff>165100</xdr:colOff>
      <xdr:row>58</xdr:row>
      <xdr:rowOff>56515</xdr:rowOff>
    </xdr:to>
    <xdr:sp macro="" textlink="">
      <xdr:nvSpPr>
        <xdr:cNvPr id="380" name="楕円 379"/>
        <xdr:cNvSpPr/>
      </xdr:nvSpPr>
      <xdr:spPr>
        <a:xfrm>
          <a:off x="6921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47625</xdr:rowOff>
    </xdr:from>
    <xdr:ext cx="534035" cy="259080"/>
    <xdr:sp macro="" textlink="">
      <xdr:nvSpPr>
        <xdr:cNvPr id="381" name="テキスト ボックス 380"/>
        <xdr:cNvSpPr txBox="1"/>
      </xdr:nvSpPr>
      <xdr:spPr>
        <a:xfrm>
          <a:off x="6704965" y="9991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3" name="テキスト ボックス 392"/>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5" name="テキスト ボックス 394"/>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7" name="テキスト ボックス 396"/>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9" name="テキスト ボックス 398"/>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401" name="テキスト ボックス 400"/>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3" name="テキスト ボックス 402"/>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29845</xdr:rowOff>
    </xdr:from>
    <xdr:to>
      <xdr:col>54</xdr:col>
      <xdr:colOff>189865</xdr:colOff>
      <xdr:row>79</xdr:row>
      <xdr:rowOff>44450</xdr:rowOff>
    </xdr:to>
    <xdr:cxnSp macro="">
      <xdr:nvCxnSpPr>
        <xdr:cNvPr id="405" name="直線コネクタ 404"/>
        <xdr:cNvCxnSpPr/>
      </xdr:nvCxnSpPr>
      <xdr:spPr>
        <a:xfrm flipV="1">
          <a:off x="10475595" y="12202795"/>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6"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147955</xdr:rowOff>
    </xdr:from>
    <xdr:ext cx="598805" cy="258445"/>
    <xdr:sp macro="" textlink="">
      <xdr:nvSpPr>
        <xdr:cNvPr id="408" name="普通建設事業費 （ うち新規整備　）最大値テキスト"/>
        <xdr:cNvSpPr txBox="1"/>
      </xdr:nvSpPr>
      <xdr:spPr>
        <a:xfrm>
          <a:off x="10528300" y="11978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109,159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29845</xdr:rowOff>
    </xdr:from>
    <xdr:to>
      <xdr:col>55</xdr:col>
      <xdr:colOff>88900</xdr:colOff>
      <xdr:row>71</xdr:row>
      <xdr:rowOff>29845</xdr:rowOff>
    </xdr:to>
    <xdr:cxnSp macro="">
      <xdr:nvCxnSpPr>
        <xdr:cNvPr id="409" name="直線コネクタ 408"/>
        <xdr:cNvCxnSpPr/>
      </xdr:nvCxnSpPr>
      <xdr:spPr>
        <a:xfrm>
          <a:off x="10388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53340</xdr:rowOff>
    </xdr:from>
    <xdr:to>
      <xdr:col>55</xdr:col>
      <xdr:colOff>0</xdr:colOff>
      <xdr:row>77</xdr:row>
      <xdr:rowOff>159385</xdr:rowOff>
    </xdr:to>
    <xdr:cxnSp macro="">
      <xdr:nvCxnSpPr>
        <xdr:cNvPr id="410" name="直線コネクタ 409"/>
        <xdr:cNvCxnSpPr/>
      </xdr:nvCxnSpPr>
      <xdr:spPr>
        <a:xfrm>
          <a:off x="9639300" y="12912090"/>
          <a:ext cx="838200" cy="448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14605</xdr:rowOff>
    </xdr:from>
    <xdr:ext cx="534670" cy="259080"/>
    <xdr:sp macro="" textlink="">
      <xdr:nvSpPr>
        <xdr:cNvPr id="411" name="普通建設事業費 （ うち新規整備　）平均値テキスト"/>
        <xdr:cNvSpPr txBox="1"/>
      </xdr:nvSpPr>
      <xdr:spPr>
        <a:xfrm>
          <a:off x="10528300" y="133877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36195</xdr:rowOff>
    </xdr:from>
    <xdr:to>
      <xdr:col>55</xdr:col>
      <xdr:colOff>50800</xdr:colOff>
      <xdr:row>78</xdr:row>
      <xdr:rowOff>137795</xdr:rowOff>
    </xdr:to>
    <xdr:sp macro="" textlink="">
      <xdr:nvSpPr>
        <xdr:cNvPr id="412" name="フローチャート: 判断 411"/>
        <xdr:cNvSpPr/>
      </xdr:nvSpPr>
      <xdr:spPr>
        <a:xfrm>
          <a:off x="104267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53340</xdr:rowOff>
    </xdr:from>
    <xdr:to>
      <xdr:col>50</xdr:col>
      <xdr:colOff>114300</xdr:colOff>
      <xdr:row>76</xdr:row>
      <xdr:rowOff>16510</xdr:rowOff>
    </xdr:to>
    <xdr:cxnSp macro="">
      <xdr:nvCxnSpPr>
        <xdr:cNvPr id="413" name="直線コネクタ 412"/>
        <xdr:cNvCxnSpPr/>
      </xdr:nvCxnSpPr>
      <xdr:spPr>
        <a:xfrm flipV="1">
          <a:off x="8750300" y="1291209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21590</xdr:rowOff>
    </xdr:from>
    <xdr:to>
      <xdr:col>50</xdr:col>
      <xdr:colOff>165100</xdr:colOff>
      <xdr:row>78</xdr:row>
      <xdr:rowOff>123190</xdr:rowOff>
    </xdr:to>
    <xdr:sp macro="" textlink="">
      <xdr:nvSpPr>
        <xdr:cNvPr id="414" name="フローチャート: 判断 413"/>
        <xdr:cNvSpPr/>
      </xdr:nvSpPr>
      <xdr:spPr>
        <a:xfrm>
          <a:off x="958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114300</xdr:rowOff>
    </xdr:from>
    <xdr:ext cx="534035" cy="259080"/>
    <xdr:sp macro="" textlink="">
      <xdr:nvSpPr>
        <xdr:cNvPr id="415" name="テキスト ボックス 414"/>
        <xdr:cNvSpPr txBox="1"/>
      </xdr:nvSpPr>
      <xdr:spPr>
        <a:xfrm>
          <a:off x="9371965" y="1348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16510</xdr:rowOff>
    </xdr:from>
    <xdr:to>
      <xdr:col>45</xdr:col>
      <xdr:colOff>177800</xdr:colOff>
      <xdr:row>77</xdr:row>
      <xdr:rowOff>149225</xdr:rowOff>
    </xdr:to>
    <xdr:cxnSp macro="">
      <xdr:nvCxnSpPr>
        <xdr:cNvPr id="416" name="直線コネクタ 415"/>
        <xdr:cNvCxnSpPr/>
      </xdr:nvCxnSpPr>
      <xdr:spPr>
        <a:xfrm flipV="1">
          <a:off x="7861300" y="1304671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27305</xdr:rowOff>
    </xdr:from>
    <xdr:to>
      <xdr:col>46</xdr:col>
      <xdr:colOff>38100</xdr:colOff>
      <xdr:row>78</xdr:row>
      <xdr:rowOff>128905</xdr:rowOff>
    </xdr:to>
    <xdr:sp macro="" textlink="">
      <xdr:nvSpPr>
        <xdr:cNvPr id="417" name="フローチャート: 判断 416"/>
        <xdr:cNvSpPr/>
      </xdr:nvSpPr>
      <xdr:spPr>
        <a:xfrm>
          <a:off x="8699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120650</xdr:rowOff>
    </xdr:from>
    <xdr:ext cx="534035" cy="258445"/>
    <xdr:sp macro="" textlink="">
      <xdr:nvSpPr>
        <xdr:cNvPr id="418" name="テキスト ボックス 417"/>
        <xdr:cNvSpPr txBox="1"/>
      </xdr:nvSpPr>
      <xdr:spPr>
        <a:xfrm>
          <a:off x="8482965" y="13493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149225</xdr:rowOff>
    </xdr:from>
    <xdr:to>
      <xdr:col>41</xdr:col>
      <xdr:colOff>50800</xdr:colOff>
      <xdr:row>78</xdr:row>
      <xdr:rowOff>86995</xdr:rowOff>
    </xdr:to>
    <xdr:cxnSp macro="">
      <xdr:nvCxnSpPr>
        <xdr:cNvPr id="419" name="直線コネクタ 418"/>
        <xdr:cNvCxnSpPr/>
      </xdr:nvCxnSpPr>
      <xdr:spPr>
        <a:xfrm flipV="1">
          <a:off x="6972300" y="1335087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163830</xdr:rowOff>
    </xdr:from>
    <xdr:to>
      <xdr:col>41</xdr:col>
      <xdr:colOff>101600</xdr:colOff>
      <xdr:row>78</xdr:row>
      <xdr:rowOff>93980</xdr:rowOff>
    </xdr:to>
    <xdr:sp macro="" textlink="">
      <xdr:nvSpPr>
        <xdr:cNvPr id="420" name="フローチャート: 判断 419"/>
        <xdr:cNvSpPr/>
      </xdr:nvSpPr>
      <xdr:spPr>
        <a:xfrm>
          <a:off x="7810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85090</xdr:rowOff>
    </xdr:from>
    <xdr:ext cx="534035" cy="259080"/>
    <xdr:sp macro="" textlink="">
      <xdr:nvSpPr>
        <xdr:cNvPr id="421" name="テキスト ボックス 420"/>
        <xdr:cNvSpPr txBox="1"/>
      </xdr:nvSpPr>
      <xdr:spPr>
        <a:xfrm>
          <a:off x="7593965" y="13458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10795</xdr:rowOff>
    </xdr:from>
    <xdr:to>
      <xdr:col>36</xdr:col>
      <xdr:colOff>165100</xdr:colOff>
      <xdr:row>78</xdr:row>
      <xdr:rowOff>112395</xdr:rowOff>
    </xdr:to>
    <xdr:sp macro="" textlink="">
      <xdr:nvSpPr>
        <xdr:cNvPr id="422" name="フローチャート: 判断 421"/>
        <xdr:cNvSpPr/>
      </xdr:nvSpPr>
      <xdr:spPr>
        <a:xfrm>
          <a:off x="6921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128905</xdr:rowOff>
    </xdr:from>
    <xdr:ext cx="534035" cy="259080"/>
    <xdr:sp macro="" textlink="">
      <xdr:nvSpPr>
        <xdr:cNvPr id="423" name="テキスト ボックス 422"/>
        <xdr:cNvSpPr txBox="1"/>
      </xdr:nvSpPr>
      <xdr:spPr>
        <a:xfrm>
          <a:off x="6704965" y="13159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109220</xdr:rowOff>
    </xdr:from>
    <xdr:to>
      <xdr:col>55</xdr:col>
      <xdr:colOff>50800</xdr:colOff>
      <xdr:row>78</xdr:row>
      <xdr:rowOff>38735</xdr:rowOff>
    </xdr:to>
    <xdr:sp macro="" textlink="">
      <xdr:nvSpPr>
        <xdr:cNvPr id="429" name="楕円 428"/>
        <xdr:cNvSpPr/>
      </xdr:nvSpPr>
      <xdr:spPr>
        <a:xfrm>
          <a:off x="104267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132080</xdr:rowOff>
    </xdr:from>
    <xdr:ext cx="534670" cy="258445"/>
    <xdr:sp macro="" textlink="">
      <xdr:nvSpPr>
        <xdr:cNvPr id="430" name="普通建設事業費 （ うち新規整備　）該当値テキスト"/>
        <xdr:cNvSpPr txBox="1"/>
      </xdr:nvSpPr>
      <xdr:spPr>
        <a:xfrm>
          <a:off x="10528300" y="131622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2540</xdr:rowOff>
    </xdr:from>
    <xdr:to>
      <xdr:col>50</xdr:col>
      <xdr:colOff>165100</xdr:colOff>
      <xdr:row>75</xdr:row>
      <xdr:rowOff>104140</xdr:rowOff>
    </xdr:to>
    <xdr:sp macro="" textlink="">
      <xdr:nvSpPr>
        <xdr:cNvPr id="431" name="楕円 430"/>
        <xdr:cNvSpPr/>
      </xdr:nvSpPr>
      <xdr:spPr>
        <a:xfrm>
          <a:off x="95885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120650</xdr:rowOff>
    </xdr:from>
    <xdr:ext cx="534035" cy="258445"/>
    <xdr:sp macro="" textlink="">
      <xdr:nvSpPr>
        <xdr:cNvPr id="432" name="テキスト ボックス 431"/>
        <xdr:cNvSpPr txBox="1"/>
      </xdr:nvSpPr>
      <xdr:spPr>
        <a:xfrm>
          <a:off x="9371965" y="12636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137160</xdr:rowOff>
    </xdr:from>
    <xdr:to>
      <xdr:col>46</xdr:col>
      <xdr:colOff>38100</xdr:colOff>
      <xdr:row>76</xdr:row>
      <xdr:rowOff>67310</xdr:rowOff>
    </xdr:to>
    <xdr:sp macro="" textlink="">
      <xdr:nvSpPr>
        <xdr:cNvPr id="433" name="楕円 432"/>
        <xdr:cNvSpPr/>
      </xdr:nvSpPr>
      <xdr:spPr>
        <a:xfrm>
          <a:off x="869950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83820</xdr:rowOff>
    </xdr:from>
    <xdr:ext cx="534035" cy="259080"/>
    <xdr:sp macro="" textlink="">
      <xdr:nvSpPr>
        <xdr:cNvPr id="434" name="テキスト ボックス 433"/>
        <xdr:cNvSpPr txBox="1"/>
      </xdr:nvSpPr>
      <xdr:spPr>
        <a:xfrm>
          <a:off x="8482965" y="12771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98425</xdr:rowOff>
    </xdr:from>
    <xdr:to>
      <xdr:col>41</xdr:col>
      <xdr:colOff>101600</xdr:colOff>
      <xdr:row>78</xdr:row>
      <xdr:rowOff>29210</xdr:rowOff>
    </xdr:to>
    <xdr:sp macro="" textlink="">
      <xdr:nvSpPr>
        <xdr:cNvPr id="435" name="楕円 434"/>
        <xdr:cNvSpPr/>
      </xdr:nvSpPr>
      <xdr:spPr>
        <a:xfrm>
          <a:off x="7810500" y="13300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45085</xdr:rowOff>
    </xdr:from>
    <xdr:ext cx="534035" cy="258445"/>
    <xdr:sp macro="" textlink="">
      <xdr:nvSpPr>
        <xdr:cNvPr id="436" name="テキスト ボックス 435"/>
        <xdr:cNvSpPr txBox="1"/>
      </xdr:nvSpPr>
      <xdr:spPr>
        <a:xfrm>
          <a:off x="7593965" y="13075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36195</xdr:rowOff>
    </xdr:from>
    <xdr:to>
      <xdr:col>36</xdr:col>
      <xdr:colOff>165100</xdr:colOff>
      <xdr:row>78</xdr:row>
      <xdr:rowOff>137795</xdr:rowOff>
    </xdr:to>
    <xdr:sp macro="" textlink="">
      <xdr:nvSpPr>
        <xdr:cNvPr id="437" name="楕円 436"/>
        <xdr:cNvSpPr/>
      </xdr:nvSpPr>
      <xdr:spPr>
        <a:xfrm>
          <a:off x="6921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128905</xdr:rowOff>
    </xdr:from>
    <xdr:ext cx="534035" cy="259080"/>
    <xdr:sp macro="" textlink="">
      <xdr:nvSpPr>
        <xdr:cNvPr id="438" name="テキスト ボックス 437"/>
        <xdr:cNvSpPr txBox="1"/>
      </xdr:nvSpPr>
      <xdr:spPr>
        <a:xfrm>
          <a:off x="6704965" y="13502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7" name="テキスト ボックス 446"/>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50" name="テキスト ボックス 449"/>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8445"/>
    <xdr:sp macro="" textlink="">
      <xdr:nvSpPr>
        <xdr:cNvPr id="454" name="テキスト ボックス 453"/>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6" name="テキスト ボックス 455"/>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8" name="テキスト ボックス 457"/>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60" name="テキスト ボックス 459"/>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45720</xdr:rowOff>
    </xdr:from>
    <xdr:to>
      <xdr:col>54</xdr:col>
      <xdr:colOff>189865</xdr:colOff>
      <xdr:row>99</xdr:row>
      <xdr:rowOff>13335</xdr:rowOff>
    </xdr:to>
    <xdr:cxnSp macro="">
      <xdr:nvCxnSpPr>
        <xdr:cNvPr id="462" name="直線コネクタ 461"/>
        <xdr:cNvCxnSpPr/>
      </xdr:nvCxnSpPr>
      <xdr:spPr>
        <a:xfrm flipV="1">
          <a:off x="10475595" y="15647670"/>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17780</xdr:rowOff>
    </xdr:from>
    <xdr:ext cx="469900" cy="258445"/>
    <xdr:sp macro="" textlink="">
      <xdr:nvSpPr>
        <xdr:cNvPr id="463" name="普通建設事業費 （ うち更新整備　）最小値テキスト"/>
        <xdr:cNvSpPr txBox="1"/>
      </xdr:nvSpPr>
      <xdr:spPr>
        <a:xfrm>
          <a:off x="10528300" y="1699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13335</xdr:rowOff>
    </xdr:from>
    <xdr:to>
      <xdr:col>55</xdr:col>
      <xdr:colOff>88900</xdr:colOff>
      <xdr:row>99</xdr:row>
      <xdr:rowOff>13335</xdr:rowOff>
    </xdr:to>
    <xdr:cxnSp macro="">
      <xdr:nvCxnSpPr>
        <xdr:cNvPr id="464" name="直線コネクタ 463"/>
        <xdr:cNvCxnSpPr/>
      </xdr:nvCxnSpPr>
      <xdr:spPr>
        <a:xfrm>
          <a:off x="10388600" y="1698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163830</xdr:rowOff>
    </xdr:from>
    <xdr:ext cx="598805" cy="259080"/>
    <xdr:sp macro="" textlink="">
      <xdr:nvSpPr>
        <xdr:cNvPr id="465" name="普通建設事業費 （ うち更新整備　）最大値テキスト"/>
        <xdr:cNvSpPr txBox="1"/>
      </xdr:nvSpPr>
      <xdr:spPr>
        <a:xfrm>
          <a:off x="10528300" y="15422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107,889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45720</xdr:rowOff>
    </xdr:from>
    <xdr:to>
      <xdr:col>55</xdr:col>
      <xdr:colOff>88900</xdr:colOff>
      <xdr:row>91</xdr:row>
      <xdr:rowOff>45720</xdr:rowOff>
    </xdr:to>
    <xdr:cxnSp macro="">
      <xdr:nvCxnSpPr>
        <xdr:cNvPr id="466" name="直線コネクタ 465"/>
        <xdr:cNvCxnSpPr/>
      </xdr:nvCxnSpPr>
      <xdr:spPr>
        <a:xfrm>
          <a:off x="10388600" y="1564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138430</xdr:rowOff>
    </xdr:from>
    <xdr:to>
      <xdr:col>55</xdr:col>
      <xdr:colOff>0</xdr:colOff>
      <xdr:row>98</xdr:row>
      <xdr:rowOff>17780</xdr:rowOff>
    </xdr:to>
    <xdr:cxnSp macro="">
      <xdr:nvCxnSpPr>
        <xdr:cNvPr id="467" name="直線コネクタ 466"/>
        <xdr:cNvCxnSpPr/>
      </xdr:nvCxnSpPr>
      <xdr:spPr>
        <a:xfrm flipV="1">
          <a:off x="9639300" y="1676908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25400</xdr:rowOff>
    </xdr:from>
    <xdr:ext cx="534670" cy="259080"/>
    <xdr:sp macro="" textlink="">
      <xdr:nvSpPr>
        <xdr:cNvPr id="468" name="普通建設事業費 （ うち更新整備　）平均値テキスト"/>
        <xdr:cNvSpPr txBox="1"/>
      </xdr:nvSpPr>
      <xdr:spPr>
        <a:xfrm>
          <a:off x="10528300" y="16484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2540</xdr:rowOff>
    </xdr:from>
    <xdr:to>
      <xdr:col>55</xdr:col>
      <xdr:colOff>50800</xdr:colOff>
      <xdr:row>97</xdr:row>
      <xdr:rowOff>104140</xdr:rowOff>
    </xdr:to>
    <xdr:sp macro="" textlink="">
      <xdr:nvSpPr>
        <xdr:cNvPr id="469" name="フローチャート: 判断 468"/>
        <xdr:cNvSpPr/>
      </xdr:nvSpPr>
      <xdr:spPr>
        <a:xfrm>
          <a:off x="10426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163195</xdr:rowOff>
    </xdr:from>
    <xdr:to>
      <xdr:col>50</xdr:col>
      <xdr:colOff>114300</xdr:colOff>
      <xdr:row>98</xdr:row>
      <xdr:rowOff>17780</xdr:rowOff>
    </xdr:to>
    <xdr:cxnSp macro="">
      <xdr:nvCxnSpPr>
        <xdr:cNvPr id="470" name="直線コネクタ 469"/>
        <xdr:cNvCxnSpPr/>
      </xdr:nvCxnSpPr>
      <xdr:spPr>
        <a:xfrm>
          <a:off x="8750300" y="167938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6350</xdr:rowOff>
    </xdr:from>
    <xdr:to>
      <xdr:col>50</xdr:col>
      <xdr:colOff>165100</xdr:colOff>
      <xdr:row>97</xdr:row>
      <xdr:rowOff>107315</xdr:rowOff>
    </xdr:to>
    <xdr:sp macro="" textlink="">
      <xdr:nvSpPr>
        <xdr:cNvPr id="471" name="フローチャート: 判断 470"/>
        <xdr:cNvSpPr/>
      </xdr:nvSpPr>
      <xdr:spPr>
        <a:xfrm>
          <a:off x="958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123825</xdr:rowOff>
    </xdr:from>
    <xdr:ext cx="534035" cy="258445"/>
    <xdr:sp macro="" textlink="">
      <xdr:nvSpPr>
        <xdr:cNvPr id="472" name="テキスト ボックス 471"/>
        <xdr:cNvSpPr txBox="1"/>
      </xdr:nvSpPr>
      <xdr:spPr>
        <a:xfrm>
          <a:off x="9371965" y="1641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163195</xdr:rowOff>
    </xdr:from>
    <xdr:to>
      <xdr:col>45</xdr:col>
      <xdr:colOff>177800</xdr:colOff>
      <xdr:row>98</xdr:row>
      <xdr:rowOff>33655</xdr:rowOff>
    </xdr:to>
    <xdr:cxnSp macro="">
      <xdr:nvCxnSpPr>
        <xdr:cNvPr id="473" name="直線コネクタ 472"/>
        <xdr:cNvCxnSpPr/>
      </xdr:nvCxnSpPr>
      <xdr:spPr>
        <a:xfrm flipV="1">
          <a:off x="7861300" y="167938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xdr:rowOff>
    </xdr:from>
    <xdr:to>
      <xdr:col>46</xdr:col>
      <xdr:colOff>38100</xdr:colOff>
      <xdr:row>97</xdr:row>
      <xdr:rowOff>102235</xdr:rowOff>
    </xdr:to>
    <xdr:sp macro="" textlink="">
      <xdr:nvSpPr>
        <xdr:cNvPr id="474" name="フローチャート: 判断 473"/>
        <xdr:cNvSpPr/>
      </xdr:nvSpPr>
      <xdr:spPr>
        <a:xfrm>
          <a:off x="869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118745</xdr:rowOff>
    </xdr:from>
    <xdr:ext cx="534035" cy="259080"/>
    <xdr:sp macro="" textlink="">
      <xdr:nvSpPr>
        <xdr:cNvPr id="475" name="テキスト ボックス 474"/>
        <xdr:cNvSpPr txBox="1"/>
      </xdr:nvSpPr>
      <xdr:spPr>
        <a:xfrm>
          <a:off x="8482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33655</xdr:rowOff>
    </xdr:from>
    <xdr:to>
      <xdr:col>41</xdr:col>
      <xdr:colOff>50800</xdr:colOff>
      <xdr:row>98</xdr:row>
      <xdr:rowOff>76200</xdr:rowOff>
    </xdr:to>
    <xdr:cxnSp macro="">
      <xdr:nvCxnSpPr>
        <xdr:cNvPr id="476" name="直線コネクタ 475"/>
        <xdr:cNvCxnSpPr/>
      </xdr:nvCxnSpPr>
      <xdr:spPr>
        <a:xfrm flipV="1">
          <a:off x="6972300" y="168357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34925</xdr:rowOff>
    </xdr:from>
    <xdr:to>
      <xdr:col>41</xdr:col>
      <xdr:colOff>101600</xdr:colOff>
      <xdr:row>97</xdr:row>
      <xdr:rowOff>136525</xdr:rowOff>
    </xdr:to>
    <xdr:sp macro="" textlink="">
      <xdr:nvSpPr>
        <xdr:cNvPr id="477" name="フローチャート: 判断 476"/>
        <xdr:cNvSpPr/>
      </xdr:nvSpPr>
      <xdr:spPr>
        <a:xfrm>
          <a:off x="7810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153035</xdr:rowOff>
    </xdr:from>
    <xdr:ext cx="534035" cy="259080"/>
    <xdr:sp macro="" textlink="">
      <xdr:nvSpPr>
        <xdr:cNvPr id="478" name="テキスト ボックス 477"/>
        <xdr:cNvSpPr txBox="1"/>
      </xdr:nvSpPr>
      <xdr:spPr>
        <a:xfrm>
          <a:off x="759396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59690</xdr:rowOff>
    </xdr:from>
    <xdr:to>
      <xdr:col>36</xdr:col>
      <xdr:colOff>165100</xdr:colOff>
      <xdr:row>97</xdr:row>
      <xdr:rowOff>161290</xdr:rowOff>
    </xdr:to>
    <xdr:sp macro="" textlink="">
      <xdr:nvSpPr>
        <xdr:cNvPr id="479" name="フローチャート: 判断 478"/>
        <xdr:cNvSpPr/>
      </xdr:nvSpPr>
      <xdr:spPr>
        <a:xfrm>
          <a:off x="6921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6985</xdr:rowOff>
    </xdr:from>
    <xdr:ext cx="534035" cy="258445"/>
    <xdr:sp macro="" textlink="">
      <xdr:nvSpPr>
        <xdr:cNvPr id="480" name="テキスト ボックス 479"/>
        <xdr:cNvSpPr txBox="1"/>
      </xdr:nvSpPr>
      <xdr:spPr>
        <a:xfrm>
          <a:off x="6704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87630</xdr:rowOff>
    </xdr:from>
    <xdr:to>
      <xdr:col>55</xdr:col>
      <xdr:colOff>50800</xdr:colOff>
      <xdr:row>98</xdr:row>
      <xdr:rowOff>17780</xdr:rowOff>
    </xdr:to>
    <xdr:sp macro="" textlink="">
      <xdr:nvSpPr>
        <xdr:cNvPr id="486" name="楕円 485"/>
        <xdr:cNvSpPr/>
      </xdr:nvSpPr>
      <xdr:spPr>
        <a:xfrm>
          <a:off x="104267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66040</xdr:rowOff>
    </xdr:from>
    <xdr:ext cx="534670" cy="258445"/>
    <xdr:sp macro="" textlink="">
      <xdr:nvSpPr>
        <xdr:cNvPr id="487" name="普通建設事業費 （ うち更新整備　）該当値テキスト"/>
        <xdr:cNvSpPr txBox="1"/>
      </xdr:nvSpPr>
      <xdr:spPr>
        <a:xfrm>
          <a:off x="10528300" y="16696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138430</xdr:rowOff>
    </xdr:from>
    <xdr:to>
      <xdr:col>50</xdr:col>
      <xdr:colOff>165100</xdr:colOff>
      <xdr:row>98</xdr:row>
      <xdr:rowOff>68580</xdr:rowOff>
    </xdr:to>
    <xdr:sp macro="" textlink="">
      <xdr:nvSpPr>
        <xdr:cNvPr id="488" name="楕円 487"/>
        <xdr:cNvSpPr/>
      </xdr:nvSpPr>
      <xdr:spPr>
        <a:xfrm>
          <a:off x="9588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59690</xdr:rowOff>
    </xdr:from>
    <xdr:ext cx="534035" cy="259080"/>
    <xdr:sp macro="" textlink="">
      <xdr:nvSpPr>
        <xdr:cNvPr id="489" name="テキスト ボックス 488"/>
        <xdr:cNvSpPr txBox="1"/>
      </xdr:nvSpPr>
      <xdr:spPr>
        <a:xfrm>
          <a:off x="9371965" y="16861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112395</xdr:rowOff>
    </xdr:from>
    <xdr:to>
      <xdr:col>46</xdr:col>
      <xdr:colOff>38100</xdr:colOff>
      <xdr:row>98</xdr:row>
      <xdr:rowOff>42545</xdr:rowOff>
    </xdr:to>
    <xdr:sp macro="" textlink="">
      <xdr:nvSpPr>
        <xdr:cNvPr id="490" name="楕円 489"/>
        <xdr:cNvSpPr/>
      </xdr:nvSpPr>
      <xdr:spPr>
        <a:xfrm>
          <a:off x="869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33655</xdr:rowOff>
    </xdr:from>
    <xdr:ext cx="534035" cy="258445"/>
    <xdr:sp macro="" textlink="">
      <xdr:nvSpPr>
        <xdr:cNvPr id="491" name="テキスト ボックス 490"/>
        <xdr:cNvSpPr txBox="1"/>
      </xdr:nvSpPr>
      <xdr:spPr>
        <a:xfrm>
          <a:off x="8482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154940</xdr:rowOff>
    </xdr:from>
    <xdr:to>
      <xdr:col>41</xdr:col>
      <xdr:colOff>101600</xdr:colOff>
      <xdr:row>98</xdr:row>
      <xdr:rowOff>84455</xdr:rowOff>
    </xdr:to>
    <xdr:sp macro="" textlink="">
      <xdr:nvSpPr>
        <xdr:cNvPr id="492" name="楕円 491"/>
        <xdr:cNvSpPr/>
      </xdr:nvSpPr>
      <xdr:spPr>
        <a:xfrm>
          <a:off x="7810500" y="16785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75565</xdr:rowOff>
    </xdr:from>
    <xdr:ext cx="534035" cy="258445"/>
    <xdr:sp macro="" textlink="">
      <xdr:nvSpPr>
        <xdr:cNvPr id="493" name="テキスト ボックス 492"/>
        <xdr:cNvSpPr txBox="1"/>
      </xdr:nvSpPr>
      <xdr:spPr>
        <a:xfrm>
          <a:off x="7593965" y="16877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25400</xdr:rowOff>
    </xdr:from>
    <xdr:to>
      <xdr:col>36</xdr:col>
      <xdr:colOff>165100</xdr:colOff>
      <xdr:row>98</xdr:row>
      <xdr:rowOff>127000</xdr:rowOff>
    </xdr:to>
    <xdr:sp macro="" textlink="">
      <xdr:nvSpPr>
        <xdr:cNvPr id="494" name="楕円 493"/>
        <xdr:cNvSpPr/>
      </xdr:nvSpPr>
      <xdr:spPr>
        <a:xfrm>
          <a:off x="6921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118110</xdr:rowOff>
    </xdr:from>
    <xdr:ext cx="534035" cy="259080"/>
    <xdr:sp macro="" textlink="">
      <xdr:nvSpPr>
        <xdr:cNvPr id="495" name="テキスト ボックス 494"/>
        <xdr:cNvSpPr txBox="1"/>
      </xdr:nvSpPr>
      <xdr:spPr>
        <a:xfrm>
          <a:off x="6704965" y="1692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4" name="テキスト ボックス 503"/>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7" name="テキスト ボックス 506"/>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9" name="テキスト ボックス 508"/>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1" name="テキスト ボックス 510"/>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3" name="テキスト ボックス 512"/>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5" name="テキスト ボックス 51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48260</xdr:rowOff>
    </xdr:from>
    <xdr:to>
      <xdr:col>85</xdr:col>
      <xdr:colOff>126365</xdr:colOff>
      <xdr:row>38</xdr:row>
      <xdr:rowOff>139700</xdr:rowOff>
    </xdr:to>
    <xdr:cxnSp macro="">
      <xdr:nvCxnSpPr>
        <xdr:cNvPr id="517" name="直線コネクタ 516"/>
        <xdr:cNvCxnSpPr/>
      </xdr:nvCxnSpPr>
      <xdr:spPr>
        <a:xfrm flipV="1">
          <a:off x="16317595" y="5534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147320</xdr:rowOff>
    </xdr:from>
    <xdr:ext cx="249555" cy="259080"/>
    <xdr:sp macro="" textlink="">
      <xdr:nvSpPr>
        <xdr:cNvPr id="518" name="災害復旧事業費最小値テキスト"/>
        <xdr:cNvSpPr txBox="1"/>
      </xdr:nvSpPr>
      <xdr:spPr>
        <a:xfrm>
          <a:off x="16370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166370</xdr:rowOff>
    </xdr:from>
    <xdr:ext cx="534670" cy="258445"/>
    <xdr:sp macro="" textlink="">
      <xdr:nvSpPr>
        <xdr:cNvPr id="520" name="災害復旧事業費最大値テキスト"/>
        <xdr:cNvSpPr txBox="1"/>
      </xdr:nvSpPr>
      <xdr:spPr>
        <a:xfrm>
          <a:off x="16370300" y="530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24,501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48260</xdr:rowOff>
    </xdr:from>
    <xdr:to>
      <xdr:col>86</xdr:col>
      <xdr:colOff>25400</xdr:colOff>
      <xdr:row>32</xdr:row>
      <xdr:rowOff>48260</xdr:rowOff>
    </xdr:to>
    <xdr:cxnSp macro="">
      <xdr:nvCxnSpPr>
        <xdr:cNvPr id="521" name="直線コネクタ 520"/>
        <xdr:cNvCxnSpPr/>
      </xdr:nvCxnSpPr>
      <xdr:spPr>
        <a:xfrm>
          <a:off x="16230600" y="553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2" name="直線コネクタ 521"/>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64770</xdr:rowOff>
    </xdr:from>
    <xdr:ext cx="469900" cy="258445"/>
    <xdr:sp macro="" textlink="">
      <xdr:nvSpPr>
        <xdr:cNvPr id="523" name="災害復旧事業費平均値テキスト"/>
        <xdr:cNvSpPr txBox="1"/>
      </xdr:nvSpPr>
      <xdr:spPr>
        <a:xfrm>
          <a:off x="16370300" y="6408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41910</xdr:rowOff>
    </xdr:from>
    <xdr:to>
      <xdr:col>85</xdr:col>
      <xdr:colOff>177800</xdr:colOff>
      <xdr:row>38</xdr:row>
      <xdr:rowOff>143510</xdr:rowOff>
    </xdr:to>
    <xdr:sp macro="" textlink="">
      <xdr:nvSpPr>
        <xdr:cNvPr id="524" name="フローチャート: 判断 523"/>
        <xdr:cNvSpPr/>
      </xdr:nvSpPr>
      <xdr:spPr>
        <a:xfrm>
          <a:off x="16268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97790</xdr:rowOff>
    </xdr:from>
    <xdr:to>
      <xdr:col>81</xdr:col>
      <xdr:colOff>50800</xdr:colOff>
      <xdr:row>38</xdr:row>
      <xdr:rowOff>139700</xdr:rowOff>
    </xdr:to>
    <xdr:cxnSp macro="">
      <xdr:nvCxnSpPr>
        <xdr:cNvPr id="525" name="直線コネクタ 524"/>
        <xdr:cNvCxnSpPr/>
      </xdr:nvCxnSpPr>
      <xdr:spPr>
        <a:xfrm>
          <a:off x="14592300" y="6612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40640</xdr:rowOff>
    </xdr:from>
    <xdr:to>
      <xdr:col>81</xdr:col>
      <xdr:colOff>101600</xdr:colOff>
      <xdr:row>38</xdr:row>
      <xdr:rowOff>141605</xdr:rowOff>
    </xdr:to>
    <xdr:sp macro="" textlink="">
      <xdr:nvSpPr>
        <xdr:cNvPr id="526" name="フローチャート: 判断 525"/>
        <xdr:cNvSpPr/>
      </xdr:nvSpPr>
      <xdr:spPr>
        <a:xfrm>
          <a:off x="15430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158115</xdr:rowOff>
    </xdr:from>
    <xdr:ext cx="469265" cy="258445"/>
    <xdr:sp macro="" textlink="">
      <xdr:nvSpPr>
        <xdr:cNvPr id="527" name="テキスト ボックス 526"/>
        <xdr:cNvSpPr txBox="1"/>
      </xdr:nvSpPr>
      <xdr:spPr>
        <a:xfrm>
          <a:off x="15246350" y="6330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97790</xdr:rowOff>
    </xdr:from>
    <xdr:to>
      <xdr:col>76</xdr:col>
      <xdr:colOff>114300</xdr:colOff>
      <xdr:row>38</xdr:row>
      <xdr:rowOff>100965</xdr:rowOff>
    </xdr:to>
    <xdr:cxnSp macro="">
      <xdr:nvCxnSpPr>
        <xdr:cNvPr id="528" name="直線コネクタ 527"/>
        <xdr:cNvCxnSpPr/>
      </xdr:nvCxnSpPr>
      <xdr:spPr>
        <a:xfrm flipV="1">
          <a:off x="13703300" y="66128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43180</xdr:rowOff>
    </xdr:from>
    <xdr:to>
      <xdr:col>76</xdr:col>
      <xdr:colOff>165100</xdr:colOff>
      <xdr:row>38</xdr:row>
      <xdr:rowOff>144780</xdr:rowOff>
    </xdr:to>
    <xdr:sp macro="" textlink="">
      <xdr:nvSpPr>
        <xdr:cNvPr id="529" name="フローチャート: 判断 528"/>
        <xdr:cNvSpPr/>
      </xdr:nvSpPr>
      <xdr:spPr>
        <a:xfrm>
          <a:off x="14541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161290</xdr:rowOff>
    </xdr:from>
    <xdr:ext cx="378460" cy="259080"/>
    <xdr:sp macro="" textlink="">
      <xdr:nvSpPr>
        <xdr:cNvPr id="530" name="テキスト ボックス 529"/>
        <xdr:cNvSpPr txBox="1"/>
      </xdr:nvSpPr>
      <xdr:spPr>
        <a:xfrm>
          <a:off x="14403070" y="6333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100965</xdr:rowOff>
    </xdr:from>
    <xdr:to>
      <xdr:col>71</xdr:col>
      <xdr:colOff>177800</xdr:colOff>
      <xdr:row>38</xdr:row>
      <xdr:rowOff>139700</xdr:rowOff>
    </xdr:to>
    <xdr:cxnSp macro="">
      <xdr:nvCxnSpPr>
        <xdr:cNvPr id="531" name="直線コネクタ 530"/>
        <xdr:cNvCxnSpPr/>
      </xdr:nvCxnSpPr>
      <xdr:spPr>
        <a:xfrm flipV="1">
          <a:off x="12814300" y="66160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29845</xdr:rowOff>
    </xdr:from>
    <xdr:to>
      <xdr:col>72</xdr:col>
      <xdr:colOff>38100</xdr:colOff>
      <xdr:row>38</xdr:row>
      <xdr:rowOff>132080</xdr:rowOff>
    </xdr:to>
    <xdr:sp macro="" textlink="">
      <xdr:nvSpPr>
        <xdr:cNvPr id="532" name="フローチャート: 判断 531"/>
        <xdr:cNvSpPr/>
      </xdr:nvSpPr>
      <xdr:spPr>
        <a:xfrm>
          <a:off x="13652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147955</xdr:rowOff>
    </xdr:from>
    <xdr:ext cx="469265" cy="258445"/>
    <xdr:sp macro="" textlink="">
      <xdr:nvSpPr>
        <xdr:cNvPr id="533" name="テキスト ボックス 532"/>
        <xdr:cNvSpPr txBox="1"/>
      </xdr:nvSpPr>
      <xdr:spPr>
        <a:xfrm>
          <a:off x="13468350" y="632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13335</xdr:rowOff>
    </xdr:from>
    <xdr:to>
      <xdr:col>67</xdr:col>
      <xdr:colOff>101600</xdr:colOff>
      <xdr:row>38</xdr:row>
      <xdr:rowOff>114935</xdr:rowOff>
    </xdr:to>
    <xdr:sp macro="" textlink="">
      <xdr:nvSpPr>
        <xdr:cNvPr id="534" name="フローチャート: 判断 533"/>
        <xdr:cNvSpPr/>
      </xdr:nvSpPr>
      <xdr:spPr>
        <a:xfrm>
          <a:off x="12763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132080</xdr:rowOff>
    </xdr:from>
    <xdr:ext cx="469265" cy="258445"/>
    <xdr:sp macro="" textlink="">
      <xdr:nvSpPr>
        <xdr:cNvPr id="535" name="テキスト ボックス 534"/>
        <xdr:cNvSpPr txBox="1"/>
      </xdr:nvSpPr>
      <xdr:spPr>
        <a:xfrm>
          <a:off x="12579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20320</xdr:rowOff>
    </xdr:from>
    <xdr:ext cx="249555" cy="258445"/>
    <xdr:sp macro="" textlink="">
      <xdr:nvSpPr>
        <xdr:cNvPr id="542" name="災害復旧事業費該当値テキスト"/>
        <xdr:cNvSpPr txBox="1"/>
      </xdr:nvSpPr>
      <xdr:spPr>
        <a:xfrm>
          <a:off x="16370300" y="65354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3" name="楕円 54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48920" cy="259080"/>
    <xdr:sp macro="" textlink="">
      <xdr:nvSpPr>
        <xdr:cNvPr id="544" name="テキスト ボックス 543"/>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46355</xdr:rowOff>
    </xdr:from>
    <xdr:to>
      <xdr:col>76</xdr:col>
      <xdr:colOff>165100</xdr:colOff>
      <xdr:row>38</xdr:row>
      <xdr:rowOff>147955</xdr:rowOff>
    </xdr:to>
    <xdr:sp macro="" textlink="">
      <xdr:nvSpPr>
        <xdr:cNvPr id="545" name="楕円 544"/>
        <xdr:cNvSpPr/>
      </xdr:nvSpPr>
      <xdr:spPr>
        <a:xfrm>
          <a:off x="14541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139065</xdr:rowOff>
    </xdr:from>
    <xdr:ext cx="378460" cy="259080"/>
    <xdr:sp macro="" textlink="">
      <xdr:nvSpPr>
        <xdr:cNvPr id="546" name="テキスト ボックス 545"/>
        <xdr:cNvSpPr txBox="1"/>
      </xdr:nvSpPr>
      <xdr:spPr>
        <a:xfrm>
          <a:off x="14403070" y="6654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50165</xdr:rowOff>
    </xdr:from>
    <xdr:to>
      <xdr:col>72</xdr:col>
      <xdr:colOff>38100</xdr:colOff>
      <xdr:row>38</xdr:row>
      <xdr:rowOff>151765</xdr:rowOff>
    </xdr:to>
    <xdr:sp macro="" textlink="">
      <xdr:nvSpPr>
        <xdr:cNvPr id="547" name="楕円 546"/>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143510</xdr:rowOff>
    </xdr:from>
    <xdr:ext cx="378460" cy="258445"/>
    <xdr:sp macro="" textlink="">
      <xdr:nvSpPr>
        <xdr:cNvPr id="548" name="テキスト ボックス 547"/>
        <xdr:cNvSpPr txBox="1"/>
      </xdr:nvSpPr>
      <xdr:spPr>
        <a:xfrm>
          <a:off x="13514070" y="6658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9" name="楕円 54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8920" cy="259080"/>
    <xdr:sp macro="" textlink="">
      <xdr:nvSpPr>
        <xdr:cNvPr id="550" name="テキスト ボックス 549"/>
        <xdr:cNvSpPr txBox="1"/>
      </xdr:nvSpPr>
      <xdr:spPr>
        <a:xfrm>
          <a:off x="1268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2" name="テキスト ボックス 561"/>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4" name="テキスト ボックス 563"/>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6" name="テキスト ボックス 575"/>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9" name="テキスト ボックス 578"/>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2" name="テキスト ボックス 581"/>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4" name="テキスト ボックス 583"/>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3" name="テキスト ボックス 592"/>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5" name="テキスト ボックス 594"/>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7" name="テキスト ボックス 596"/>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9" name="テキスト ボックス 598"/>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5" name="テキスト ボックス 614"/>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26035</xdr:rowOff>
    </xdr:from>
    <xdr:to>
      <xdr:col>85</xdr:col>
      <xdr:colOff>126365</xdr:colOff>
      <xdr:row>78</xdr:row>
      <xdr:rowOff>78740</xdr:rowOff>
    </xdr:to>
    <xdr:cxnSp macro="">
      <xdr:nvCxnSpPr>
        <xdr:cNvPr id="623" name="直線コネクタ 622"/>
        <xdr:cNvCxnSpPr/>
      </xdr:nvCxnSpPr>
      <xdr:spPr>
        <a:xfrm flipV="1">
          <a:off x="16317595" y="12027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82550</xdr:rowOff>
    </xdr:from>
    <xdr:ext cx="534670" cy="259080"/>
    <xdr:sp macro="" textlink="">
      <xdr:nvSpPr>
        <xdr:cNvPr id="624" name="公債費最小値テキスト"/>
        <xdr:cNvSpPr txBox="1"/>
      </xdr:nvSpPr>
      <xdr:spPr>
        <a:xfrm>
          <a:off x="16370300" y="1345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78740</xdr:rowOff>
    </xdr:from>
    <xdr:to>
      <xdr:col>86</xdr:col>
      <xdr:colOff>25400</xdr:colOff>
      <xdr:row>78</xdr:row>
      <xdr:rowOff>78740</xdr:rowOff>
    </xdr:to>
    <xdr:cxnSp macro="">
      <xdr:nvCxnSpPr>
        <xdr:cNvPr id="625" name="直線コネクタ 624"/>
        <xdr:cNvCxnSpPr/>
      </xdr:nvCxnSpPr>
      <xdr:spPr>
        <a:xfrm>
          <a:off x="16230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144145</xdr:rowOff>
    </xdr:from>
    <xdr:ext cx="598805" cy="258445"/>
    <xdr:sp macro="" textlink="">
      <xdr:nvSpPr>
        <xdr:cNvPr id="626" name="公債費最大値テキスト"/>
        <xdr:cNvSpPr txBox="1"/>
      </xdr:nvSpPr>
      <xdr:spPr>
        <a:xfrm>
          <a:off x="16370300" y="11802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122,965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26035</xdr:rowOff>
    </xdr:from>
    <xdr:to>
      <xdr:col>86</xdr:col>
      <xdr:colOff>25400</xdr:colOff>
      <xdr:row>70</xdr:row>
      <xdr:rowOff>26035</xdr:rowOff>
    </xdr:to>
    <xdr:cxnSp macro="">
      <xdr:nvCxnSpPr>
        <xdr:cNvPr id="627" name="直線コネクタ 626"/>
        <xdr:cNvCxnSpPr/>
      </xdr:nvCxnSpPr>
      <xdr:spPr>
        <a:xfrm>
          <a:off x="16230600" y="12027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20320</xdr:rowOff>
    </xdr:from>
    <xdr:to>
      <xdr:col>85</xdr:col>
      <xdr:colOff>127000</xdr:colOff>
      <xdr:row>78</xdr:row>
      <xdr:rowOff>29845</xdr:rowOff>
    </xdr:to>
    <xdr:cxnSp macro="">
      <xdr:nvCxnSpPr>
        <xdr:cNvPr id="628" name="直線コネクタ 627"/>
        <xdr:cNvCxnSpPr/>
      </xdr:nvCxnSpPr>
      <xdr:spPr>
        <a:xfrm>
          <a:off x="15481300" y="133934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71755</xdr:rowOff>
    </xdr:from>
    <xdr:ext cx="534670" cy="259080"/>
    <xdr:sp macro="" textlink="">
      <xdr:nvSpPr>
        <xdr:cNvPr id="629" name="公債費平均値テキスト"/>
        <xdr:cNvSpPr txBox="1"/>
      </xdr:nvSpPr>
      <xdr:spPr>
        <a:xfrm>
          <a:off x="16370300" y="12930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48895</xdr:rowOff>
    </xdr:from>
    <xdr:to>
      <xdr:col>85</xdr:col>
      <xdr:colOff>177800</xdr:colOff>
      <xdr:row>76</xdr:row>
      <xdr:rowOff>150495</xdr:rowOff>
    </xdr:to>
    <xdr:sp macro="" textlink="">
      <xdr:nvSpPr>
        <xdr:cNvPr id="630" name="フローチャート: 判断 629"/>
        <xdr:cNvSpPr/>
      </xdr:nvSpPr>
      <xdr:spPr>
        <a:xfrm>
          <a:off x="162687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16510</xdr:rowOff>
    </xdr:from>
    <xdr:to>
      <xdr:col>81</xdr:col>
      <xdr:colOff>50800</xdr:colOff>
      <xdr:row>78</xdr:row>
      <xdr:rowOff>20320</xdr:rowOff>
    </xdr:to>
    <xdr:cxnSp macro="">
      <xdr:nvCxnSpPr>
        <xdr:cNvPr id="631" name="直線コネクタ 630"/>
        <xdr:cNvCxnSpPr/>
      </xdr:nvCxnSpPr>
      <xdr:spPr>
        <a:xfrm>
          <a:off x="14592300" y="13389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53340</xdr:rowOff>
    </xdr:from>
    <xdr:to>
      <xdr:col>81</xdr:col>
      <xdr:colOff>101600</xdr:colOff>
      <xdr:row>76</xdr:row>
      <xdr:rowOff>154940</xdr:rowOff>
    </xdr:to>
    <xdr:sp macro="" textlink="">
      <xdr:nvSpPr>
        <xdr:cNvPr id="632" name="フローチャート: 判断 631"/>
        <xdr:cNvSpPr/>
      </xdr:nvSpPr>
      <xdr:spPr>
        <a:xfrm>
          <a:off x="15430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171450</xdr:rowOff>
    </xdr:from>
    <xdr:ext cx="534035" cy="259080"/>
    <xdr:sp macro="" textlink="">
      <xdr:nvSpPr>
        <xdr:cNvPr id="633" name="テキスト ボックス 632"/>
        <xdr:cNvSpPr txBox="1"/>
      </xdr:nvSpPr>
      <xdr:spPr>
        <a:xfrm>
          <a:off x="15213965" y="12858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5080</xdr:rowOff>
    </xdr:from>
    <xdr:to>
      <xdr:col>76</xdr:col>
      <xdr:colOff>114300</xdr:colOff>
      <xdr:row>78</xdr:row>
      <xdr:rowOff>16510</xdr:rowOff>
    </xdr:to>
    <xdr:cxnSp macro="">
      <xdr:nvCxnSpPr>
        <xdr:cNvPr id="634" name="直線コネクタ 633"/>
        <xdr:cNvCxnSpPr/>
      </xdr:nvCxnSpPr>
      <xdr:spPr>
        <a:xfrm>
          <a:off x="13703300" y="13378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49530</xdr:rowOff>
    </xdr:from>
    <xdr:to>
      <xdr:col>76</xdr:col>
      <xdr:colOff>165100</xdr:colOff>
      <xdr:row>76</xdr:row>
      <xdr:rowOff>151130</xdr:rowOff>
    </xdr:to>
    <xdr:sp macro="" textlink="">
      <xdr:nvSpPr>
        <xdr:cNvPr id="635" name="フローチャート: 判断 634"/>
        <xdr:cNvSpPr/>
      </xdr:nvSpPr>
      <xdr:spPr>
        <a:xfrm>
          <a:off x="14541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34035" cy="258445"/>
    <xdr:sp macro="" textlink="">
      <xdr:nvSpPr>
        <xdr:cNvPr id="636" name="テキスト ボックス 635"/>
        <xdr:cNvSpPr txBox="1"/>
      </xdr:nvSpPr>
      <xdr:spPr>
        <a:xfrm>
          <a:off x="14324965" y="12854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156845</xdr:rowOff>
    </xdr:from>
    <xdr:to>
      <xdr:col>71</xdr:col>
      <xdr:colOff>177800</xdr:colOff>
      <xdr:row>78</xdr:row>
      <xdr:rowOff>5080</xdr:rowOff>
    </xdr:to>
    <xdr:cxnSp macro="">
      <xdr:nvCxnSpPr>
        <xdr:cNvPr id="637" name="直線コネクタ 636"/>
        <xdr:cNvCxnSpPr/>
      </xdr:nvCxnSpPr>
      <xdr:spPr>
        <a:xfrm>
          <a:off x="12814300" y="133584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59055</xdr:rowOff>
    </xdr:from>
    <xdr:to>
      <xdr:col>72</xdr:col>
      <xdr:colOff>38100</xdr:colOff>
      <xdr:row>76</xdr:row>
      <xdr:rowOff>160655</xdr:rowOff>
    </xdr:to>
    <xdr:sp macro="" textlink="">
      <xdr:nvSpPr>
        <xdr:cNvPr id="638" name="フローチャート: 判断 637"/>
        <xdr:cNvSpPr/>
      </xdr:nvSpPr>
      <xdr:spPr>
        <a:xfrm>
          <a:off x="13652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6350</xdr:rowOff>
    </xdr:from>
    <xdr:ext cx="534035" cy="258445"/>
    <xdr:sp macro="" textlink="">
      <xdr:nvSpPr>
        <xdr:cNvPr id="639" name="テキスト ボックス 638"/>
        <xdr:cNvSpPr txBox="1"/>
      </xdr:nvSpPr>
      <xdr:spPr>
        <a:xfrm>
          <a:off x="13435965" y="12865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64135</xdr:rowOff>
    </xdr:from>
    <xdr:to>
      <xdr:col>67</xdr:col>
      <xdr:colOff>101600</xdr:colOff>
      <xdr:row>76</xdr:row>
      <xdr:rowOff>166370</xdr:rowOff>
    </xdr:to>
    <xdr:sp macro="" textlink="">
      <xdr:nvSpPr>
        <xdr:cNvPr id="640" name="フローチャート: 判断 639"/>
        <xdr:cNvSpPr/>
      </xdr:nvSpPr>
      <xdr:spPr>
        <a:xfrm>
          <a:off x="12763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10795</xdr:rowOff>
    </xdr:from>
    <xdr:ext cx="534035" cy="258445"/>
    <xdr:sp macro="" textlink="">
      <xdr:nvSpPr>
        <xdr:cNvPr id="641" name="テキスト ボックス 640"/>
        <xdr:cNvSpPr txBox="1"/>
      </xdr:nvSpPr>
      <xdr:spPr>
        <a:xfrm>
          <a:off x="12546965" y="12869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150495</xdr:rowOff>
    </xdr:from>
    <xdr:to>
      <xdr:col>85</xdr:col>
      <xdr:colOff>177800</xdr:colOff>
      <xdr:row>78</xdr:row>
      <xdr:rowOff>80645</xdr:rowOff>
    </xdr:to>
    <xdr:sp macro="" textlink="">
      <xdr:nvSpPr>
        <xdr:cNvPr id="647" name="楕円 646"/>
        <xdr:cNvSpPr/>
      </xdr:nvSpPr>
      <xdr:spPr>
        <a:xfrm>
          <a:off x="162687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65405</xdr:rowOff>
    </xdr:from>
    <xdr:ext cx="534670" cy="258445"/>
    <xdr:sp macro="" textlink="">
      <xdr:nvSpPr>
        <xdr:cNvPr id="648" name="公債費該当値テキスト"/>
        <xdr:cNvSpPr txBox="1"/>
      </xdr:nvSpPr>
      <xdr:spPr>
        <a:xfrm>
          <a:off x="16370300" y="13267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140970</xdr:rowOff>
    </xdr:from>
    <xdr:to>
      <xdr:col>81</xdr:col>
      <xdr:colOff>101600</xdr:colOff>
      <xdr:row>78</xdr:row>
      <xdr:rowOff>71120</xdr:rowOff>
    </xdr:to>
    <xdr:sp macro="" textlink="">
      <xdr:nvSpPr>
        <xdr:cNvPr id="649" name="楕円 648"/>
        <xdr:cNvSpPr/>
      </xdr:nvSpPr>
      <xdr:spPr>
        <a:xfrm>
          <a:off x="15430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63500</xdr:rowOff>
    </xdr:from>
    <xdr:ext cx="534035" cy="258445"/>
    <xdr:sp macro="" textlink="">
      <xdr:nvSpPr>
        <xdr:cNvPr id="650" name="テキスト ボックス 649"/>
        <xdr:cNvSpPr txBox="1"/>
      </xdr:nvSpPr>
      <xdr:spPr>
        <a:xfrm>
          <a:off x="15213965" y="13436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137160</xdr:rowOff>
    </xdr:from>
    <xdr:to>
      <xdr:col>76</xdr:col>
      <xdr:colOff>165100</xdr:colOff>
      <xdr:row>78</xdr:row>
      <xdr:rowOff>67310</xdr:rowOff>
    </xdr:to>
    <xdr:sp macro="" textlink="">
      <xdr:nvSpPr>
        <xdr:cNvPr id="651" name="楕円 650"/>
        <xdr:cNvSpPr/>
      </xdr:nvSpPr>
      <xdr:spPr>
        <a:xfrm>
          <a:off x="14541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58420</xdr:rowOff>
    </xdr:from>
    <xdr:ext cx="534035" cy="259080"/>
    <xdr:sp macro="" textlink="">
      <xdr:nvSpPr>
        <xdr:cNvPr id="652" name="テキスト ボックス 651"/>
        <xdr:cNvSpPr txBox="1"/>
      </xdr:nvSpPr>
      <xdr:spPr>
        <a:xfrm>
          <a:off x="14324965" y="1343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125730</xdr:rowOff>
    </xdr:from>
    <xdr:to>
      <xdr:col>72</xdr:col>
      <xdr:colOff>38100</xdr:colOff>
      <xdr:row>78</xdr:row>
      <xdr:rowOff>55880</xdr:rowOff>
    </xdr:to>
    <xdr:sp macro="" textlink="">
      <xdr:nvSpPr>
        <xdr:cNvPr id="653" name="楕円 652"/>
        <xdr:cNvSpPr/>
      </xdr:nvSpPr>
      <xdr:spPr>
        <a:xfrm>
          <a:off x="136525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46990</xdr:rowOff>
    </xdr:from>
    <xdr:ext cx="534035" cy="259080"/>
    <xdr:sp macro="" textlink="">
      <xdr:nvSpPr>
        <xdr:cNvPr id="654" name="テキスト ボックス 653"/>
        <xdr:cNvSpPr txBox="1"/>
      </xdr:nvSpPr>
      <xdr:spPr>
        <a:xfrm>
          <a:off x="13435965" y="13420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106045</xdr:rowOff>
    </xdr:from>
    <xdr:to>
      <xdr:col>67</xdr:col>
      <xdr:colOff>101600</xdr:colOff>
      <xdr:row>78</xdr:row>
      <xdr:rowOff>36195</xdr:rowOff>
    </xdr:to>
    <xdr:sp macro="" textlink="">
      <xdr:nvSpPr>
        <xdr:cNvPr id="655" name="楕円 654"/>
        <xdr:cNvSpPr/>
      </xdr:nvSpPr>
      <xdr:spPr>
        <a:xfrm>
          <a:off x="1276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27305</xdr:rowOff>
    </xdr:from>
    <xdr:ext cx="534035" cy="259080"/>
    <xdr:sp macro="" textlink="">
      <xdr:nvSpPr>
        <xdr:cNvPr id="656" name="テキスト ボックス 655"/>
        <xdr:cNvSpPr txBox="1"/>
      </xdr:nvSpPr>
      <xdr:spPr>
        <a:xfrm>
          <a:off x="12546965" y="1340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68" name="テキスト ボックス 667"/>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2" name="テキスト ボックス 671"/>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6" name="テキスト ボックス 675"/>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8" name="テキスト ボックス 67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129540</xdr:rowOff>
    </xdr:from>
    <xdr:to>
      <xdr:col>85</xdr:col>
      <xdr:colOff>126365</xdr:colOff>
      <xdr:row>99</xdr:row>
      <xdr:rowOff>40640</xdr:rowOff>
    </xdr:to>
    <xdr:cxnSp macro="">
      <xdr:nvCxnSpPr>
        <xdr:cNvPr id="680" name="直線コネクタ 679"/>
        <xdr:cNvCxnSpPr/>
      </xdr:nvCxnSpPr>
      <xdr:spPr>
        <a:xfrm flipV="1">
          <a:off x="16317595" y="15388590"/>
          <a:ext cx="1270" cy="1625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43815</xdr:rowOff>
    </xdr:from>
    <xdr:ext cx="378460" cy="258445"/>
    <xdr:sp macro="" textlink="">
      <xdr:nvSpPr>
        <xdr:cNvPr id="681" name="積立金最小値テキスト"/>
        <xdr:cNvSpPr txBox="1"/>
      </xdr:nvSpPr>
      <xdr:spPr>
        <a:xfrm>
          <a:off x="16370300" y="170173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40640</xdr:rowOff>
    </xdr:from>
    <xdr:to>
      <xdr:col>86</xdr:col>
      <xdr:colOff>25400</xdr:colOff>
      <xdr:row>99</xdr:row>
      <xdr:rowOff>40640</xdr:rowOff>
    </xdr:to>
    <xdr:cxnSp macro="">
      <xdr:nvCxnSpPr>
        <xdr:cNvPr id="682" name="直線コネクタ 681"/>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76200</xdr:rowOff>
    </xdr:from>
    <xdr:ext cx="598805" cy="258445"/>
    <xdr:sp macro="" textlink="">
      <xdr:nvSpPr>
        <xdr:cNvPr id="683" name="積立金最大値テキスト"/>
        <xdr:cNvSpPr txBox="1"/>
      </xdr:nvSpPr>
      <xdr:spPr>
        <a:xfrm>
          <a:off x="16370300" y="15163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128,315</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129540</xdr:rowOff>
    </xdr:from>
    <xdr:to>
      <xdr:col>86</xdr:col>
      <xdr:colOff>25400</xdr:colOff>
      <xdr:row>89</xdr:row>
      <xdr:rowOff>129540</xdr:rowOff>
    </xdr:to>
    <xdr:cxnSp macro="">
      <xdr:nvCxnSpPr>
        <xdr:cNvPr id="684" name="直線コネクタ 683"/>
        <xdr:cNvCxnSpPr/>
      </xdr:nvCxnSpPr>
      <xdr:spPr>
        <a:xfrm>
          <a:off x="16230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93345</xdr:rowOff>
    </xdr:from>
    <xdr:to>
      <xdr:col>85</xdr:col>
      <xdr:colOff>127000</xdr:colOff>
      <xdr:row>97</xdr:row>
      <xdr:rowOff>106680</xdr:rowOff>
    </xdr:to>
    <xdr:cxnSp macro="">
      <xdr:nvCxnSpPr>
        <xdr:cNvPr id="685" name="直線コネクタ 684"/>
        <xdr:cNvCxnSpPr/>
      </xdr:nvCxnSpPr>
      <xdr:spPr>
        <a:xfrm flipV="1">
          <a:off x="15481300" y="1655254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50800</xdr:rowOff>
    </xdr:from>
    <xdr:ext cx="534670" cy="259080"/>
    <xdr:sp macro="" textlink="">
      <xdr:nvSpPr>
        <xdr:cNvPr id="686" name="積立金平均値テキスト"/>
        <xdr:cNvSpPr txBox="1"/>
      </xdr:nvSpPr>
      <xdr:spPr>
        <a:xfrm>
          <a:off x="16370300" y="16681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72390</xdr:rowOff>
    </xdr:from>
    <xdr:to>
      <xdr:col>85</xdr:col>
      <xdr:colOff>177800</xdr:colOff>
      <xdr:row>98</xdr:row>
      <xdr:rowOff>2540</xdr:rowOff>
    </xdr:to>
    <xdr:sp macro="" textlink="">
      <xdr:nvSpPr>
        <xdr:cNvPr id="687" name="フローチャート: 判断 686"/>
        <xdr:cNvSpPr/>
      </xdr:nvSpPr>
      <xdr:spPr>
        <a:xfrm>
          <a:off x="162687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106680</xdr:rowOff>
    </xdr:from>
    <xdr:to>
      <xdr:col>81</xdr:col>
      <xdr:colOff>50800</xdr:colOff>
      <xdr:row>97</xdr:row>
      <xdr:rowOff>158115</xdr:rowOff>
    </xdr:to>
    <xdr:cxnSp macro="">
      <xdr:nvCxnSpPr>
        <xdr:cNvPr id="688" name="直線コネクタ 687"/>
        <xdr:cNvCxnSpPr/>
      </xdr:nvCxnSpPr>
      <xdr:spPr>
        <a:xfrm flipV="1">
          <a:off x="14592300" y="167373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47625</xdr:rowOff>
    </xdr:from>
    <xdr:to>
      <xdr:col>81</xdr:col>
      <xdr:colOff>101600</xdr:colOff>
      <xdr:row>97</xdr:row>
      <xdr:rowOff>149225</xdr:rowOff>
    </xdr:to>
    <xdr:sp macro="" textlink="">
      <xdr:nvSpPr>
        <xdr:cNvPr id="689" name="フローチャート: 判断 688"/>
        <xdr:cNvSpPr/>
      </xdr:nvSpPr>
      <xdr:spPr>
        <a:xfrm>
          <a:off x="15430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166370</xdr:rowOff>
    </xdr:from>
    <xdr:ext cx="534035" cy="258445"/>
    <xdr:sp macro="" textlink="">
      <xdr:nvSpPr>
        <xdr:cNvPr id="690" name="テキスト ボックス 689"/>
        <xdr:cNvSpPr txBox="1"/>
      </xdr:nvSpPr>
      <xdr:spPr>
        <a:xfrm>
          <a:off x="15213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158115</xdr:rowOff>
    </xdr:from>
    <xdr:to>
      <xdr:col>76</xdr:col>
      <xdr:colOff>114300</xdr:colOff>
      <xdr:row>98</xdr:row>
      <xdr:rowOff>83820</xdr:rowOff>
    </xdr:to>
    <xdr:cxnSp macro="">
      <xdr:nvCxnSpPr>
        <xdr:cNvPr id="691" name="直線コネクタ 690"/>
        <xdr:cNvCxnSpPr/>
      </xdr:nvCxnSpPr>
      <xdr:spPr>
        <a:xfrm flipV="1">
          <a:off x="13703300" y="1678876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142240</xdr:rowOff>
    </xdr:from>
    <xdr:to>
      <xdr:col>76</xdr:col>
      <xdr:colOff>165100</xdr:colOff>
      <xdr:row>98</xdr:row>
      <xdr:rowOff>72390</xdr:rowOff>
    </xdr:to>
    <xdr:sp macro="" textlink="">
      <xdr:nvSpPr>
        <xdr:cNvPr id="692" name="フローチャート: 判断 691"/>
        <xdr:cNvSpPr/>
      </xdr:nvSpPr>
      <xdr:spPr>
        <a:xfrm>
          <a:off x="145415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63500</xdr:rowOff>
    </xdr:from>
    <xdr:ext cx="534035" cy="258445"/>
    <xdr:sp macro="" textlink="">
      <xdr:nvSpPr>
        <xdr:cNvPr id="693" name="テキスト ボックス 692"/>
        <xdr:cNvSpPr txBox="1"/>
      </xdr:nvSpPr>
      <xdr:spPr>
        <a:xfrm>
          <a:off x="14324965"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115570</xdr:rowOff>
    </xdr:from>
    <xdr:to>
      <xdr:col>71</xdr:col>
      <xdr:colOff>177800</xdr:colOff>
      <xdr:row>98</xdr:row>
      <xdr:rowOff>83820</xdr:rowOff>
    </xdr:to>
    <xdr:cxnSp macro="">
      <xdr:nvCxnSpPr>
        <xdr:cNvPr id="694" name="直線コネクタ 693"/>
        <xdr:cNvCxnSpPr/>
      </xdr:nvCxnSpPr>
      <xdr:spPr>
        <a:xfrm>
          <a:off x="12814300" y="1674622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22225</xdr:rowOff>
    </xdr:from>
    <xdr:to>
      <xdr:col>72</xdr:col>
      <xdr:colOff>38100</xdr:colOff>
      <xdr:row>98</xdr:row>
      <xdr:rowOff>123825</xdr:rowOff>
    </xdr:to>
    <xdr:sp macro="" textlink="">
      <xdr:nvSpPr>
        <xdr:cNvPr id="695" name="フローチャート: 判断 694"/>
        <xdr:cNvSpPr/>
      </xdr:nvSpPr>
      <xdr:spPr>
        <a:xfrm>
          <a:off x="13652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140335</xdr:rowOff>
    </xdr:from>
    <xdr:ext cx="534035" cy="259080"/>
    <xdr:sp macro="" textlink="">
      <xdr:nvSpPr>
        <xdr:cNvPr id="696" name="テキスト ボックス 695"/>
        <xdr:cNvSpPr txBox="1"/>
      </xdr:nvSpPr>
      <xdr:spPr>
        <a:xfrm>
          <a:off x="1343596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29210</xdr:rowOff>
    </xdr:from>
    <xdr:to>
      <xdr:col>67</xdr:col>
      <xdr:colOff>101600</xdr:colOff>
      <xdr:row>98</xdr:row>
      <xdr:rowOff>130175</xdr:rowOff>
    </xdr:to>
    <xdr:sp macro="" textlink="">
      <xdr:nvSpPr>
        <xdr:cNvPr id="697" name="フローチャート: 判断 696"/>
        <xdr:cNvSpPr/>
      </xdr:nvSpPr>
      <xdr:spPr>
        <a:xfrm>
          <a:off x="12763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121285</xdr:rowOff>
    </xdr:from>
    <xdr:ext cx="534035" cy="258445"/>
    <xdr:sp macro="" textlink="">
      <xdr:nvSpPr>
        <xdr:cNvPr id="698" name="テキスト ボックス 697"/>
        <xdr:cNvSpPr txBox="1"/>
      </xdr:nvSpPr>
      <xdr:spPr>
        <a:xfrm>
          <a:off x="12546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42545</xdr:rowOff>
    </xdr:from>
    <xdr:to>
      <xdr:col>85</xdr:col>
      <xdr:colOff>177800</xdr:colOff>
      <xdr:row>96</xdr:row>
      <xdr:rowOff>144145</xdr:rowOff>
    </xdr:to>
    <xdr:sp macro="" textlink="">
      <xdr:nvSpPr>
        <xdr:cNvPr id="704" name="楕円 703"/>
        <xdr:cNvSpPr/>
      </xdr:nvSpPr>
      <xdr:spPr>
        <a:xfrm>
          <a:off x="162687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65405</xdr:rowOff>
    </xdr:from>
    <xdr:ext cx="534670" cy="258445"/>
    <xdr:sp macro="" textlink="">
      <xdr:nvSpPr>
        <xdr:cNvPr id="705" name="積立金該当値テキスト"/>
        <xdr:cNvSpPr txBox="1"/>
      </xdr:nvSpPr>
      <xdr:spPr>
        <a:xfrm>
          <a:off x="16370300" y="16353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55880</xdr:rowOff>
    </xdr:from>
    <xdr:to>
      <xdr:col>81</xdr:col>
      <xdr:colOff>101600</xdr:colOff>
      <xdr:row>97</xdr:row>
      <xdr:rowOff>157480</xdr:rowOff>
    </xdr:to>
    <xdr:sp macro="" textlink="">
      <xdr:nvSpPr>
        <xdr:cNvPr id="706" name="楕円 705"/>
        <xdr:cNvSpPr/>
      </xdr:nvSpPr>
      <xdr:spPr>
        <a:xfrm>
          <a:off x="15430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148590</xdr:rowOff>
    </xdr:from>
    <xdr:ext cx="534035" cy="259080"/>
    <xdr:sp macro="" textlink="">
      <xdr:nvSpPr>
        <xdr:cNvPr id="707" name="テキスト ボックス 706"/>
        <xdr:cNvSpPr txBox="1"/>
      </xdr:nvSpPr>
      <xdr:spPr>
        <a:xfrm>
          <a:off x="15213965" y="1677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107315</xdr:rowOff>
    </xdr:from>
    <xdr:to>
      <xdr:col>76</xdr:col>
      <xdr:colOff>165100</xdr:colOff>
      <xdr:row>98</xdr:row>
      <xdr:rowOff>37465</xdr:rowOff>
    </xdr:to>
    <xdr:sp macro="" textlink="">
      <xdr:nvSpPr>
        <xdr:cNvPr id="708" name="楕円 707"/>
        <xdr:cNvSpPr/>
      </xdr:nvSpPr>
      <xdr:spPr>
        <a:xfrm>
          <a:off x="14541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53975</xdr:rowOff>
    </xdr:from>
    <xdr:ext cx="534035" cy="258445"/>
    <xdr:sp macro="" textlink="">
      <xdr:nvSpPr>
        <xdr:cNvPr id="709" name="テキスト ボックス 708"/>
        <xdr:cNvSpPr txBox="1"/>
      </xdr:nvSpPr>
      <xdr:spPr>
        <a:xfrm>
          <a:off x="14324965" y="16513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33020</xdr:rowOff>
    </xdr:from>
    <xdr:to>
      <xdr:col>72</xdr:col>
      <xdr:colOff>38100</xdr:colOff>
      <xdr:row>98</xdr:row>
      <xdr:rowOff>134620</xdr:rowOff>
    </xdr:to>
    <xdr:sp macro="" textlink="">
      <xdr:nvSpPr>
        <xdr:cNvPr id="710" name="楕円 709"/>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125730</xdr:rowOff>
    </xdr:from>
    <xdr:ext cx="534035" cy="259080"/>
    <xdr:sp macro="" textlink="">
      <xdr:nvSpPr>
        <xdr:cNvPr id="711" name="テキスト ボックス 710"/>
        <xdr:cNvSpPr txBox="1"/>
      </xdr:nvSpPr>
      <xdr:spPr>
        <a:xfrm>
          <a:off x="13435965" y="16927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64770</xdr:rowOff>
    </xdr:from>
    <xdr:to>
      <xdr:col>67</xdr:col>
      <xdr:colOff>101600</xdr:colOff>
      <xdr:row>97</xdr:row>
      <xdr:rowOff>166370</xdr:rowOff>
    </xdr:to>
    <xdr:sp macro="" textlink="">
      <xdr:nvSpPr>
        <xdr:cNvPr id="712" name="楕円 711"/>
        <xdr:cNvSpPr/>
      </xdr:nvSpPr>
      <xdr:spPr>
        <a:xfrm>
          <a:off x="127635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11430</xdr:rowOff>
    </xdr:from>
    <xdr:ext cx="534035" cy="259080"/>
    <xdr:sp macro="" textlink="">
      <xdr:nvSpPr>
        <xdr:cNvPr id="713" name="テキスト ボックス 712"/>
        <xdr:cNvSpPr txBox="1"/>
      </xdr:nvSpPr>
      <xdr:spPr>
        <a:xfrm>
          <a:off x="1254696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2" name="テキスト ボックス 72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4" name="直線コネクタ 72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25" name="テキスト ボックス 724"/>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6" name="直線コネクタ 72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27" name="テキスト ボックス 726"/>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8" name="直線コネクタ 72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29" name="テキスト ボックス 728"/>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0" name="直線コネクタ 72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1" name="テキスト ボックス 730"/>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2" name="直線コネクタ 73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3" name="テキスト ボックス 732"/>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4" name="直線コネクタ 73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5" name="テキスト ボックス 734"/>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120650</xdr:rowOff>
    </xdr:from>
    <xdr:to>
      <xdr:col>116</xdr:col>
      <xdr:colOff>62865</xdr:colOff>
      <xdr:row>39</xdr:row>
      <xdr:rowOff>99060</xdr:rowOff>
    </xdr:to>
    <xdr:cxnSp macro="">
      <xdr:nvCxnSpPr>
        <xdr:cNvPr id="739" name="直線コネクタ 738"/>
        <xdr:cNvCxnSpPr/>
      </xdr:nvCxnSpPr>
      <xdr:spPr>
        <a:xfrm flipV="1">
          <a:off x="22159595" y="5264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0"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1" name="直線コネクタ 74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67310</xdr:rowOff>
    </xdr:from>
    <xdr:ext cx="469900" cy="259080"/>
    <xdr:sp macro="" textlink="">
      <xdr:nvSpPr>
        <xdr:cNvPr id="742" name="投資及び出資金最大値テキスト"/>
        <xdr:cNvSpPr txBox="1"/>
      </xdr:nvSpPr>
      <xdr:spPr>
        <a:xfrm>
          <a:off x="22212300" y="503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120650</xdr:rowOff>
    </xdr:from>
    <xdr:to>
      <xdr:col>116</xdr:col>
      <xdr:colOff>152400</xdr:colOff>
      <xdr:row>30</xdr:row>
      <xdr:rowOff>120650</xdr:rowOff>
    </xdr:to>
    <xdr:cxnSp macro="">
      <xdr:nvCxnSpPr>
        <xdr:cNvPr id="743" name="直線コネクタ 742"/>
        <xdr:cNvCxnSpPr/>
      </xdr:nvCxnSpPr>
      <xdr:spPr>
        <a:xfrm>
          <a:off x="22072600" y="5264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4" name="直線コネクタ 743"/>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36195</xdr:rowOff>
    </xdr:from>
    <xdr:ext cx="469900" cy="259080"/>
    <xdr:sp macro="" textlink="">
      <xdr:nvSpPr>
        <xdr:cNvPr id="745" name="投資及び出資金平均値テキスト"/>
        <xdr:cNvSpPr txBox="1"/>
      </xdr:nvSpPr>
      <xdr:spPr>
        <a:xfrm>
          <a:off x="22212300" y="6379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13335</xdr:rowOff>
    </xdr:from>
    <xdr:to>
      <xdr:col>116</xdr:col>
      <xdr:colOff>114300</xdr:colOff>
      <xdr:row>38</xdr:row>
      <xdr:rowOff>114935</xdr:rowOff>
    </xdr:to>
    <xdr:sp macro="" textlink="">
      <xdr:nvSpPr>
        <xdr:cNvPr id="746" name="フローチャート: 判断 745"/>
        <xdr:cNvSpPr/>
      </xdr:nvSpPr>
      <xdr:spPr>
        <a:xfrm>
          <a:off x="221107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47" name="直線コネクタ 74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167005</xdr:rowOff>
    </xdr:from>
    <xdr:to>
      <xdr:col>112</xdr:col>
      <xdr:colOff>38100</xdr:colOff>
      <xdr:row>38</xdr:row>
      <xdr:rowOff>97790</xdr:rowOff>
    </xdr:to>
    <xdr:sp macro="" textlink="">
      <xdr:nvSpPr>
        <xdr:cNvPr id="748" name="フローチャート: 判断 747"/>
        <xdr:cNvSpPr/>
      </xdr:nvSpPr>
      <xdr:spPr>
        <a:xfrm>
          <a:off x="21272500" y="651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113665</xdr:rowOff>
    </xdr:from>
    <xdr:ext cx="469265" cy="258445"/>
    <xdr:sp macro="" textlink="">
      <xdr:nvSpPr>
        <xdr:cNvPr id="749" name="テキスト ボックス 748"/>
        <xdr:cNvSpPr txBox="1"/>
      </xdr:nvSpPr>
      <xdr:spPr>
        <a:xfrm>
          <a:off x="21088350" y="6285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95885</xdr:rowOff>
    </xdr:from>
    <xdr:to>
      <xdr:col>107</xdr:col>
      <xdr:colOff>50800</xdr:colOff>
      <xdr:row>39</xdr:row>
      <xdr:rowOff>99060</xdr:rowOff>
    </xdr:to>
    <xdr:cxnSp macro="">
      <xdr:nvCxnSpPr>
        <xdr:cNvPr id="750" name="直線コネクタ 749"/>
        <xdr:cNvCxnSpPr/>
      </xdr:nvCxnSpPr>
      <xdr:spPr>
        <a:xfrm>
          <a:off x="19545300" y="6782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751" name="フローチャート: 判断 750"/>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132080</xdr:rowOff>
    </xdr:from>
    <xdr:ext cx="469265" cy="258445"/>
    <xdr:sp macro="" textlink="">
      <xdr:nvSpPr>
        <xdr:cNvPr id="752" name="テキスト ボックス 751"/>
        <xdr:cNvSpPr txBox="1"/>
      </xdr:nvSpPr>
      <xdr:spPr>
        <a:xfrm>
          <a:off x="20199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95885</xdr:rowOff>
    </xdr:from>
    <xdr:to>
      <xdr:col>102</xdr:col>
      <xdr:colOff>114300</xdr:colOff>
      <xdr:row>39</xdr:row>
      <xdr:rowOff>99060</xdr:rowOff>
    </xdr:to>
    <xdr:cxnSp macro="">
      <xdr:nvCxnSpPr>
        <xdr:cNvPr id="753" name="直線コネクタ 752"/>
        <xdr:cNvCxnSpPr/>
      </xdr:nvCxnSpPr>
      <xdr:spPr>
        <a:xfrm flipV="1">
          <a:off x="18656300" y="67824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54" name="フローチャート: 判断 753"/>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55" name="テキスト ボックス 754"/>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68580</xdr:rowOff>
    </xdr:from>
    <xdr:to>
      <xdr:col>98</xdr:col>
      <xdr:colOff>38100</xdr:colOff>
      <xdr:row>38</xdr:row>
      <xdr:rowOff>170180</xdr:rowOff>
    </xdr:to>
    <xdr:sp macro="" textlink="">
      <xdr:nvSpPr>
        <xdr:cNvPr id="756" name="フローチャート: 判断 755"/>
        <xdr:cNvSpPr/>
      </xdr:nvSpPr>
      <xdr:spPr>
        <a:xfrm>
          <a:off x="18605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15240</xdr:rowOff>
    </xdr:from>
    <xdr:ext cx="378460" cy="259080"/>
    <xdr:sp macro="" textlink="">
      <xdr:nvSpPr>
        <xdr:cNvPr id="757" name="テキスト ボックス 756"/>
        <xdr:cNvSpPr txBox="1"/>
      </xdr:nvSpPr>
      <xdr:spPr>
        <a:xfrm>
          <a:off x="18467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3" name="楕円 762"/>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134620</xdr:rowOff>
    </xdr:from>
    <xdr:ext cx="249555" cy="258445"/>
    <xdr:sp macro="" textlink="">
      <xdr:nvSpPr>
        <xdr:cNvPr id="764" name="投資及び出資金該当値テキスト"/>
        <xdr:cNvSpPr txBox="1"/>
      </xdr:nvSpPr>
      <xdr:spPr>
        <a:xfrm>
          <a:off x="22212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5" name="楕円 76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66" name="テキスト ボックス 765"/>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67" name="楕円 76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68" name="テキスト ボックス 767"/>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45085</xdr:rowOff>
    </xdr:from>
    <xdr:to>
      <xdr:col>102</xdr:col>
      <xdr:colOff>165100</xdr:colOff>
      <xdr:row>39</xdr:row>
      <xdr:rowOff>146685</xdr:rowOff>
    </xdr:to>
    <xdr:sp macro="" textlink="">
      <xdr:nvSpPr>
        <xdr:cNvPr id="769" name="楕円 768"/>
        <xdr:cNvSpPr/>
      </xdr:nvSpPr>
      <xdr:spPr>
        <a:xfrm>
          <a:off x="19494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137795</xdr:rowOff>
    </xdr:from>
    <xdr:ext cx="313690" cy="259080"/>
    <xdr:sp macro="" textlink="">
      <xdr:nvSpPr>
        <xdr:cNvPr id="770" name="テキスト ボックス 769"/>
        <xdr:cNvSpPr txBox="1"/>
      </xdr:nvSpPr>
      <xdr:spPr>
        <a:xfrm>
          <a:off x="19388455" y="68243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1" name="楕円 77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2" name="テキスト ボックス 771"/>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84" name="テキスト ボックス 783"/>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8" name="テキスト ボックス 787"/>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94" name="テキスト ボックス 793"/>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163195</xdr:rowOff>
    </xdr:from>
    <xdr:to>
      <xdr:col>116</xdr:col>
      <xdr:colOff>62865</xdr:colOff>
      <xdr:row>59</xdr:row>
      <xdr:rowOff>44450</xdr:rowOff>
    </xdr:to>
    <xdr:cxnSp macro="">
      <xdr:nvCxnSpPr>
        <xdr:cNvPr id="796" name="直線コネクタ 795"/>
        <xdr:cNvCxnSpPr/>
      </xdr:nvCxnSpPr>
      <xdr:spPr>
        <a:xfrm flipV="1">
          <a:off x="22159595" y="856424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109855</xdr:rowOff>
    </xdr:from>
    <xdr:ext cx="534670" cy="258445"/>
    <xdr:sp macro="" textlink="">
      <xdr:nvSpPr>
        <xdr:cNvPr id="799" name="貸付金最大値テキスト"/>
        <xdr:cNvSpPr txBox="1"/>
      </xdr:nvSpPr>
      <xdr:spPr>
        <a:xfrm>
          <a:off x="22212300" y="8339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41,882</a:t>
          </a:r>
          <a:endParaRPr kumimoji="1" lang="ja-JP" altLang="en-US" sz="1000" b="1">
            <a:latin typeface="ＭＳ Ｐゴシック"/>
            <a:ea typeface="ＭＳ Ｐゴシック"/>
          </a:endParaRPr>
        </a:p>
      </xdr:txBody>
    </xdr:sp>
    <xdr:clientData/>
  </xdr:oneCellAnchor>
  <xdr:twoCellAnchor>
    <xdr:from>
      <xdr:col>115</xdr:col>
      <xdr:colOff>165100</xdr:colOff>
      <xdr:row>49</xdr:row>
      <xdr:rowOff>163195</xdr:rowOff>
    </xdr:from>
    <xdr:to>
      <xdr:col>116</xdr:col>
      <xdr:colOff>152400</xdr:colOff>
      <xdr:row>49</xdr:row>
      <xdr:rowOff>163195</xdr:rowOff>
    </xdr:to>
    <xdr:cxnSp macro="">
      <xdr:nvCxnSpPr>
        <xdr:cNvPr id="800" name="直線コネクタ 799"/>
        <xdr:cNvCxnSpPr/>
      </xdr:nvCxnSpPr>
      <xdr:spPr>
        <a:xfrm>
          <a:off x="22072600" y="856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41910</xdr:rowOff>
    </xdr:to>
    <xdr:cxnSp macro="">
      <xdr:nvCxnSpPr>
        <xdr:cNvPr id="801" name="直線コネクタ 800"/>
        <xdr:cNvCxnSpPr/>
      </xdr:nvCxnSpPr>
      <xdr:spPr>
        <a:xfrm>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109220</xdr:rowOff>
    </xdr:from>
    <xdr:ext cx="469900" cy="258445"/>
    <xdr:sp macro="" textlink="">
      <xdr:nvSpPr>
        <xdr:cNvPr id="802" name="貸付金平均値テキスト"/>
        <xdr:cNvSpPr txBox="1"/>
      </xdr:nvSpPr>
      <xdr:spPr>
        <a:xfrm>
          <a:off x="22212300" y="9881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803" name="フローチャート: 判断 802"/>
        <xdr:cNvSpPr/>
      </xdr:nvSpPr>
      <xdr:spPr>
        <a:xfrm>
          <a:off x="22110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41275</xdr:rowOff>
    </xdr:from>
    <xdr:to>
      <xdr:col>111</xdr:col>
      <xdr:colOff>177800</xdr:colOff>
      <xdr:row>59</xdr:row>
      <xdr:rowOff>41910</xdr:rowOff>
    </xdr:to>
    <xdr:cxnSp macro="">
      <xdr:nvCxnSpPr>
        <xdr:cNvPr id="804" name="直線コネクタ 803"/>
        <xdr:cNvCxnSpPr/>
      </xdr:nvCxnSpPr>
      <xdr:spPr>
        <a:xfrm>
          <a:off x="20434300" y="101568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78740</xdr:rowOff>
    </xdr:from>
    <xdr:to>
      <xdr:col>112</xdr:col>
      <xdr:colOff>38100</xdr:colOff>
      <xdr:row>59</xdr:row>
      <xdr:rowOff>8890</xdr:rowOff>
    </xdr:to>
    <xdr:sp macro="" textlink="">
      <xdr:nvSpPr>
        <xdr:cNvPr id="805" name="フローチャート: 判断 804"/>
        <xdr:cNvSpPr/>
      </xdr:nvSpPr>
      <xdr:spPr>
        <a:xfrm>
          <a:off x="21272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25400</xdr:rowOff>
    </xdr:from>
    <xdr:ext cx="469265" cy="259080"/>
    <xdr:sp macro="" textlink="">
      <xdr:nvSpPr>
        <xdr:cNvPr id="806" name="テキスト ボックス 805"/>
        <xdr:cNvSpPr txBox="1"/>
      </xdr:nvSpPr>
      <xdr:spPr>
        <a:xfrm>
          <a:off x="21088350" y="9798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41275</xdr:rowOff>
    </xdr:from>
    <xdr:to>
      <xdr:col>107</xdr:col>
      <xdr:colOff>50800</xdr:colOff>
      <xdr:row>59</xdr:row>
      <xdr:rowOff>41275</xdr:rowOff>
    </xdr:to>
    <xdr:cxnSp macro="">
      <xdr:nvCxnSpPr>
        <xdr:cNvPr id="807" name="直線コネクタ 806"/>
        <xdr:cNvCxnSpPr/>
      </xdr:nvCxnSpPr>
      <xdr:spPr>
        <a:xfrm>
          <a:off x="19545300" y="1015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59690</xdr:rowOff>
    </xdr:from>
    <xdr:to>
      <xdr:col>107</xdr:col>
      <xdr:colOff>101600</xdr:colOff>
      <xdr:row>58</xdr:row>
      <xdr:rowOff>161290</xdr:rowOff>
    </xdr:to>
    <xdr:sp macro="" textlink="">
      <xdr:nvSpPr>
        <xdr:cNvPr id="808" name="フローチャート: 判断 807"/>
        <xdr:cNvSpPr/>
      </xdr:nvSpPr>
      <xdr:spPr>
        <a:xfrm>
          <a:off x="20383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6350</xdr:rowOff>
    </xdr:from>
    <xdr:ext cx="469265" cy="258445"/>
    <xdr:sp macro="" textlink="">
      <xdr:nvSpPr>
        <xdr:cNvPr id="809" name="テキスト ボックス 808"/>
        <xdr:cNvSpPr txBox="1"/>
      </xdr:nvSpPr>
      <xdr:spPr>
        <a:xfrm>
          <a:off x="20199350" y="9779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41275</xdr:rowOff>
    </xdr:from>
    <xdr:to>
      <xdr:col>102</xdr:col>
      <xdr:colOff>114300</xdr:colOff>
      <xdr:row>59</xdr:row>
      <xdr:rowOff>41275</xdr:rowOff>
    </xdr:to>
    <xdr:cxnSp macro="">
      <xdr:nvCxnSpPr>
        <xdr:cNvPr id="810" name="直線コネクタ 809"/>
        <xdr:cNvCxnSpPr/>
      </xdr:nvCxnSpPr>
      <xdr:spPr>
        <a:xfrm>
          <a:off x="18656300" y="1015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72390</xdr:rowOff>
    </xdr:from>
    <xdr:to>
      <xdr:col>102</xdr:col>
      <xdr:colOff>165100</xdr:colOff>
      <xdr:row>59</xdr:row>
      <xdr:rowOff>2540</xdr:rowOff>
    </xdr:to>
    <xdr:sp macro="" textlink="">
      <xdr:nvSpPr>
        <xdr:cNvPr id="811" name="フローチャート: 判断 810"/>
        <xdr:cNvSpPr/>
      </xdr:nvSpPr>
      <xdr:spPr>
        <a:xfrm>
          <a:off x="19494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19050</xdr:rowOff>
    </xdr:from>
    <xdr:ext cx="469265" cy="258445"/>
    <xdr:sp macro="" textlink="">
      <xdr:nvSpPr>
        <xdr:cNvPr id="812" name="テキスト ボックス 811"/>
        <xdr:cNvSpPr txBox="1"/>
      </xdr:nvSpPr>
      <xdr:spPr>
        <a:xfrm>
          <a:off x="19310350" y="9791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72390</xdr:rowOff>
    </xdr:from>
    <xdr:to>
      <xdr:col>98</xdr:col>
      <xdr:colOff>38100</xdr:colOff>
      <xdr:row>59</xdr:row>
      <xdr:rowOff>2540</xdr:rowOff>
    </xdr:to>
    <xdr:sp macro="" textlink="">
      <xdr:nvSpPr>
        <xdr:cNvPr id="813" name="フローチャート: 判断 812"/>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19050</xdr:rowOff>
    </xdr:from>
    <xdr:ext cx="469265" cy="258445"/>
    <xdr:sp macro="" textlink="">
      <xdr:nvSpPr>
        <xdr:cNvPr id="814" name="テキスト ボックス 813"/>
        <xdr:cNvSpPr txBox="1"/>
      </xdr:nvSpPr>
      <xdr:spPr>
        <a:xfrm>
          <a:off x="18421350" y="9791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20" name="楕円 819"/>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8445"/>
    <xdr:sp macro="" textlink="">
      <xdr:nvSpPr>
        <xdr:cNvPr id="821" name="貸付金該当値テキスト"/>
        <xdr:cNvSpPr txBox="1"/>
      </xdr:nvSpPr>
      <xdr:spPr>
        <a:xfrm>
          <a:off x="22212300" y="1002157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22" name="楕円 821"/>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83820</xdr:rowOff>
    </xdr:from>
    <xdr:ext cx="313690" cy="259080"/>
    <xdr:sp macro="" textlink="">
      <xdr:nvSpPr>
        <xdr:cNvPr id="823" name="テキスト ボックス 822"/>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92075</xdr:rowOff>
    </xdr:to>
    <xdr:sp macro="" textlink="">
      <xdr:nvSpPr>
        <xdr:cNvPr id="824" name="楕円 823"/>
        <xdr:cNvSpPr/>
      </xdr:nvSpPr>
      <xdr:spPr>
        <a:xfrm>
          <a:off x="20383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83185</xdr:rowOff>
    </xdr:from>
    <xdr:ext cx="313690" cy="259080"/>
    <xdr:sp macro="" textlink="">
      <xdr:nvSpPr>
        <xdr:cNvPr id="825" name="テキスト ボックス 824"/>
        <xdr:cNvSpPr txBox="1"/>
      </xdr:nvSpPr>
      <xdr:spPr>
        <a:xfrm>
          <a:off x="20277455" y="10198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92075</xdr:rowOff>
    </xdr:to>
    <xdr:sp macro="" textlink="">
      <xdr:nvSpPr>
        <xdr:cNvPr id="826" name="楕円 825"/>
        <xdr:cNvSpPr/>
      </xdr:nvSpPr>
      <xdr:spPr>
        <a:xfrm>
          <a:off x="19494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83185</xdr:rowOff>
    </xdr:from>
    <xdr:ext cx="313690" cy="259080"/>
    <xdr:sp macro="" textlink="">
      <xdr:nvSpPr>
        <xdr:cNvPr id="827" name="テキスト ボックス 826"/>
        <xdr:cNvSpPr txBox="1"/>
      </xdr:nvSpPr>
      <xdr:spPr>
        <a:xfrm>
          <a:off x="19388455" y="10198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92075</xdr:rowOff>
    </xdr:to>
    <xdr:sp macro="" textlink="">
      <xdr:nvSpPr>
        <xdr:cNvPr id="828" name="楕円 827"/>
        <xdr:cNvSpPr/>
      </xdr:nvSpPr>
      <xdr:spPr>
        <a:xfrm>
          <a:off x="18605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83185</xdr:rowOff>
    </xdr:from>
    <xdr:ext cx="313690" cy="259080"/>
    <xdr:sp macro="" textlink="">
      <xdr:nvSpPr>
        <xdr:cNvPr id="829" name="テキスト ボックス 828"/>
        <xdr:cNvSpPr txBox="1"/>
      </xdr:nvSpPr>
      <xdr:spPr>
        <a:xfrm>
          <a:off x="18499455" y="10198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40" name="テキスト ボックス 839"/>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41" name="直線コネクタ 84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42" name="テキスト ボックス 841"/>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43" name="直線コネクタ 84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44" name="テキスト ボックス 843"/>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5" name="直線コネクタ 84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6" name="テキスト ボックス 84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7" name="直線コネクタ 84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8" name="テキスト ボックス 847"/>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9" name="直線コネクタ 84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50" name="テキスト ボックス 849"/>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51" name="直線コネクタ 85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52" name="テキスト ボックス 851"/>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54" name="テキスト ボックス 853"/>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170180</xdr:rowOff>
    </xdr:from>
    <xdr:to>
      <xdr:col>116</xdr:col>
      <xdr:colOff>62865</xdr:colOff>
      <xdr:row>79</xdr:row>
      <xdr:rowOff>116840</xdr:rowOff>
    </xdr:to>
    <xdr:cxnSp macro="">
      <xdr:nvCxnSpPr>
        <xdr:cNvPr id="856" name="直線コネクタ 855"/>
        <xdr:cNvCxnSpPr/>
      </xdr:nvCxnSpPr>
      <xdr:spPr>
        <a:xfrm flipV="1">
          <a:off x="22159595" y="1217168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120650</xdr:rowOff>
    </xdr:from>
    <xdr:ext cx="534670" cy="258445"/>
    <xdr:sp macro="" textlink="">
      <xdr:nvSpPr>
        <xdr:cNvPr id="857" name="繰出金最小値テキスト"/>
        <xdr:cNvSpPr txBox="1"/>
      </xdr:nvSpPr>
      <xdr:spPr>
        <a:xfrm>
          <a:off x="22212300" y="13665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19,457</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116840</xdr:rowOff>
    </xdr:from>
    <xdr:to>
      <xdr:col>116</xdr:col>
      <xdr:colOff>152400</xdr:colOff>
      <xdr:row>79</xdr:row>
      <xdr:rowOff>116840</xdr:rowOff>
    </xdr:to>
    <xdr:cxnSp macro="">
      <xdr:nvCxnSpPr>
        <xdr:cNvPr id="858" name="直線コネクタ 857"/>
        <xdr:cNvCxnSpPr/>
      </xdr:nvCxnSpPr>
      <xdr:spPr>
        <a:xfrm>
          <a:off x="22072600" y="13661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116840</xdr:rowOff>
    </xdr:from>
    <xdr:ext cx="534670" cy="259080"/>
    <xdr:sp macro="" textlink="">
      <xdr:nvSpPr>
        <xdr:cNvPr id="859" name="繰出金最大値テキスト"/>
        <xdr:cNvSpPr txBox="1"/>
      </xdr:nvSpPr>
      <xdr:spPr>
        <a:xfrm>
          <a:off x="22212300" y="1194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65,074</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170180</xdr:rowOff>
    </xdr:from>
    <xdr:to>
      <xdr:col>116</xdr:col>
      <xdr:colOff>152400</xdr:colOff>
      <xdr:row>70</xdr:row>
      <xdr:rowOff>170180</xdr:rowOff>
    </xdr:to>
    <xdr:cxnSp macro="">
      <xdr:nvCxnSpPr>
        <xdr:cNvPr id="860" name="直線コネクタ 859"/>
        <xdr:cNvCxnSpPr/>
      </xdr:nvCxnSpPr>
      <xdr:spPr>
        <a:xfrm>
          <a:off x="22072600" y="1217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139065</xdr:rowOff>
    </xdr:from>
    <xdr:to>
      <xdr:col>116</xdr:col>
      <xdr:colOff>63500</xdr:colOff>
      <xdr:row>78</xdr:row>
      <xdr:rowOff>161290</xdr:rowOff>
    </xdr:to>
    <xdr:cxnSp macro="">
      <xdr:nvCxnSpPr>
        <xdr:cNvPr id="861" name="直線コネクタ 860"/>
        <xdr:cNvCxnSpPr/>
      </xdr:nvCxnSpPr>
      <xdr:spPr>
        <a:xfrm flipV="1">
          <a:off x="21323300" y="1351216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42545</xdr:rowOff>
    </xdr:from>
    <xdr:ext cx="534670" cy="258445"/>
    <xdr:sp macro="" textlink="">
      <xdr:nvSpPr>
        <xdr:cNvPr id="862" name="繰出金平均値テキスト"/>
        <xdr:cNvSpPr txBox="1"/>
      </xdr:nvSpPr>
      <xdr:spPr>
        <a:xfrm>
          <a:off x="22212300" y="12901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19685</xdr:rowOff>
    </xdr:from>
    <xdr:to>
      <xdr:col>116</xdr:col>
      <xdr:colOff>114300</xdr:colOff>
      <xdr:row>76</xdr:row>
      <xdr:rowOff>121285</xdr:rowOff>
    </xdr:to>
    <xdr:sp macro="" textlink="">
      <xdr:nvSpPr>
        <xdr:cNvPr id="863" name="フローチャート: 判断 862"/>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161290</xdr:rowOff>
    </xdr:from>
    <xdr:to>
      <xdr:col>111</xdr:col>
      <xdr:colOff>177800</xdr:colOff>
      <xdr:row>78</xdr:row>
      <xdr:rowOff>170815</xdr:rowOff>
    </xdr:to>
    <xdr:cxnSp macro="">
      <xdr:nvCxnSpPr>
        <xdr:cNvPr id="864" name="直線コネクタ 863"/>
        <xdr:cNvCxnSpPr/>
      </xdr:nvCxnSpPr>
      <xdr:spPr>
        <a:xfrm flipV="1">
          <a:off x="20434300" y="135343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48895</xdr:rowOff>
    </xdr:from>
    <xdr:to>
      <xdr:col>112</xdr:col>
      <xdr:colOff>38100</xdr:colOff>
      <xdr:row>76</xdr:row>
      <xdr:rowOff>150495</xdr:rowOff>
    </xdr:to>
    <xdr:sp macro="" textlink="">
      <xdr:nvSpPr>
        <xdr:cNvPr id="865" name="フローチャート: 判断 864"/>
        <xdr:cNvSpPr/>
      </xdr:nvSpPr>
      <xdr:spPr>
        <a:xfrm>
          <a:off x="21272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167005</xdr:rowOff>
    </xdr:from>
    <xdr:ext cx="534035" cy="258445"/>
    <xdr:sp macro="" textlink="">
      <xdr:nvSpPr>
        <xdr:cNvPr id="866" name="テキスト ボックス 865"/>
        <xdr:cNvSpPr txBox="1"/>
      </xdr:nvSpPr>
      <xdr:spPr>
        <a:xfrm>
          <a:off x="21055965" y="12854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170815</xdr:rowOff>
    </xdr:from>
    <xdr:to>
      <xdr:col>107</xdr:col>
      <xdr:colOff>50800</xdr:colOff>
      <xdr:row>79</xdr:row>
      <xdr:rowOff>12700</xdr:rowOff>
    </xdr:to>
    <xdr:cxnSp macro="">
      <xdr:nvCxnSpPr>
        <xdr:cNvPr id="867" name="直線コネクタ 866"/>
        <xdr:cNvCxnSpPr/>
      </xdr:nvCxnSpPr>
      <xdr:spPr>
        <a:xfrm flipV="1">
          <a:off x="19545300" y="135439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78105</xdr:rowOff>
    </xdr:from>
    <xdr:to>
      <xdr:col>107</xdr:col>
      <xdr:colOff>101600</xdr:colOff>
      <xdr:row>77</xdr:row>
      <xdr:rowOff>8255</xdr:rowOff>
    </xdr:to>
    <xdr:sp macro="" textlink="">
      <xdr:nvSpPr>
        <xdr:cNvPr id="868" name="フローチャート: 判断 867"/>
        <xdr:cNvSpPr/>
      </xdr:nvSpPr>
      <xdr:spPr>
        <a:xfrm>
          <a:off x="20383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24765</xdr:rowOff>
    </xdr:from>
    <xdr:ext cx="534035" cy="259080"/>
    <xdr:sp macro="" textlink="">
      <xdr:nvSpPr>
        <xdr:cNvPr id="869" name="テキスト ボックス 868"/>
        <xdr:cNvSpPr txBox="1"/>
      </xdr:nvSpPr>
      <xdr:spPr>
        <a:xfrm>
          <a:off x="20166965" y="12883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79</xdr:row>
      <xdr:rowOff>12700</xdr:rowOff>
    </xdr:from>
    <xdr:to>
      <xdr:col>102</xdr:col>
      <xdr:colOff>114300</xdr:colOff>
      <xdr:row>79</xdr:row>
      <xdr:rowOff>29210</xdr:rowOff>
    </xdr:to>
    <xdr:cxnSp macro="">
      <xdr:nvCxnSpPr>
        <xdr:cNvPr id="870" name="直線コネクタ 869"/>
        <xdr:cNvCxnSpPr/>
      </xdr:nvCxnSpPr>
      <xdr:spPr>
        <a:xfrm flipV="1">
          <a:off x="18656300" y="135572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9525</xdr:rowOff>
    </xdr:from>
    <xdr:to>
      <xdr:col>102</xdr:col>
      <xdr:colOff>165100</xdr:colOff>
      <xdr:row>76</xdr:row>
      <xdr:rowOff>111125</xdr:rowOff>
    </xdr:to>
    <xdr:sp macro="" textlink="">
      <xdr:nvSpPr>
        <xdr:cNvPr id="871" name="フローチャート: 判断 870"/>
        <xdr:cNvSpPr/>
      </xdr:nvSpPr>
      <xdr:spPr>
        <a:xfrm>
          <a:off x="19494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127635</xdr:rowOff>
    </xdr:from>
    <xdr:ext cx="534035" cy="259080"/>
    <xdr:sp macro="" textlink="">
      <xdr:nvSpPr>
        <xdr:cNvPr id="872" name="テキスト ボックス 871"/>
        <xdr:cNvSpPr txBox="1"/>
      </xdr:nvSpPr>
      <xdr:spPr>
        <a:xfrm>
          <a:off x="19277965" y="12814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147955</xdr:rowOff>
    </xdr:from>
    <xdr:to>
      <xdr:col>98</xdr:col>
      <xdr:colOff>38100</xdr:colOff>
      <xdr:row>76</xdr:row>
      <xdr:rowOff>78105</xdr:rowOff>
    </xdr:to>
    <xdr:sp macro="" textlink="">
      <xdr:nvSpPr>
        <xdr:cNvPr id="873" name="フローチャート: 判断 872"/>
        <xdr:cNvSpPr/>
      </xdr:nvSpPr>
      <xdr:spPr>
        <a:xfrm>
          <a:off x="18605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94615</xdr:rowOff>
    </xdr:from>
    <xdr:ext cx="534035" cy="259080"/>
    <xdr:sp macro="" textlink="">
      <xdr:nvSpPr>
        <xdr:cNvPr id="874" name="テキスト ボックス 873"/>
        <xdr:cNvSpPr txBox="1"/>
      </xdr:nvSpPr>
      <xdr:spPr>
        <a:xfrm>
          <a:off x="18388965" y="12781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88265</xdr:rowOff>
    </xdr:from>
    <xdr:to>
      <xdr:col>116</xdr:col>
      <xdr:colOff>114300</xdr:colOff>
      <xdr:row>79</xdr:row>
      <xdr:rowOff>18415</xdr:rowOff>
    </xdr:to>
    <xdr:sp macro="" textlink="">
      <xdr:nvSpPr>
        <xdr:cNvPr id="880" name="楕円 879"/>
        <xdr:cNvSpPr/>
      </xdr:nvSpPr>
      <xdr:spPr>
        <a:xfrm>
          <a:off x="221107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66675</xdr:rowOff>
    </xdr:from>
    <xdr:ext cx="534670" cy="258445"/>
    <xdr:sp macro="" textlink="">
      <xdr:nvSpPr>
        <xdr:cNvPr id="881" name="繰出金該当値テキスト"/>
        <xdr:cNvSpPr txBox="1"/>
      </xdr:nvSpPr>
      <xdr:spPr>
        <a:xfrm>
          <a:off x="22212300" y="134397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110490</xdr:rowOff>
    </xdr:from>
    <xdr:to>
      <xdr:col>112</xdr:col>
      <xdr:colOff>38100</xdr:colOff>
      <xdr:row>79</xdr:row>
      <xdr:rowOff>40640</xdr:rowOff>
    </xdr:to>
    <xdr:sp macro="" textlink="">
      <xdr:nvSpPr>
        <xdr:cNvPr id="882" name="楕円 881"/>
        <xdr:cNvSpPr/>
      </xdr:nvSpPr>
      <xdr:spPr>
        <a:xfrm>
          <a:off x="21272500" y="1348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79</xdr:row>
      <xdr:rowOff>31750</xdr:rowOff>
    </xdr:from>
    <xdr:ext cx="534035" cy="258445"/>
    <xdr:sp macro="" textlink="">
      <xdr:nvSpPr>
        <xdr:cNvPr id="883" name="テキスト ボックス 882"/>
        <xdr:cNvSpPr txBox="1"/>
      </xdr:nvSpPr>
      <xdr:spPr>
        <a:xfrm>
          <a:off x="21055965" y="13576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120650</xdr:rowOff>
    </xdr:from>
    <xdr:to>
      <xdr:col>107</xdr:col>
      <xdr:colOff>101600</xdr:colOff>
      <xdr:row>79</xdr:row>
      <xdr:rowOff>50165</xdr:rowOff>
    </xdr:to>
    <xdr:sp macro="" textlink="">
      <xdr:nvSpPr>
        <xdr:cNvPr id="884" name="楕円 883"/>
        <xdr:cNvSpPr/>
      </xdr:nvSpPr>
      <xdr:spPr>
        <a:xfrm>
          <a:off x="20383500" y="13493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79</xdr:row>
      <xdr:rowOff>41275</xdr:rowOff>
    </xdr:from>
    <xdr:ext cx="534035" cy="258445"/>
    <xdr:sp macro="" textlink="">
      <xdr:nvSpPr>
        <xdr:cNvPr id="885" name="テキスト ボックス 884"/>
        <xdr:cNvSpPr txBox="1"/>
      </xdr:nvSpPr>
      <xdr:spPr>
        <a:xfrm>
          <a:off x="20166965" y="13585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23,041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133350</xdr:rowOff>
    </xdr:from>
    <xdr:to>
      <xdr:col>102</xdr:col>
      <xdr:colOff>165100</xdr:colOff>
      <xdr:row>79</xdr:row>
      <xdr:rowOff>63500</xdr:rowOff>
    </xdr:to>
    <xdr:sp macro="" textlink="">
      <xdr:nvSpPr>
        <xdr:cNvPr id="886" name="楕円 885"/>
        <xdr:cNvSpPr/>
      </xdr:nvSpPr>
      <xdr:spPr>
        <a:xfrm>
          <a:off x="19494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79</xdr:row>
      <xdr:rowOff>54610</xdr:rowOff>
    </xdr:from>
    <xdr:ext cx="534035" cy="258445"/>
    <xdr:sp macro="" textlink="">
      <xdr:nvSpPr>
        <xdr:cNvPr id="887" name="テキスト ボックス 886"/>
        <xdr:cNvSpPr txBox="1"/>
      </xdr:nvSpPr>
      <xdr:spPr>
        <a:xfrm>
          <a:off x="19277965" y="1359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149860</xdr:rowOff>
    </xdr:from>
    <xdr:to>
      <xdr:col>98</xdr:col>
      <xdr:colOff>38100</xdr:colOff>
      <xdr:row>79</xdr:row>
      <xdr:rowOff>80010</xdr:rowOff>
    </xdr:to>
    <xdr:sp macro="" textlink="">
      <xdr:nvSpPr>
        <xdr:cNvPr id="888" name="楕円 887"/>
        <xdr:cNvSpPr/>
      </xdr:nvSpPr>
      <xdr:spPr>
        <a:xfrm>
          <a:off x="18605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79</xdr:row>
      <xdr:rowOff>71120</xdr:rowOff>
    </xdr:from>
    <xdr:ext cx="534035" cy="259080"/>
    <xdr:sp macro="" textlink="">
      <xdr:nvSpPr>
        <xdr:cNvPr id="889" name="テキスト ボックス 888"/>
        <xdr:cNvSpPr txBox="1"/>
      </xdr:nvSpPr>
      <xdr:spPr>
        <a:xfrm>
          <a:off x="18388965" y="13615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8" name="テキスト ボックス 89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1" name="テキスト ボックス 900"/>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3" name="テキスト ボックス 902"/>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5" name="テキスト ボックス 914"/>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8" name="テキスト ボックス 917"/>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1" name="テキスト ボックス 920"/>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3" name="テキスト ボックス 922"/>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2" name="テキスト ボックス 931"/>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4" name="テキスト ボックス 933"/>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6" name="テキスト ボックス 935"/>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8" name="テキスト ボックス 937"/>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0070C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歳出決算総額は、住民一人当たり</a:t>
          </a:r>
          <a:r>
            <a:rPr kumimoji="1" lang="en-US" altLang="ja-JP" sz="1300">
              <a:solidFill>
                <a:sysClr val="windowText" lastClr="000000"/>
              </a:solidFill>
              <a:latin typeface="ＭＳ Ｐゴシック"/>
              <a:ea typeface="ＭＳ Ｐゴシック"/>
            </a:rPr>
            <a:t>450,590</a:t>
          </a:r>
          <a:r>
            <a:rPr kumimoji="1" lang="ja-JP" altLang="en-US" sz="1300">
              <a:solidFill>
                <a:sysClr val="windowText" lastClr="000000"/>
              </a:solidFill>
              <a:latin typeface="ＭＳ Ｐゴシック"/>
              <a:ea typeface="ＭＳ Ｐゴシック"/>
            </a:rPr>
            <a:t>円となっている。主な構成項目である人件費は、住民一人当たり</a:t>
          </a:r>
          <a:r>
            <a:rPr kumimoji="1" lang="en-US" altLang="ja-JP" sz="1300">
              <a:solidFill>
                <a:sysClr val="windowText" lastClr="000000"/>
              </a:solidFill>
              <a:latin typeface="ＭＳ Ｐゴシック"/>
              <a:ea typeface="ＭＳ Ｐゴシック"/>
            </a:rPr>
            <a:t>53,478</a:t>
          </a:r>
          <a:r>
            <a:rPr kumimoji="1" lang="ja-JP" altLang="en-US" sz="1300">
              <a:solidFill>
                <a:sysClr val="windowText" lastClr="000000"/>
              </a:solidFill>
              <a:latin typeface="ＭＳ Ｐゴシック"/>
              <a:ea typeface="ＭＳ Ｐゴシック"/>
            </a:rPr>
            <a:t>円となっており、類似団体平均と比べて低い水準で推移している。これは、業務の委託化や事務事業の見直しにより定員の適正化に取り組んできたことによるものである。</a:t>
          </a:r>
        </a:p>
        <a:p>
          <a:r>
            <a:rPr kumimoji="1" lang="ja-JP" altLang="en-US" sz="1300">
              <a:solidFill>
                <a:sysClr val="windowText" lastClr="000000"/>
              </a:solidFill>
              <a:latin typeface="ＭＳ Ｐゴシック"/>
              <a:ea typeface="ＭＳ Ｐゴシック"/>
            </a:rPr>
            <a:t>　物件費は、前年度より</a:t>
          </a:r>
          <a:r>
            <a:rPr kumimoji="1" lang="en-US" altLang="ja-JP" sz="1300">
              <a:solidFill>
                <a:sysClr val="windowText" lastClr="000000"/>
              </a:solidFill>
              <a:latin typeface="ＭＳ Ｐゴシック"/>
              <a:ea typeface="ＭＳ Ｐゴシック"/>
            </a:rPr>
            <a:t>2,685</a:t>
          </a:r>
          <a:r>
            <a:rPr kumimoji="1" lang="ja-JP" altLang="en-US" sz="1300">
              <a:solidFill>
                <a:sysClr val="windowText" lastClr="000000"/>
              </a:solidFill>
              <a:latin typeface="ＭＳ Ｐゴシック"/>
              <a:ea typeface="ＭＳ Ｐゴシック"/>
            </a:rPr>
            <a:t>円増額し、類似団体平均を</a:t>
          </a:r>
          <a:r>
            <a:rPr kumimoji="1" lang="en-US" altLang="ja-JP" sz="1300">
              <a:solidFill>
                <a:sysClr val="windowText" lastClr="000000"/>
              </a:solidFill>
              <a:latin typeface="ＭＳ Ｐゴシック"/>
              <a:ea typeface="ＭＳ Ｐゴシック"/>
            </a:rPr>
            <a:t>12,561</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82,152</a:t>
          </a:r>
          <a:r>
            <a:rPr kumimoji="1" lang="ja-JP" altLang="en-US" sz="1300">
              <a:solidFill>
                <a:sysClr val="windowText" lastClr="000000"/>
              </a:solidFill>
              <a:latin typeface="ＭＳ Ｐゴシック"/>
              <a:ea typeface="ＭＳ Ｐゴシック"/>
            </a:rPr>
            <a:t>円となっている。これは、ふるさとづくり寄附金事業の拡大及び公園や施設の維持管理費の増等が要因である。今後も人件費の見直しを行いながらトータルコストの削減を図る。</a:t>
          </a:r>
        </a:p>
        <a:p>
          <a:r>
            <a:rPr kumimoji="1" lang="ja-JP" altLang="en-US" sz="1300">
              <a:solidFill>
                <a:sysClr val="windowText" lastClr="000000"/>
              </a:solidFill>
              <a:latin typeface="ＭＳ Ｐゴシック"/>
              <a:ea typeface="ＭＳ Ｐゴシック"/>
            </a:rPr>
            <a:t>　扶助費は、類似団体平均を</a:t>
          </a:r>
          <a:r>
            <a:rPr kumimoji="1" lang="en-US" altLang="ja-JP" sz="1300">
              <a:solidFill>
                <a:sysClr val="windowText" lastClr="000000"/>
              </a:solidFill>
              <a:latin typeface="ＭＳ Ｐゴシック"/>
              <a:ea typeface="ＭＳ Ｐゴシック"/>
            </a:rPr>
            <a:t>16,749</a:t>
          </a:r>
          <a:r>
            <a:rPr kumimoji="1" lang="ja-JP" altLang="en-US" sz="1300">
              <a:solidFill>
                <a:sysClr val="windowText" lastClr="000000"/>
              </a:solidFill>
              <a:latin typeface="ＭＳ Ｐゴシック"/>
              <a:ea typeface="ＭＳ Ｐゴシック"/>
            </a:rPr>
            <a:t>円下回り、住民一人当たり</a:t>
          </a:r>
          <a:r>
            <a:rPr kumimoji="1" lang="en-US" altLang="ja-JP" sz="1300">
              <a:solidFill>
                <a:sysClr val="windowText" lastClr="000000"/>
              </a:solidFill>
              <a:latin typeface="ＭＳ Ｐゴシック"/>
              <a:ea typeface="ＭＳ Ｐゴシック"/>
            </a:rPr>
            <a:t>97,157</a:t>
          </a:r>
          <a:r>
            <a:rPr kumimoji="1" lang="ja-JP" altLang="en-US" sz="1300">
              <a:solidFill>
                <a:sysClr val="windowText" lastClr="000000"/>
              </a:solidFill>
              <a:latin typeface="ＭＳ Ｐゴシック"/>
              <a:ea typeface="ＭＳ Ｐゴシック"/>
            </a:rPr>
            <a:t>円となっている。高齢化率が低いことや、生活保護費が少ないことが要因であるが、今後も市単独扶助の見直し等適正な執行に努める。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補助費等は、前年度より</a:t>
          </a:r>
          <a:r>
            <a:rPr kumimoji="1" lang="en-US" altLang="ja-JP" sz="1300">
              <a:solidFill>
                <a:sysClr val="windowText" lastClr="000000"/>
              </a:solidFill>
              <a:latin typeface="ＭＳ Ｐゴシック"/>
              <a:ea typeface="ＭＳ Ｐゴシック"/>
            </a:rPr>
            <a:t>16,373</a:t>
          </a:r>
          <a:r>
            <a:rPr kumimoji="1" lang="ja-JP" altLang="en-US" sz="1300">
              <a:solidFill>
                <a:sysClr val="windowText" lastClr="000000"/>
              </a:solidFill>
              <a:latin typeface="ＭＳ Ｐゴシック"/>
              <a:ea typeface="ＭＳ Ｐゴシック"/>
            </a:rPr>
            <a:t>円増額し、類似団体平均を</a:t>
          </a:r>
          <a:r>
            <a:rPr kumimoji="1" lang="en-US" altLang="ja-JP" sz="1300">
              <a:solidFill>
                <a:sysClr val="windowText" lastClr="000000"/>
              </a:solidFill>
              <a:latin typeface="ＭＳ Ｐゴシック"/>
              <a:ea typeface="ＭＳ Ｐゴシック"/>
            </a:rPr>
            <a:t>23,483</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80,487</a:t>
          </a:r>
          <a:r>
            <a:rPr kumimoji="1" lang="ja-JP" altLang="en-US" sz="1300">
              <a:solidFill>
                <a:sysClr val="windowText" lastClr="000000"/>
              </a:solidFill>
              <a:latin typeface="ＭＳ Ｐゴシック"/>
              <a:ea typeface="ＭＳ Ｐゴシック"/>
            </a:rPr>
            <a:t>円となっている。これは、ふるさとづくり寄附金の増額に伴う返礼品代の増額が要因である。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普通建設事業費（うち新規整備）は、令和</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年度学校給食センター改築工事の竣工により前年度より</a:t>
          </a:r>
          <a:r>
            <a:rPr kumimoji="1" lang="en-US" altLang="ja-JP" sz="1300">
              <a:solidFill>
                <a:sysClr val="windowText" lastClr="000000"/>
              </a:solidFill>
              <a:latin typeface="ＭＳ Ｐゴシック"/>
              <a:ea typeface="ＭＳ Ｐゴシック"/>
            </a:rPr>
            <a:t>35,335</a:t>
          </a:r>
          <a:r>
            <a:rPr kumimoji="1" lang="ja-JP" altLang="en-US" sz="1300">
              <a:solidFill>
                <a:sysClr val="windowText" lastClr="000000"/>
              </a:solidFill>
              <a:latin typeface="ＭＳ Ｐゴシック"/>
              <a:ea typeface="ＭＳ Ｐゴシック"/>
            </a:rPr>
            <a:t>円減額しているものの、避難所空調整備の実施等から類似団体平均を</a:t>
          </a:r>
          <a:r>
            <a:rPr kumimoji="1" lang="en-US" altLang="ja-JP" sz="1300">
              <a:solidFill>
                <a:sysClr val="windowText" lastClr="000000"/>
              </a:solidFill>
              <a:latin typeface="ＭＳ Ｐゴシック"/>
              <a:ea typeface="ＭＳ Ｐゴシック"/>
            </a:rPr>
            <a:t>7,843</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17,975</a:t>
          </a:r>
          <a:r>
            <a:rPr kumimoji="1" lang="ja-JP" altLang="en-US" sz="1300">
              <a:solidFill>
                <a:sysClr val="windowText" lastClr="000000"/>
              </a:solidFill>
              <a:latin typeface="ＭＳ Ｐゴシック"/>
              <a:ea typeface="ＭＳ Ｐゴシック"/>
            </a:rPr>
            <a:t>円となっている。今後も学校教育施設等の改修工事費が見込まれている。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積立金は、ふるさとづくり寄附金の増額により、類似団体平均を</a:t>
          </a:r>
          <a:r>
            <a:rPr kumimoji="1" lang="en-US" altLang="ja-JP" sz="1300">
              <a:solidFill>
                <a:sysClr val="windowText" lastClr="000000"/>
              </a:solidFill>
              <a:latin typeface="ＭＳ Ｐゴシック"/>
              <a:ea typeface="ＭＳ Ｐゴシック"/>
            </a:rPr>
            <a:t>15,832</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36,654</a:t>
          </a:r>
          <a:r>
            <a:rPr kumimoji="1" lang="ja-JP" altLang="en-US" sz="1300">
              <a:solidFill>
                <a:sysClr val="windowText" lastClr="000000"/>
              </a:solidFill>
              <a:latin typeface="ＭＳ Ｐゴシック"/>
              <a:ea typeface="ＭＳ Ｐゴシック"/>
            </a:rPr>
            <a:t>円となっている。ふるさとづくり基金については、今後も寄附額に応じた積立を行っていく。</a:t>
          </a:r>
        </a:p>
        <a:p>
          <a:r>
            <a:rPr kumimoji="1" lang="ja-JP" altLang="en-US" sz="1300">
              <a:solidFill>
                <a:sysClr val="windowText" lastClr="000000"/>
              </a:solidFill>
              <a:latin typeface="ＭＳ Ｐゴシック"/>
              <a:ea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茨城県守谷市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70,414
69,152
35.71
35,773,339
31,727,823
2,697,672
13,770,815
13,807,114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4.5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37</xdr:row>
      <xdr:rowOff>145415</xdr:rowOff>
    </xdr:to>
    <xdr:cxnSp macro="">
      <xdr:nvCxnSpPr>
        <xdr:cNvPr id="54" name="直線コネクタ 53"/>
        <xdr:cNvCxnSpPr/>
      </xdr:nvCxnSpPr>
      <xdr:spPr>
        <a:xfrm flipV="1">
          <a:off x="4633595" y="5458460"/>
          <a:ext cx="127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149225</xdr:rowOff>
    </xdr:from>
    <xdr:ext cx="469900" cy="259080"/>
    <xdr:sp macro="" textlink="">
      <xdr:nvSpPr>
        <xdr:cNvPr id="55" name="議会費最小値テキスト"/>
        <xdr:cNvSpPr txBox="1"/>
      </xdr:nvSpPr>
      <xdr:spPr>
        <a:xfrm>
          <a:off x="4686300" y="6492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145415</xdr:rowOff>
    </xdr:from>
    <xdr:to>
      <xdr:col>24</xdr:col>
      <xdr:colOff>152400</xdr:colOff>
      <xdr:row>37</xdr:row>
      <xdr:rowOff>145415</xdr:rowOff>
    </xdr:to>
    <xdr:cxnSp macro="">
      <xdr:nvCxnSpPr>
        <xdr:cNvPr id="56" name="直線コネクタ 55"/>
        <xdr:cNvCxnSpPr/>
      </xdr:nvCxnSpPr>
      <xdr:spPr>
        <a:xfrm>
          <a:off x="4546600" y="648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89535</xdr:rowOff>
    </xdr:from>
    <xdr:ext cx="469900" cy="258445"/>
    <xdr:sp macro="" textlink="">
      <xdr:nvSpPr>
        <xdr:cNvPr id="57" name="議会費最大値テキスト"/>
        <xdr:cNvSpPr txBox="1"/>
      </xdr:nvSpPr>
      <xdr:spPr>
        <a:xfrm>
          <a:off x="4686300" y="523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4,618</a:t>
          </a:r>
          <a:endParaRPr kumimoji="1" lang="ja-JP" altLang="en-US" sz="1000" b="1">
            <a:latin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58" name="直線コネクタ 57"/>
        <xdr:cNvCxnSpPr/>
      </xdr:nvCxnSpPr>
      <xdr:spPr>
        <a:xfrm>
          <a:off x="4546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48895</xdr:rowOff>
    </xdr:from>
    <xdr:to>
      <xdr:col>24</xdr:col>
      <xdr:colOff>63500</xdr:colOff>
      <xdr:row>36</xdr:row>
      <xdr:rowOff>80010</xdr:rowOff>
    </xdr:to>
    <xdr:cxnSp macro="">
      <xdr:nvCxnSpPr>
        <xdr:cNvPr id="59" name="直線コネクタ 58"/>
        <xdr:cNvCxnSpPr/>
      </xdr:nvCxnSpPr>
      <xdr:spPr>
        <a:xfrm flipV="1">
          <a:off x="3797300" y="622109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52070</xdr:rowOff>
    </xdr:from>
    <xdr:ext cx="469900" cy="258445"/>
    <xdr:sp macro="" textlink="">
      <xdr:nvSpPr>
        <xdr:cNvPr id="60" name="議会費平均値テキスト"/>
        <xdr:cNvSpPr txBox="1"/>
      </xdr:nvSpPr>
      <xdr:spPr>
        <a:xfrm>
          <a:off x="4686300" y="58813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29210</xdr:rowOff>
    </xdr:from>
    <xdr:to>
      <xdr:col>24</xdr:col>
      <xdr:colOff>114300</xdr:colOff>
      <xdr:row>35</xdr:row>
      <xdr:rowOff>130810</xdr:rowOff>
    </xdr:to>
    <xdr:sp macro="" textlink="">
      <xdr:nvSpPr>
        <xdr:cNvPr id="61" name="フローチャート: 判断 60"/>
        <xdr:cNvSpPr/>
      </xdr:nvSpPr>
      <xdr:spPr>
        <a:xfrm>
          <a:off x="45847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104775</xdr:rowOff>
    </xdr:from>
    <xdr:to>
      <xdr:col>19</xdr:col>
      <xdr:colOff>177800</xdr:colOff>
      <xdr:row>36</xdr:row>
      <xdr:rowOff>80010</xdr:rowOff>
    </xdr:to>
    <xdr:cxnSp macro="">
      <xdr:nvCxnSpPr>
        <xdr:cNvPr id="62" name="直線コネクタ 61"/>
        <xdr:cNvCxnSpPr/>
      </xdr:nvCxnSpPr>
      <xdr:spPr>
        <a:xfrm>
          <a:off x="2908300" y="610552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xdr:rowOff>
    </xdr:from>
    <xdr:to>
      <xdr:col>20</xdr:col>
      <xdr:colOff>38100</xdr:colOff>
      <xdr:row>35</xdr:row>
      <xdr:rowOff>118110</xdr:rowOff>
    </xdr:to>
    <xdr:sp macro="" textlink="">
      <xdr:nvSpPr>
        <xdr:cNvPr id="63" name="フローチャート: 判断 62"/>
        <xdr:cNvSpPr/>
      </xdr:nvSpPr>
      <xdr:spPr>
        <a:xfrm>
          <a:off x="3746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134620</xdr:rowOff>
    </xdr:from>
    <xdr:ext cx="469265" cy="258445"/>
    <xdr:sp macro="" textlink="">
      <xdr:nvSpPr>
        <xdr:cNvPr id="64" name="テキスト ボックス 63"/>
        <xdr:cNvSpPr txBox="1"/>
      </xdr:nvSpPr>
      <xdr:spPr>
        <a:xfrm>
          <a:off x="3562350" y="5792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104775</xdr:rowOff>
    </xdr:from>
    <xdr:to>
      <xdr:col>15</xdr:col>
      <xdr:colOff>50800</xdr:colOff>
      <xdr:row>36</xdr:row>
      <xdr:rowOff>39370</xdr:rowOff>
    </xdr:to>
    <xdr:cxnSp macro="">
      <xdr:nvCxnSpPr>
        <xdr:cNvPr id="65" name="直線コネクタ 64"/>
        <xdr:cNvCxnSpPr/>
      </xdr:nvCxnSpPr>
      <xdr:spPr>
        <a:xfrm flipV="1">
          <a:off x="2019300" y="61055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66" name="フローチャート: 判断 65"/>
        <xdr:cNvSpPr/>
      </xdr:nvSpPr>
      <xdr:spPr>
        <a:xfrm>
          <a:off x="2857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154940</xdr:rowOff>
    </xdr:from>
    <xdr:ext cx="469265" cy="258445"/>
    <xdr:sp macro="" textlink="">
      <xdr:nvSpPr>
        <xdr:cNvPr id="67" name="テキスト ボックス 66"/>
        <xdr:cNvSpPr txBox="1"/>
      </xdr:nvSpPr>
      <xdr:spPr>
        <a:xfrm>
          <a:off x="2673350" y="5812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166370</xdr:rowOff>
    </xdr:from>
    <xdr:to>
      <xdr:col>10</xdr:col>
      <xdr:colOff>114300</xdr:colOff>
      <xdr:row>36</xdr:row>
      <xdr:rowOff>39370</xdr:rowOff>
    </xdr:to>
    <xdr:cxnSp macro="">
      <xdr:nvCxnSpPr>
        <xdr:cNvPr id="68" name="直線コネクタ 67"/>
        <xdr:cNvCxnSpPr/>
      </xdr:nvCxnSpPr>
      <xdr:spPr>
        <a:xfrm>
          <a:off x="1130300" y="616712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27940</xdr:rowOff>
    </xdr:from>
    <xdr:to>
      <xdr:col>10</xdr:col>
      <xdr:colOff>165100</xdr:colOff>
      <xdr:row>35</xdr:row>
      <xdr:rowOff>129540</xdr:rowOff>
    </xdr:to>
    <xdr:sp macro="" textlink="">
      <xdr:nvSpPr>
        <xdr:cNvPr id="69" name="フローチャート: 判断 68"/>
        <xdr:cNvSpPr/>
      </xdr:nvSpPr>
      <xdr:spPr>
        <a:xfrm>
          <a:off x="1968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146050</xdr:rowOff>
    </xdr:from>
    <xdr:ext cx="469265" cy="258445"/>
    <xdr:sp macro="" textlink="">
      <xdr:nvSpPr>
        <xdr:cNvPr id="70" name="テキスト ボックス 69"/>
        <xdr:cNvSpPr txBox="1"/>
      </xdr:nvSpPr>
      <xdr:spPr>
        <a:xfrm>
          <a:off x="1784350" y="5803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1270</xdr:rowOff>
    </xdr:from>
    <xdr:to>
      <xdr:col>6</xdr:col>
      <xdr:colOff>38100</xdr:colOff>
      <xdr:row>35</xdr:row>
      <xdr:rowOff>102870</xdr:rowOff>
    </xdr:to>
    <xdr:sp macro="" textlink="">
      <xdr:nvSpPr>
        <xdr:cNvPr id="71" name="フローチャート: 判断 70"/>
        <xdr:cNvSpPr/>
      </xdr:nvSpPr>
      <xdr:spPr>
        <a:xfrm>
          <a:off x="1079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119380</xdr:rowOff>
    </xdr:from>
    <xdr:ext cx="469265" cy="259080"/>
    <xdr:sp macro="" textlink="">
      <xdr:nvSpPr>
        <xdr:cNvPr id="72" name="テキスト ボックス 71"/>
        <xdr:cNvSpPr txBox="1"/>
      </xdr:nvSpPr>
      <xdr:spPr>
        <a:xfrm>
          <a:off x="895350" y="5777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169545</xdr:rowOff>
    </xdr:from>
    <xdr:to>
      <xdr:col>24</xdr:col>
      <xdr:colOff>114300</xdr:colOff>
      <xdr:row>36</xdr:row>
      <xdr:rowOff>99695</xdr:rowOff>
    </xdr:to>
    <xdr:sp macro="" textlink="">
      <xdr:nvSpPr>
        <xdr:cNvPr id="78" name="楕円 77"/>
        <xdr:cNvSpPr/>
      </xdr:nvSpPr>
      <xdr:spPr>
        <a:xfrm>
          <a:off x="45847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147955</xdr:rowOff>
    </xdr:from>
    <xdr:ext cx="469900" cy="258445"/>
    <xdr:sp macro="" textlink="">
      <xdr:nvSpPr>
        <xdr:cNvPr id="79" name="議会費該当値テキスト"/>
        <xdr:cNvSpPr txBox="1"/>
      </xdr:nvSpPr>
      <xdr:spPr>
        <a:xfrm>
          <a:off x="4686300" y="6148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29210</xdr:rowOff>
    </xdr:from>
    <xdr:to>
      <xdr:col>20</xdr:col>
      <xdr:colOff>38100</xdr:colOff>
      <xdr:row>36</xdr:row>
      <xdr:rowOff>130810</xdr:rowOff>
    </xdr:to>
    <xdr:sp macro="" textlink="">
      <xdr:nvSpPr>
        <xdr:cNvPr id="80" name="楕円 79"/>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121920</xdr:rowOff>
    </xdr:from>
    <xdr:ext cx="469265" cy="258445"/>
    <xdr:sp macro="" textlink="">
      <xdr:nvSpPr>
        <xdr:cNvPr id="81" name="テキスト ボックス 80"/>
        <xdr:cNvSpPr txBox="1"/>
      </xdr:nvSpPr>
      <xdr:spPr>
        <a:xfrm>
          <a:off x="3562350" y="6294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53975</xdr:rowOff>
    </xdr:from>
    <xdr:to>
      <xdr:col>15</xdr:col>
      <xdr:colOff>101600</xdr:colOff>
      <xdr:row>35</xdr:row>
      <xdr:rowOff>155575</xdr:rowOff>
    </xdr:to>
    <xdr:sp macro="" textlink="">
      <xdr:nvSpPr>
        <xdr:cNvPr id="82" name="楕円 81"/>
        <xdr:cNvSpPr/>
      </xdr:nvSpPr>
      <xdr:spPr>
        <a:xfrm>
          <a:off x="2857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146685</xdr:rowOff>
    </xdr:from>
    <xdr:ext cx="469265" cy="258445"/>
    <xdr:sp macro="" textlink="">
      <xdr:nvSpPr>
        <xdr:cNvPr id="83" name="テキスト ボックス 82"/>
        <xdr:cNvSpPr txBox="1"/>
      </xdr:nvSpPr>
      <xdr:spPr>
        <a:xfrm>
          <a:off x="2673350" y="6147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160020</xdr:rowOff>
    </xdr:from>
    <xdr:to>
      <xdr:col>10</xdr:col>
      <xdr:colOff>165100</xdr:colOff>
      <xdr:row>36</xdr:row>
      <xdr:rowOff>90170</xdr:rowOff>
    </xdr:to>
    <xdr:sp macro="" textlink="">
      <xdr:nvSpPr>
        <xdr:cNvPr id="84" name="楕円 83"/>
        <xdr:cNvSpPr/>
      </xdr:nvSpPr>
      <xdr:spPr>
        <a:xfrm>
          <a:off x="1968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81280</xdr:rowOff>
    </xdr:from>
    <xdr:ext cx="469265" cy="259080"/>
    <xdr:sp macro="" textlink="">
      <xdr:nvSpPr>
        <xdr:cNvPr id="85" name="テキスト ボックス 84"/>
        <xdr:cNvSpPr txBox="1"/>
      </xdr:nvSpPr>
      <xdr:spPr>
        <a:xfrm>
          <a:off x="1784350" y="6253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115570</xdr:rowOff>
    </xdr:from>
    <xdr:to>
      <xdr:col>6</xdr:col>
      <xdr:colOff>38100</xdr:colOff>
      <xdr:row>36</xdr:row>
      <xdr:rowOff>45720</xdr:rowOff>
    </xdr:to>
    <xdr:sp macro="" textlink="">
      <xdr:nvSpPr>
        <xdr:cNvPr id="86" name="楕円 85"/>
        <xdr:cNvSpPr/>
      </xdr:nvSpPr>
      <xdr:spPr>
        <a:xfrm>
          <a:off x="1079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37465</xdr:rowOff>
    </xdr:from>
    <xdr:ext cx="469265" cy="259080"/>
    <xdr:sp macro="" textlink="">
      <xdr:nvSpPr>
        <xdr:cNvPr id="87" name="テキスト ボックス 86"/>
        <xdr:cNvSpPr txBox="1"/>
      </xdr:nvSpPr>
      <xdr:spPr>
        <a:xfrm>
          <a:off x="895350" y="620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99" name="テキスト ボックス 98"/>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3" name="テキスト ボックス 102"/>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5" name="テキスト ボックス 104"/>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7" name="テキスト ボックス 106"/>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165100</xdr:rowOff>
    </xdr:from>
    <xdr:to>
      <xdr:col>24</xdr:col>
      <xdr:colOff>62865</xdr:colOff>
      <xdr:row>57</xdr:row>
      <xdr:rowOff>139065</xdr:rowOff>
    </xdr:to>
    <xdr:cxnSp macro="">
      <xdr:nvCxnSpPr>
        <xdr:cNvPr id="111" name="直線コネクタ 110"/>
        <xdr:cNvCxnSpPr/>
      </xdr:nvCxnSpPr>
      <xdr:spPr>
        <a:xfrm flipV="1">
          <a:off x="4633595" y="856615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143510</xdr:rowOff>
    </xdr:from>
    <xdr:ext cx="534670" cy="258445"/>
    <xdr:sp macro="" textlink="">
      <xdr:nvSpPr>
        <xdr:cNvPr id="112" name="総務費最小値テキスト"/>
        <xdr:cNvSpPr txBox="1"/>
      </xdr:nvSpPr>
      <xdr:spPr>
        <a:xfrm>
          <a:off x="4686300" y="9916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32,598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139065</xdr:rowOff>
    </xdr:from>
    <xdr:to>
      <xdr:col>24</xdr:col>
      <xdr:colOff>152400</xdr:colOff>
      <xdr:row>57</xdr:row>
      <xdr:rowOff>139065</xdr:rowOff>
    </xdr:to>
    <xdr:cxnSp macro="">
      <xdr:nvCxnSpPr>
        <xdr:cNvPr id="113" name="直線コネクタ 112"/>
        <xdr:cNvCxnSpPr/>
      </xdr:nvCxnSpPr>
      <xdr:spPr>
        <a:xfrm>
          <a:off x="4546600" y="9911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111760</xdr:rowOff>
    </xdr:from>
    <xdr:ext cx="598805" cy="258445"/>
    <xdr:sp macro="" textlink="">
      <xdr:nvSpPr>
        <xdr:cNvPr id="114" name="総務費最大値テキスト"/>
        <xdr:cNvSpPr txBox="1"/>
      </xdr:nvSpPr>
      <xdr:spPr>
        <a:xfrm>
          <a:off x="4686300" y="83413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209,183</a:t>
          </a:r>
          <a:endParaRPr kumimoji="1" lang="ja-JP" altLang="en-US" sz="1000" b="1">
            <a:latin typeface="ＭＳ Ｐゴシック"/>
          </a:endParaRPr>
        </a:p>
      </xdr:txBody>
    </xdr:sp>
    <xdr:clientData/>
  </xdr:oneCellAnchor>
  <xdr:twoCellAnchor>
    <xdr:from>
      <xdr:col>23</xdr:col>
      <xdr:colOff>165100</xdr:colOff>
      <xdr:row>49</xdr:row>
      <xdr:rowOff>165100</xdr:rowOff>
    </xdr:from>
    <xdr:to>
      <xdr:col>24</xdr:col>
      <xdr:colOff>152400</xdr:colOff>
      <xdr:row>49</xdr:row>
      <xdr:rowOff>165100</xdr:rowOff>
    </xdr:to>
    <xdr:cxnSp macro="">
      <xdr:nvCxnSpPr>
        <xdr:cNvPr id="115" name="直線コネクタ 114"/>
        <xdr:cNvCxnSpPr/>
      </xdr:nvCxnSpPr>
      <xdr:spPr>
        <a:xfrm>
          <a:off x="4546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167640</xdr:rowOff>
    </xdr:from>
    <xdr:to>
      <xdr:col>24</xdr:col>
      <xdr:colOff>63500</xdr:colOff>
      <xdr:row>54</xdr:row>
      <xdr:rowOff>165100</xdr:rowOff>
    </xdr:to>
    <xdr:cxnSp macro="">
      <xdr:nvCxnSpPr>
        <xdr:cNvPr id="116" name="直線コネクタ 115"/>
        <xdr:cNvCxnSpPr/>
      </xdr:nvCxnSpPr>
      <xdr:spPr>
        <a:xfrm flipV="1">
          <a:off x="3797300" y="9254490"/>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149225</xdr:rowOff>
    </xdr:from>
    <xdr:ext cx="534670" cy="259080"/>
    <xdr:sp macro="" textlink="">
      <xdr:nvSpPr>
        <xdr:cNvPr id="117" name="総務費平均値テキスト"/>
        <xdr:cNvSpPr txBox="1"/>
      </xdr:nvSpPr>
      <xdr:spPr>
        <a:xfrm>
          <a:off x="4686300" y="9578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170815</xdr:rowOff>
    </xdr:from>
    <xdr:to>
      <xdr:col>24</xdr:col>
      <xdr:colOff>114300</xdr:colOff>
      <xdr:row>56</xdr:row>
      <xdr:rowOff>100965</xdr:rowOff>
    </xdr:to>
    <xdr:sp macro="" textlink="">
      <xdr:nvSpPr>
        <xdr:cNvPr id="118" name="フローチャート: 判断 117"/>
        <xdr:cNvSpPr/>
      </xdr:nvSpPr>
      <xdr:spPr>
        <a:xfrm>
          <a:off x="45847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34925</xdr:rowOff>
    </xdr:from>
    <xdr:to>
      <xdr:col>19</xdr:col>
      <xdr:colOff>177800</xdr:colOff>
      <xdr:row>54</xdr:row>
      <xdr:rowOff>165100</xdr:rowOff>
    </xdr:to>
    <xdr:cxnSp macro="">
      <xdr:nvCxnSpPr>
        <xdr:cNvPr id="119" name="直線コネクタ 118"/>
        <xdr:cNvCxnSpPr/>
      </xdr:nvCxnSpPr>
      <xdr:spPr>
        <a:xfrm>
          <a:off x="2908300" y="8778875"/>
          <a:ext cx="889000" cy="644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166370</xdr:rowOff>
    </xdr:from>
    <xdr:to>
      <xdr:col>20</xdr:col>
      <xdr:colOff>38100</xdr:colOff>
      <xdr:row>56</xdr:row>
      <xdr:rowOff>95885</xdr:rowOff>
    </xdr:to>
    <xdr:sp macro="" textlink="">
      <xdr:nvSpPr>
        <xdr:cNvPr id="120" name="フローチャート: 判断 119"/>
        <xdr:cNvSpPr/>
      </xdr:nvSpPr>
      <xdr:spPr>
        <a:xfrm>
          <a:off x="3746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86995</xdr:rowOff>
    </xdr:from>
    <xdr:ext cx="534035" cy="258445"/>
    <xdr:sp macro="" textlink="">
      <xdr:nvSpPr>
        <xdr:cNvPr id="121" name="テキスト ボックス 120"/>
        <xdr:cNvSpPr txBox="1"/>
      </xdr:nvSpPr>
      <xdr:spPr>
        <a:xfrm>
          <a:off x="3529965" y="9688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34925</xdr:rowOff>
    </xdr:from>
    <xdr:to>
      <xdr:col>15</xdr:col>
      <xdr:colOff>50800</xdr:colOff>
      <xdr:row>56</xdr:row>
      <xdr:rowOff>96520</xdr:rowOff>
    </xdr:to>
    <xdr:cxnSp macro="">
      <xdr:nvCxnSpPr>
        <xdr:cNvPr id="122" name="直線コネクタ 121"/>
        <xdr:cNvCxnSpPr/>
      </xdr:nvCxnSpPr>
      <xdr:spPr>
        <a:xfrm flipV="1">
          <a:off x="2019300" y="8778875"/>
          <a:ext cx="889000" cy="918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170815</xdr:rowOff>
    </xdr:from>
    <xdr:to>
      <xdr:col>15</xdr:col>
      <xdr:colOff>101600</xdr:colOff>
      <xdr:row>52</xdr:row>
      <xdr:rowOff>100965</xdr:rowOff>
    </xdr:to>
    <xdr:sp macro="" textlink="">
      <xdr:nvSpPr>
        <xdr:cNvPr id="123" name="フローチャート: 判断 122"/>
        <xdr:cNvSpPr/>
      </xdr:nvSpPr>
      <xdr:spPr>
        <a:xfrm>
          <a:off x="2857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52</xdr:row>
      <xdr:rowOff>92075</xdr:rowOff>
    </xdr:from>
    <xdr:ext cx="598170" cy="259080"/>
    <xdr:sp macro="" textlink="">
      <xdr:nvSpPr>
        <xdr:cNvPr id="124" name="テキスト ボックス 123"/>
        <xdr:cNvSpPr txBox="1"/>
      </xdr:nvSpPr>
      <xdr:spPr>
        <a:xfrm>
          <a:off x="2608580" y="9007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96520</xdr:rowOff>
    </xdr:from>
    <xdr:to>
      <xdr:col>10</xdr:col>
      <xdr:colOff>114300</xdr:colOff>
      <xdr:row>57</xdr:row>
      <xdr:rowOff>17780</xdr:rowOff>
    </xdr:to>
    <xdr:cxnSp macro="">
      <xdr:nvCxnSpPr>
        <xdr:cNvPr id="125" name="直線コネクタ 124"/>
        <xdr:cNvCxnSpPr/>
      </xdr:nvCxnSpPr>
      <xdr:spPr>
        <a:xfrm flipV="1">
          <a:off x="1130300" y="969772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120650</xdr:rowOff>
    </xdr:from>
    <xdr:to>
      <xdr:col>10</xdr:col>
      <xdr:colOff>165100</xdr:colOff>
      <xdr:row>57</xdr:row>
      <xdr:rowOff>50800</xdr:rowOff>
    </xdr:to>
    <xdr:sp macro="" textlink="">
      <xdr:nvSpPr>
        <xdr:cNvPr id="126" name="フローチャート: 判断 125"/>
        <xdr:cNvSpPr/>
      </xdr:nvSpPr>
      <xdr:spPr>
        <a:xfrm>
          <a:off x="1968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41910</xdr:rowOff>
    </xdr:from>
    <xdr:ext cx="534035" cy="258445"/>
    <xdr:sp macro="" textlink="">
      <xdr:nvSpPr>
        <xdr:cNvPr id="127" name="テキスト ボックス 126"/>
        <xdr:cNvSpPr txBox="1"/>
      </xdr:nvSpPr>
      <xdr:spPr>
        <a:xfrm>
          <a:off x="1751965" y="9814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151765</xdr:rowOff>
    </xdr:from>
    <xdr:to>
      <xdr:col>6</xdr:col>
      <xdr:colOff>38100</xdr:colOff>
      <xdr:row>57</xdr:row>
      <xdr:rowOff>81915</xdr:rowOff>
    </xdr:to>
    <xdr:sp macro="" textlink="">
      <xdr:nvSpPr>
        <xdr:cNvPr id="128" name="フローチャート: 判断 127"/>
        <xdr:cNvSpPr/>
      </xdr:nvSpPr>
      <xdr:spPr>
        <a:xfrm>
          <a:off x="1079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73025</xdr:rowOff>
    </xdr:from>
    <xdr:ext cx="534035" cy="259080"/>
    <xdr:sp macro="" textlink="">
      <xdr:nvSpPr>
        <xdr:cNvPr id="129" name="テキスト ボックス 128"/>
        <xdr:cNvSpPr txBox="1"/>
      </xdr:nvSpPr>
      <xdr:spPr>
        <a:xfrm>
          <a:off x="862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53</xdr:row>
      <xdr:rowOff>116840</xdr:rowOff>
    </xdr:from>
    <xdr:to>
      <xdr:col>24</xdr:col>
      <xdr:colOff>114300</xdr:colOff>
      <xdr:row>54</xdr:row>
      <xdr:rowOff>46990</xdr:rowOff>
    </xdr:to>
    <xdr:sp macro="" textlink="">
      <xdr:nvSpPr>
        <xdr:cNvPr id="135" name="楕円 134"/>
        <xdr:cNvSpPr/>
      </xdr:nvSpPr>
      <xdr:spPr>
        <a:xfrm>
          <a:off x="45847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139700</xdr:rowOff>
    </xdr:from>
    <xdr:ext cx="598805" cy="259080"/>
    <xdr:sp macro="" textlink="">
      <xdr:nvSpPr>
        <xdr:cNvPr id="136" name="総務費該当値テキスト"/>
        <xdr:cNvSpPr txBox="1"/>
      </xdr:nvSpPr>
      <xdr:spPr>
        <a:xfrm>
          <a:off x="4686300" y="9055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54</xdr:row>
      <xdr:rowOff>114300</xdr:rowOff>
    </xdr:from>
    <xdr:to>
      <xdr:col>20</xdr:col>
      <xdr:colOff>38100</xdr:colOff>
      <xdr:row>55</xdr:row>
      <xdr:rowOff>44450</xdr:rowOff>
    </xdr:to>
    <xdr:sp macro="" textlink="">
      <xdr:nvSpPr>
        <xdr:cNvPr id="137" name="楕円 136"/>
        <xdr:cNvSpPr/>
      </xdr:nvSpPr>
      <xdr:spPr>
        <a:xfrm>
          <a:off x="37465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60960</xdr:rowOff>
    </xdr:from>
    <xdr:ext cx="534035" cy="259080"/>
    <xdr:sp macro="" textlink="">
      <xdr:nvSpPr>
        <xdr:cNvPr id="138" name="テキスト ボックス 137"/>
        <xdr:cNvSpPr txBox="1"/>
      </xdr:nvSpPr>
      <xdr:spPr>
        <a:xfrm>
          <a:off x="3529965" y="9147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50</xdr:row>
      <xdr:rowOff>155575</xdr:rowOff>
    </xdr:from>
    <xdr:to>
      <xdr:col>15</xdr:col>
      <xdr:colOff>101600</xdr:colOff>
      <xdr:row>51</xdr:row>
      <xdr:rowOff>86360</xdr:rowOff>
    </xdr:to>
    <xdr:sp macro="" textlink="">
      <xdr:nvSpPr>
        <xdr:cNvPr id="139" name="楕円 138"/>
        <xdr:cNvSpPr/>
      </xdr:nvSpPr>
      <xdr:spPr>
        <a:xfrm>
          <a:off x="2857500" y="8728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49</xdr:row>
      <xdr:rowOff>102235</xdr:rowOff>
    </xdr:from>
    <xdr:ext cx="598170" cy="258445"/>
    <xdr:sp macro="" textlink="">
      <xdr:nvSpPr>
        <xdr:cNvPr id="140" name="テキスト ボックス 139"/>
        <xdr:cNvSpPr txBox="1"/>
      </xdr:nvSpPr>
      <xdr:spPr>
        <a:xfrm>
          <a:off x="2608580" y="8503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181,218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45720</xdr:rowOff>
    </xdr:from>
    <xdr:to>
      <xdr:col>10</xdr:col>
      <xdr:colOff>165100</xdr:colOff>
      <xdr:row>56</xdr:row>
      <xdr:rowOff>147320</xdr:rowOff>
    </xdr:to>
    <xdr:sp macro="" textlink="">
      <xdr:nvSpPr>
        <xdr:cNvPr id="141" name="楕円 140"/>
        <xdr:cNvSpPr/>
      </xdr:nvSpPr>
      <xdr:spPr>
        <a:xfrm>
          <a:off x="1968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163830</xdr:rowOff>
    </xdr:from>
    <xdr:ext cx="534035" cy="259080"/>
    <xdr:sp macro="" textlink="">
      <xdr:nvSpPr>
        <xdr:cNvPr id="142" name="テキスト ボックス 141"/>
        <xdr:cNvSpPr txBox="1"/>
      </xdr:nvSpPr>
      <xdr:spPr>
        <a:xfrm>
          <a:off x="1751965" y="9422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137795</xdr:rowOff>
    </xdr:from>
    <xdr:to>
      <xdr:col>6</xdr:col>
      <xdr:colOff>38100</xdr:colOff>
      <xdr:row>57</xdr:row>
      <xdr:rowOff>67945</xdr:rowOff>
    </xdr:to>
    <xdr:sp macro="" textlink="">
      <xdr:nvSpPr>
        <xdr:cNvPr id="143" name="楕円 142"/>
        <xdr:cNvSpPr/>
      </xdr:nvSpPr>
      <xdr:spPr>
        <a:xfrm>
          <a:off x="1079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84455</xdr:rowOff>
    </xdr:from>
    <xdr:ext cx="534035" cy="259080"/>
    <xdr:sp macro="" textlink="">
      <xdr:nvSpPr>
        <xdr:cNvPr id="144" name="テキスト ボックス 143"/>
        <xdr:cNvSpPr txBox="1"/>
      </xdr:nvSpPr>
      <xdr:spPr>
        <a:xfrm>
          <a:off x="862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5" name="テキスト ボックス 154"/>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7" name="テキスト ボックス 156"/>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43180</xdr:rowOff>
    </xdr:from>
    <xdr:to>
      <xdr:col>24</xdr:col>
      <xdr:colOff>62865</xdr:colOff>
      <xdr:row>78</xdr:row>
      <xdr:rowOff>10160</xdr:rowOff>
    </xdr:to>
    <xdr:cxnSp macro="">
      <xdr:nvCxnSpPr>
        <xdr:cNvPr id="169" name="直線コネクタ 168"/>
        <xdr:cNvCxnSpPr/>
      </xdr:nvCxnSpPr>
      <xdr:spPr>
        <a:xfrm flipV="1">
          <a:off x="4633595" y="1221613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13970</xdr:rowOff>
    </xdr:from>
    <xdr:ext cx="598805" cy="259080"/>
    <xdr:sp macro="" textlink="">
      <xdr:nvSpPr>
        <xdr:cNvPr id="170" name="民生費最小値テキスト"/>
        <xdr:cNvSpPr txBox="1"/>
      </xdr:nvSpPr>
      <xdr:spPr>
        <a:xfrm>
          <a:off x="468630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10160</xdr:rowOff>
    </xdr:from>
    <xdr:to>
      <xdr:col>24</xdr:col>
      <xdr:colOff>152400</xdr:colOff>
      <xdr:row>78</xdr:row>
      <xdr:rowOff>10160</xdr:rowOff>
    </xdr:to>
    <xdr:cxnSp macro="">
      <xdr:nvCxnSpPr>
        <xdr:cNvPr id="171" name="直線コネクタ 170"/>
        <xdr:cNvCxnSpPr/>
      </xdr:nvCxnSpPr>
      <xdr:spPr>
        <a:xfrm>
          <a:off x="4546600" y="1338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161290</xdr:rowOff>
    </xdr:from>
    <xdr:ext cx="598805" cy="259080"/>
    <xdr:sp macro="" textlink="">
      <xdr:nvSpPr>
        <xdr:cNvPr id="172" name="民生費最大値テキスト"/>
        <xdr:cNvSpPr txBox="1"/>
      </xdr:nvSpPr>
      <xdr:spPr>
        <a:xfrm>
          <a:off x="4686300" y="11991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280,162</a:t>
          </a:r>
          <a:endParaRPr kumimoji="1" lang="ja-JP" altLang="en-US" sz="1000" b="1">
            <a:latin typeface="ＭＳ Ｐゴシック"/>
          </a:endParaRPr>
        </a:p>
      </xdr:txBody>
    </xdr:sp>
    <xdr:clientData/>
  </xdr:oneCellAnchor>
  <xdr:twoCellAnchor>
    <xdr:from>
      <xdr:col>23</xdr:col>
      <xdr:colOff>165100</xdr:colOff>
      <xdr:row>71</xdr:row>
      <xdr:rowOff>43180</xdr:rowOff>
    </xdr:from>
    <xdr:to>
      <xdr:col>24</xdr:col>
      <xdr:colOff>152400</xdr:colOff>
      <xdr:row>71</xdr:row>
      <xdr:rowOff>43180</xdr:rowOff>
    </xdr:to>
    <xdr:cxnSp macro="">
      <xdr:nvCxnSpPr>
        <xdr:cNvPr id="173" name="直線コネクタ 172"/>
        <xdr:cNvCxnSpPr/>
      </xdr:nvCxnSpPr>
      <xdr:spPr>
        <a:xfrm>
          <a:off x="4546600" y="1221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143510</xdr:rowOff>
    </xdr:from>
    <xdr:to>
      <xdr:col>24</xdr:col>
      <xdr:colOff>63500</xdr:colOff>
      <xdr:row>76</xdr:row>
      <xdr:rowOff>163830</xdr:rowOff>
    </xdr:to>
    <xdr:cxnSp macro="">
      <xdr:nvCxnSpPr>
        <xdr:cNvPr id="174" name="直線コネクタ 173"/>
        <xdr:cNvCxnSpPr/>
      </xdr:nvCxnSpPr>
      <xdr:spPr>
        <a:xfrm>
          <a:off x="3797300" y="131737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97790</xdr:rowOff>
    </xdr:from>
    <xdr:ext cx="598805" cy="258445"/>
    <xdr:sp macro="" textlink="">
      <xdr:nvSpPr>
        <xdr:cNvPr id="175" name="民生費平均値テキスト"/>
        <xdr:cNvSpPr txBox="1"/>
      </xdr:nvSpPr>
      <xdr:spPr>
        <a:xfrm>
          <a:off x="4686300" y="127850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4445</xdr:rowOff>
    </xdr:to>
    <xdr:sp macro="" textlink="">
      <xdr:nvSpPr>
        <xdr:cNvPr id="176" name="フローチャート: 判断 175"/>
        <xdr:cNvSpPr/>
      </xdr:nvSpPr>
      <xdr:spPr>
        <a:xfrm>
          <a:off x="45847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143510</xdr:rowOff>
    </xdr:from>
    <xdr:to>
      <xdr:col>19</xdr:col>
      <xdr:colOff>177800</xdr:colOff>
      <xdr:row>77</xdr:row>
      <xdr:rowOff>18415</xdr:rowOff>
    </xdr:to>
    <xdr:cxnSp macro="">
      <xdr:nvCxnSpPr>
        <xdr:cNvPr id="177" name="直線コネクタ 176"/>
        <xdr:cNvCxnSpPr/>
      </xdr:nvCxnSpPr>
      <xdr:spPr>
        <a:xfrm flipV="1">
          <a:off x="2908300" y="131737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10160</xdr:rowOff>
    </xdr:from>
    <xdr:to>
      <xdr:col>20</xdr:col>
      <xdr:colOff>38100</xdr:colOff>
      <xdr:row>75</xdr:row>
      <xdr:rowOff>111760</xdr:rowOff>
    </xdr:to>
    <xdr:sp macro="" textlink="">
      <xdr:nvSpPr>
        <xdr:cNvPr id="178" name="フローチャート: 判断 177"/>
        <xdr:cNvSpPr/>
      </xdr:nvSpPr>
      <xdr:spPr>
        <a:xfrm>
          <a:off x="3746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128270</xdr:rowOff>
    </xdr:from>
    <xdr:ext cx="598170" cy="259080"/>
    <xdr:sp macro="" textlink="">
      <xdr:nvSpPr>
        <xdr:cNvPr id="179" name="テキスト ボックス 178"/>
        <xdr:cNvSpPr txBox="1"/>
      </xdr:nvSpPr>
      <xdr:spPr>
        <a:xfrm>
          <a:off x="3497580" y="12644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18415</xdr:rowOff>
    </xdr:from>
    <xdr:to>
      <xdr:col>15</xdr:col>
      <xdr:colOff>50800</xdr:colOff>
      <xdr:row>78</xdr:row>
      <xdr:rowOff>40640</xdr:rowOff>
    </xdr:to>
    <xdr:cxnSp macro="">
      <xdr:nvCxnSpPr>
        <xdr:cNvPr id="180" name="直線コネクタ 179"/>
        <xdr:cNvCxnSpPr/>
      </xdr:nvCxnSpPr>
      <xdr:spPr>
        <a:xfrm flipV="1">
          <a:off x="2019300" y="13220065"/>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46990</xdr:rowOff>
    </xdr:from>
    <xdr:to>
      <xdr:col>15</xdr:col>
      <xdr:colOff>101600</xdr:colOff>
      <xdr:row>76</xdr:row>
      <xdr:rowOff>148590</xdr:rowOff>
    </xdr:to>
    <xdr:sp macro="" textlink="">
      <xdr:nvSpPr>
        <xdr:cNvPr id="181" name="フローチャート: 判断 180"/>
        <xdr:cNvSpPr/>
      </xdr:nvSpPr>
      <xdr:spPr>
        <a:xfrm>
          <a:off x="2857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165100</xdr:rowOff>
    </xdr:from>
    <xdr:ext cx="598170" cy="259080"/>
    <xdr:sp macro="" textlink="">
      <xdr:nvSpPr>
        <xdr:cNvPr id="182" name="テキスト ボックス 181"/>
        <xdr:cNvSpPr txBox="1"/>
      </xdr:nvSpPr>
      <xdr:spPr>
        <a:xfrm>
          <a:off x="2608580" y="12852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40640</xdr:rowOff>
    </xdr:from>
    <xdr:to>
      <xdr:col>10</xdr:col>
      <xdr:colOff>114300</xdr:colOff>
      <xdr:row>78</xdr:row>
      <xdr:rowOff>44450</xdr:rowOff>
    </xdr:to>
    <xdr:cxnSp macro="">
      <xdr:nvCxnSpPr>
        <xdr:cNvPr id="183" name="直線コネクタ 182"/>
        <xdr:cNvCxnSpPr/>
      </xdr:nvCxnSpPr>
      <xdr:spPr>
        <a:xfrm flipV="1">
          <a:off x="1130300" y="134137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104140</xdr:rowOff>
    </xdr:from>
    <xdr:to>
      <xdr:col>10</xdr:col>
      <xdr:colOff>165100</xdr:colOff>
      <xdr:row>77</xdr:row>
      <xdr:rowOff>34290</xdr:rowOff>
    </xdr:to>
    <xdr:sp macro="" textlink="">
      <xdr:nvSpPr>
        <xdr:cNvPr id="184" name="フローチャート: 判断 183"/>
        <xdr:cNvSpPr/>
      </xdr:nvSpPr>
      <xdr:spPr>
        <a:xfrm>
          <a:off x="1968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50800</xdr:rowOff>
    </xdr:from>
    <xdr:ext cx="598170" cy="259080"/>
    <xdr:sp macro="" textlink="">
      <xdr:nvSpPr>
        <xdr:cNvPr id="185" name="テキスト ボックス 184"/>
        <xdr:cNvSpPr txBox="1"/>
      </xdr:nvSpPr>
      <xdr:spPr>
        <a:xfrm>
          <a:off x="1719580" y="12909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147955</xdr:rowOff>
    </xdr:from>
    <xdr:to>
      <xdr:col>6</xdr:col>
      <xdr:colOff>38100</xdr:colOff>
      <xdr:row>77</xdr:row>
      <xdr:rowOff>78105</xdr:rowOff>
    </xdr:to>
    <xdr:sp macro="" textlink="">
      <xdr:nvSpPr>
        <xdr:cNvPr id="186" name="フローチャート: 判断 185"/>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94615</xdr:rowOff>
    </xdr:from>
    <xdr:ext cx="598170" cy="259080"/>
    <xdr:sp macro="" textlink="">
      <xdr:nvSpPr>
        <xdr:cNvPr id="187" name="テキスト ボックス 186"/>
        <xdr:cNvSpPr txBox="1"/>
      </xdr:nvSpPr>
      <xdr:spPr>
        <a:xfrm>
          <a:off x="830580" y="12953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113030</xdr:rowOff>
    </xdr:from>
    <xdr:to>
      <xdr:col>24</xdr:col>
      <xdr:colOff>114300</xdr:colOff>
      <xdr:row>77</xdr:row>
      <xdr:rowOff>43180</xdr:rowOff>
    </xdr:to>
    <xdr:sp macro="" textlink="">
      <xdr:nvSpPr>
        <xdr:cNvPr id="193" name="楕円 192"/>
        <xdr:cNvSpPr/>
      </xdr:nvSpPr>
      <xdr:spPr>
        <a:xfrm>
          <a:off x="45847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91440</xdr:rowOff>
    </xdr:from>
    <xdr:ext cx="598805" cy="259080"/>
    <xdr:sp macro="" textlink="">
      <xdr:nvSpPr>
        <xdr:cNvPr id="194" name="民生費該当値テキスト"/>
        <xdr:cNvSpPr txBox="1"/>
      </xdr:nvSpPr>
      <xdr:spPr>
        <a:xfrm>
          <a:off x="4686300" y="1312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92075</xdr:rowOff>
    </xdr:from>
    <xdr:to>
      <xdr:col>20</xdr:col>
      <xdr:colOff>38100</xdr:colOff>
      <xdr:row>77</xdr:row>
      <xdr:rowOff>22225</xdr:rowOff>
    </xdr:to>
    <xdr:sp macro="" textlink="">
      <xdr:nvSpPr>
        <xdr:cNvPr id="195" name="楕円 194"/>
        <xdr:cNvSpPr/>
      </xdr:nvSpPr>
      <xdr:spPr>
        <a:xfrm>
          <a:off x="3746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13335</xdr:rowOff>
    </xdr:from>
    <xdr:ext cx="598170" cy="259080"/>
    <xdr:sp macro="" textlink="">
      <xdr:nvSpPr>
        <xdr:cNvPr id="196" name="テキスト ボックス 195"/>
        <xdr:cNvSpPr txBox="1"/>
      </xdr:nvSpPr>
      <xdr:spPr>
        <a:xfrm>
          <a:off x="3497580" y="132149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139065</xdr:rowOff>
    </xdr:from>
    <xdr:to>
      <xdr:col>15</xdr:col>
      <xdr:colOff>101600</xdr:colOff>
      <xdr:row>77</xdr:row>
      <xdr:rowOff>69215</xdr:rowOff>
    </xdr:to>
    <xdr:sp macro="" textlink="">
      <xdr:nvSpPr>
        <xdr:cNvPr id="197" name="楕円 196"/>
        <xdr:cNvSpPr/>
      </xdr:nvSpPr>
      <xdr:spPr>
        <a:xfrm>
          <a:off x="2857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60325</xdr:rowOff>
    </xdr:from>
    <xdr:ext cx="598170" cy="259080"/>
    <xdr:sp macro="" textlink="">
      <xdr:nvSpPr>
        <xdr:cNvPr id="198" name="テキスト ボックス 197"/>
        <xdr:cNvSpPr txBox="1"/>
      </xdr:nvSpPr>
      <xdr:spPr>
        <a:xfrm>
          <a:off x="2608580" y="132619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160655</xdr:rowOff>
    </xdr:from>
    <xdr:to>
      <xdr:col>10</xdr:col>
      <xdr:colOff>165100</xdr:colOff>
      <xdr:row>78</xdr:row>
      <xdr:rowOff>90805</xdr:rowOff>
    </xdr:to>
    <xdr:sp macro="" textlink="">
      <xdr:nvSpPr>
        <xdr:cNvPr id="199" name="楕円 198"/>
        <xdr:cNvSpPr/>
      </xdr:nvSpPr>
      <xdr:spPr>
        <a:xfrm>
          <a:off x="1968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81915</xdr:rowOff>
    </xdr:from>
    <xdr:ext cx="598170" cy="259080"/>
    <xdr:sp macro="" textlink="">
      <xdr:nvSpPr>
        <xdr:cNvPr id="200" name="テキスト ボックス 199"/>
        <xdr:cNvSpPr txBox="1"/>
      </xdr:nvSpPr>
      <xdr:spPr>
        <a:xfrm>
          <a:off x="1719580" y="134550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165100</xdr:rowOff>
    </xdr:from>
    <xdr:to>
      <xdr:col>6</xdr:col>
      <xdr:colOff>38100</xdr:colOff>
      <xdr:row>78</xdr:row>
      <xdr:rowOff>95250</xdr:rowOff>
    </xdr:to>
    <xdr:sp macro="" textlink="">
      <xdr:nvSpPr>
        <xdr:cNvPr id="201" name="楕円 200"/>
        <xdr:cNvSpPr/>
      </xdr:nvSpPr>
      <xdr:spPr>
        <a:xfrm>
          <a:off x="1079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86360</xdr:rowOff>
    </xdr:from>
    <xdr:ext cx="598170" cy="258445"/>
    <xdr:sp macro="" textlink="">
      <xdr:nvSpPr>
        <xdr:cNvPr id="202" name="テキスト ボックス 201"/>
        <xdr:cNvSpPr txBox="1"/>
      </xdr:nvSpPr>
      <xdr:spPr>
        <a:xfrm>
          <a:off x="830580" y="13459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4" name="テキスト ボックス 213"/>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8" name="テキスト ボックス 217"/>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0" name="テキスト ボックス 219"/>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2" name="テキスト ボックス 221"/>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113030</xdr:rowOff>
    </xdr:from>
    <xdr:to>
      <xdr:col>24</xdr:col>
      <xdr:colOff>62865</xdr:colOff>
      <xdr:row>98</xdr:row>
      <xdr:rowOff>32385</xdr:rowOff>
    </xdr:to>
    <xdr:cxnSp macro="">
      <xdr:nvCxnSpPr>
        <xdr:cNvPr id="226" name="直線コネクタ 225"/>
        <xdr:cNvCxnSpPr/>
      </xdr:nvCxnSpPr>
      <xdr:spPr>
        <a:xfrm flipV="1">
          <a:off x="4633595" y="15714980"/>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36195</xdr:rowOff>
    </xdr:from>
    <xdr:ext cx="534670" cy="259080"/>
    <xdr:sp macro="" textlink="">
      <xdr:nvSpPr>
        <xdr:cNvPr id="227" name="衛生費最小値テキスト"/>
        <xdr:cNvSpPr txBox="1"/>
      </xdr:nvSpPr>
      <xdr:spPr>
        <a:xfrm>
          <a:off x="4686300" y="16838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32385</xdr:rowOff>
    </xdr:from>
    <xdr:to>
      <xdr:col>24</xdr:col>
      <xdr:colOff>152400</xdr:colOff>
      <xdr:row>98</xdr:row>
      <xdr:rowOff>32385</xdr:rowOff>
    </xdr:to>
    <xdr:cxnSp macro="">
      <xdr:nvCxnSpPr>
        <xdr:cNvPr id="228" name="直線コネクタ 227"/>
        <xdr:cNvCxnSpPr/>
      </xdr:nvCxnSpPr>
      <xdr:spPr>
        <a:xfrm>
          <a:off x="4546600" y="1683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60325</xdr:rowOff>
    </xdr:from>
    <xdr:ext cx="598805" cy="259080"/>
    <xdr:sp macro="" textlink="">
      <xdr:nvSpPr>
        <xdr:cNvPr id="229" name="衛生費最大値テキスト"/>
        <xdr:cNvSpPr txBox="1"/>
      </xdr:nvSpPr>
      <xdr:spPr>
        <a:xfrm>
          <a:off x="4686300" y="15490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170,959</a:t>
          </a:r>
          <a:endParaRPr kumimoji="1" lang="ja-JP" altLang="en-US" sz="1000" b="1">
            <a:latin typeface="ＭＳ Ｐゴシック"/>
          </a:endParaRPr>
        </a:p>
      </xdr:txBody>
    </xdr:sp>
    <xdr:clientData/>
  </xdr:oneCellAnchor>
  <xdr:twoCellAnchor>
    <xdr:from>
      <xdr:col>23</xdr:col>
      <xdr:colOff>165100</xdr:colOff>
      <xdr:row>91</xdr:row>
      <xdr:rowOff>113030</xdr:rowOff>
    </xdr:from>
    <xdr:to>
      <xdr:col>24</xdr:col>
      <xdr:colOff>152400</xdr:colOff>
      <xdr:row>91</xdr:row>
      <xdr:rowOff>113030</xdr:rowOff>
    </xdr:to>
    <xdr:cxnSp macro="">
      <xdr:nvCxnSpPr>
        <xdr:cNvPr id="230" name="直線コネクタ 229"/>
        <xdr:cNvCxnSpPr/>
      </xdr:nvCxnSpPr>
      <xdr:spPr>
        <a:xfrm>
          <a:off x="4546600" y="15714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149860</xdr:rowOff>
    </xdr:from>
    <xdr:to>
      <xdr:col>24</xdr:col>
      <xdr:colOff>63500</xdr:colOff>
      <xdr:row>97</xdr:row>
      <xdr:rowOff>154940</xdr:rowOff>
    </xdr:to>
    <xdr:cxnSp macro="">
      <xdr:nvCxnSpPr>
        <xdr:cNvPr id="231" name="直線コネクタ 230"/>
        <xdr:cNvCxnSpPr/>
      </xdr:nvCxnSpPr>
      <xdr:spPr>
        <a:xfrm flipV="1">
          <a:off x="3797300" y="167805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17780</xdr:rowOff>
    </xdr:from>
    <xdr:ext cx="534670" cy="258445"/>
    <xdr:sp macro="" textlink="">
      <xdr:nvSpPr>
        <xdr:cNvPr id="232" name="衛生費平均値テキスト"/>
        <xdr:cNvSpPr txBox="1"/>
      </xdr:nvSpPr>
      <xdr:spPr>
        <a:xfrm>
          <a:off x="4686300" y="164769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166370</xdr:rowOff>
    </xdr:from>
    <xdr:to>
      <xdr:col>24</xdr:col>
      <xdr:colOff>114300</xdr:colOff>
      <xdr:row>97</xdr:row>
      <xdr:rowOff>96520</xdr:rowOff>
    </xdr:to>
    <xdr:sp macro="" textlink="">
      <xdr:nvSpPr>
        <xdr:cNvPr id="233" name="フローチャート: 判断 232"/>
        <xdr:cNvSpPr/>
      </xdr:nvSpPr>
      <xdr:spPr>
        <a:xfrm>
          <a:off x="4584700" y="16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154940</xdr:rowOff>
    </xdr:from>
    <xdr:to>
      <xdr:col>19</xdr:col>
      <xdr:colOff>177800</xdr:colOff>
      <xdr:row>98</xdr:row>
      <xdr:rowOff>55880</xdr:rowOff>
    </xdr:to>
    <xdr:cxnSp macro="">
      <xdr:nvCxnSpPr>
        <xdr:cNvPr id="234" name="直線コネクタ 233"/>
        <xdr:cNvCxnSpPr/>
      </xdr:nvCxnSpPr>
      <xdr:spPr>
        <a:xfrm flipV="1">
          <a:off x="2908300" y="1678559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5080</xdr:rowOff>
    </xdr:from>
    <xdr:to>
      <xdr:col>20</xdr:col>
      <xdr:colOff>38100</xdr:colOff>
      <xdr:row>97</xdr:row>
      <xdr:rowOff>106680</xdr:rowOff>
    </xdr:to>
    <xdr:sp macro="" textlink="">
      <xdr:nvSpPr>
        <xdr:cNvPr id="235" name="フローチャート: 判断 234"/>
        <xdr:cNvSpPr/>
      </xdr:nvSpPr>
      <xdr:spPr>
        <a:xfrm>
          <a:off x="3746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123190</xdr:rowOff>
    </xdr:from>
    <xdr:ext cx="534035" cy="258445"/>
    <xdr:sp macro="" textlink="">
      <xdr:nvSpPr>
        <xdr:cNvPr id="236" name="テキスト ボックス 235"/>
        <xdr:cNvSpPr txBox="1"/>
      </xdr:nvSpPr>
      <xdr:spPr>
        <a:xfrm>
          <a:off x="3529965" y="16410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55880</xdr:rowOff>
    </xdr:from>
    <xdr:to>
      <xdr:col>15</xdr:col>
      <xdr:colOff>50800</xdr:colOff>
      <xdr:row>98</xdr:row>
      <xdr:rowOff>61595</xdr:rowOff>
    </xdr:to>
    <xdr:cxnSp macro="">
      <xdr:nvCxnSpPr>
        <xdr:cNvPr id="237" name="直線コネクタ 236"/>
        <xdr:cNvCxnSpPr/>
      </xdr:nvCxnSpPr>
      <xdr:spPr>
        <a:xfrm flipV="1">
          <a:off x="2019300" y="168579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64770</xdr:rowOff>
    </xdr:from>
    <xdr:to>
      <xdr:col>15</xdr:col>
      <xdr:colOff>101600</xdr:colOff>
      <xdr:row>97</xdr:row>
      <xdr:rowOff>166370</xdr:rowOff>
    </xdr:to>
    <xdr:sp macro="" textlink="">
      <xdr:nvSpPr>
        <xdr:cNvPr id="238" name="フローチャート: 判断 237"/>
        <xdr:cNvSpPr/>
      </xdr:nvSpPr>
      <xdr:spPr>
        <a:xfrm>
          <a:off x="2857500" y="166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11430</xdr:rowOff>
    </xdr:from>
    <xdr:ext cx="534035" cy="259080"/>
    <xdr:sp macro="" textlink="">
      <xdr:nvSpPr>
        <xdr:cNvPr id="239" name="テキスト ボックス 238"/>
        <xdr:cNvSpPr txBox="1"/>
      </xdr:nvSpPr>
      <xdr:spPr>
        <a:xfrm>
          <a:off x="2640965" y="16470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61595</xdr:rowOff>
    </xdr:from>
    <xdr:to>
      <xdr:col>10</xdr:col>
      <xdr:colOff>114300</xdr:colOff>
      <xdr:row>98</xdr:row>
      <xdr:rowOff>76200</xdr:rowOff>
    </xdr:to>
    <xdr:cxnSp macro="">
      <xdr:nvCxnSpPr>
        <xdr:cNvPr id="240" name="直線コネクタ 239"/>
        <xdr:cNvCxnSpPr/>
      </xdr:nvCxnSpPr>
      <xdr:spPr>
        <a:xfrm flipV="1">
          <a:off x="1130300" y="1686369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89535</xdr:rowOff>
    </xdr:from>
    <xdr:to>
      <xdr:col>10</xdr:col>
      <xdr:colOff>165100</xdr:colOff>
      <xdr:row>98</xdr:row>
      <xdr:rowOff>19685</xdr:rowOff>
    </xdr:to>
    <xdr:sp macro="" textlink="">
      <xdr:nvSpPr>
        <xdr:cNvPr id="241" name="フローチャート: 判断 240"/>
        <xdr:cNvSpPr/>
      </xdr:nvSpPr>
      <xdr:spPr>
        <a:xfrm>
          <a:off x="1968500" y="1672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36195</xdr:rowOff>
    </xdr:from>
    <xdr:ext cx="534035" cy="259080"/>
    <xdr:sp macro="" textlink="">
      <xdr:nvSpPr>
        <xdr:cNvPr id="242" name="テキスト ボックス 241"/>
        <xdr:cNvSpPr txBox="1"/>
      </xdr:nvSpPr>
      <xdr:spPr>
        <a:xfrm>
          <a:off x="1751965" y="1649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97790</xdr:rowOff>
    </xdr:from>
    <xdr:to>
      <xdr:col>6</xdr:col>
      <xdr:colOff>38100</xdr:colOff>
      <xdr:row>98</xdr:row>
      <xdr:rowOff>27940</xdr:rowOff>
    </xdr:to>
    <xdr:sp macro="" textlink="">
      <xdr:nvSpPr>
        <xdr:cNvPr id="243" name="フローチャート: 判断 242"/>
        <xdr:cNvSpPr/>
      </xdr:nvSpPr>
      <xdr:spPr>
        <a:xfrm>
          <a:off x="1079500" y="1672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44450</xdr:rowOff>
    </xdr:from>
    <xdr:ext cx="534035" cy="259080"/>
    <xdr:sp macro="" textlink="">
      <xdr:nvSpPr>
        <xdr:cNvPr id="244" name="テキスト ボックス 243"/>
        <xdr:cNvSpPr txBox="1"/>
      </xdr:nvSpPr>
      <xdr:spPr>
        <a:xfrm>
          <a:off x="862965" y="16503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99060</xdr:rowOff>
    </xdr:from>
    <xdr:to>
      <xdr:col>24</xdr:col>
      <xdr:colOff>114300</xdr:colOff>
      <xdr:row>98</xdr:row>
      <xdr:rowOff>29210</xdr:rowOff>
    </xdr:to>
    <xdr:sp macro="" textlink="">
      <xdr:nvSpPr>
        <xdr:cNvPr id="250" name="楕円 249"/>
        <xdr:cNvSpPr/>
      </xdr:nvSpPr>
      <xdr:spPr>
        <a:xfrm>
          <a:off x="45847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13970</xdr:rowOff>
    </xdr:from>
    <xdr:ext cx="534670" cy="259080"/>
    <xdr:sp macro="" textlink="">
      <xdr:nvSpPr>
        <xdr:cNvPr id="251" name="衛生費該当値テキスト"/>
        <xdr:cNvSpPr txBox="1"/>
      </xdr:nvSpPr>
      <xdr:spPr>
        <a:xfrm>
          <a:off x="4686300" y="1664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103505</xdr:rowOff>
    </xdr:from>
    <xdr:to>
      <xdr:col>20</xdr:col>
      <xdr:colOff>38100</xdr:colOff>
      <xdr:row>98</xdr:row>
      <xdr:rowOff>33655</xdr:rowOff>
    </xdr:to>
    <xdr:sp macro="" textlink="">
      <xdr:nvSpPr>
        <xdr:cNvPr id="252" name="楕円 251"/>
        <xdr:cNvSpPr/>
      </xdr:nvSpPr>
      <xdr:spPr>
        <a:xfrm>
          <a:off x="3746500" y="167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24765</xdr:rowOff>
    </xdr:from>
    <xdr:ext cx="534035" cy="259080"/>
    <xdr:sp macro="" textlink="">
      <xdr:nvSpPr>
        <xdr:cNvPr id="253" name="テキスト ボックス 252"/>
        <xdr:cNvSpPr txBox="1"/>
      </xdr:nvSpPr>
      <xdr:spPr>
        <a:xfrm>
          <a:off x="3529965" y="16826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5080</xdr:rowOff>
    </xdr:from>
    <xdr:to>
      <xdr:col>15</xdr:col>
      <xdr:colOff>101600</xdr:colOff>
      <xdr:row>98</xdr:row>
      <xdr:rowOff>106680</xdr:rowOff>
    </xdr:to>
    <xdr:sp macro="" textlink="">
      <xdr:nvSpPr>
        <xdr:cNvPr id="254" name="楕円 253"/>
        <xdr:cNvSpPr/>
      </xdr:nvSpPr>
      <xdr:spPr>
        <a:xfrm>
          <a:off x="2857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97790</xdr:rowOff>
    </xdr:from>
    <xdr:ext cx="534035" cy="258445"/>
    <xdr:sp macro="" textlink="">
      <xdr:nvSpPr>
        <xdr:cNvPr id="255" name="テキスト ボックス 254"/>
        <xdr:cNvSpPr txBox="1"/>
      </xdr:nvSpPr>
      <xdr:spPr>
        <a:xfrm>
          <a:off x="2640965" y="16899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10795</xdr:rowOff>
    </xdr:from>
    <xdr:to>
      <xdr:col>10</xdr:col>
      <xdr:colOff>165100</xdr:colOff>
      <xdr:row>98</xdr:row>
      <xdr:rowOff>112395</xdr:rowOff>
    </xdr:to>
    <xdr:sp macro="" textlink="">
      <xdr:nvSpPr>
        <xdr:cNvPr id="256" name="楕円 255"/>
        <xdr:cNvSpPr/>
      </xdr:nvSpPr>
      <xdr:spPr>
        <a:xfrm>
          <a:off x="1968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103505</xdr:rowOff>
    </xdr:from>
    <xdr:ext cx="534035" cy="259080"/>
    <xdr:sp macro="" textlink="">
      <xdr:nvSpPr>
        <xdr:cNvPr id="257" name="テキスト ボックス 256"/>
        <xdr:cNvSpPr txBox="1"/>
      </xdr:nvSpPr>
      <xdr:spPr>
        <a:xfrm>
          <a:off x="1751965" y="16905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25400</xdr:rowOff>
    </xdr:from>
    <xdr:to>
      <xdr:col>6</xdr:col>
      <xdr:colOff>38100</xdr:colOff>
      <xdr:row>98</xdr:row>
      <xdr:rowOff>127000</xdr:rowOff>
    </xdr:to>
    <xdr:sp macro="" textlink="">
      <xdr:nvSpPr>
        <xdr:cNvPr id="258" name="楕円 257"/>
        <xdr:cNvSpPr/>
      </xdr:nvSpPr>
      <xdr:spPr>
        <a:xfrm>
          <a:off x="1079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118110</xdr:rowOff>
    </xdr:from>
    <xdr:ext cx="534035" cy="259080"/>
    <xdr:sp macro="" textlink="">
      <xdr:nvSpPr>
        <xdr:cNvPr id="259" name="テキスト ボックス 258"/>
        <xdr:cNvSpPr txBox="1"/>
      </xdr:nvSpPr>
      <xdr:spPr>
        <a:xfrm>
          <a:off x="862965" y="1692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8285" cy="259080"/>
    <xdr:sp macro="" textlink="">
      <xdr:nvSpPr>
        <xdr:cNvPr id="271" name="テキスト ボックス 270"/>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73" name="テキスト ボックス 272"/>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6725" cy="258445"/>
    <xdr:sp macro="" textlink="">
      <xdr:nvSpPr>
        <xdr:cNvPr id="275" name="テキスト ボックス 274"/>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9080"/>
    <xdr:sp macro="" textlink="">
      <xdr:nvSpPr>
        <xdr:cNvPr id="277" name="テキスト ボックス 276"/>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9080"/>
    <xdr:sp macro="" textlink="">
      <xdr:nvSpPr>
        <xdr:cNvPr id="279" name="テキスト ボックス 278"/>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1" name="テキスト ボックス 280"/>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3" name="直線コネクタ 282"/>
        <xdr:cNvCxnSpPr/>
      </xdr:nvCxnSpPr>
      <xdr:spPr>
        <a:xfrm flipV="1">
          <a:off x="10475595" y="5365115"/>
          <a:ext cx="127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168275</xdr:rowOff>
    </xdr:from>
    <xdr:ext cx="469900" cy="258445"/>
    <xdr:sp macro="" textlink="">
      <xdr:nvSpPr>
        <xdr:cNvPr id="286" name="労働費最大値テキスト"/>
        <xdr:cNvSpPr txBox="1"/>
      </xdr:nvSpPr>
      <xdr:spPr>
        <a:xfrm>
          <a:off x="10528300" y="5140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3,585</a:t>
          </a:r>
          <a:endParaRPr kumimoji="1" lang="ja-JP" altLang="en-US" sz="1000" b="1">
            <a:latin typeface="ＭＳ Ｐゴシック"/>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87" name="直線コネクタ 286"/>
        <xdr:cNvCxnSpPr/>
      </xdr:nvCxnSpPr>
      <xdr:spPr>
        <a:xfrm>
          <a:off x="10388600" y="536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43815</xdr:rowOff>
    </xdr:from>
    <xdr:to>
      <xdr:col>55</xdr:col>
      <xdr:colOff>0</xdr:colOff>
      <xdr:row>39</xdr:row>
      <xdr:rowOff>43815</xdr:rowOff>
    </xdr:to>
    <xdr:cxnSp macro="">
      <xdr:nvCxnSpPr>
        <xdr:cNvPr id="288" name="直線コネクタ 287"/>
        <xdr:cNvCxnSpPr/>
      </xdr:nvCxnSpPr>
      <xdr:spPr>
        <a:xfrm>
          <a:off x="9639300" y="6730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141605</xdr:rowOff>
    </xdr:from>
    <xdr:ext cx="378460" cy="259080"/>
    <xdr:sp macro="" textlink="">
      <xdr:nvSpPr>
        <xdr:cNvPr id="289" name="労働費平均値テキスト"/>
        <xdr:cNvSpPr txBox="1"/>
      </xdr:nvSpPr>
      <xdr:spPr>
        <a:xfrm>
          <a:off x="10528300" y="63138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118745</xdr:rowOff>
    </xdr:from>
    <xdr:to>
      <xdr:col>55</xdr:col>
      <xdr:colOff>50800</xdr:colOff>
      <xdr:row>38</xdr:row>
      <xdr:rowOff>48895</xdr:rowOff>
    </xdr:to>
    <xdr:sp macro="" textlink="">
      <xdr:nvSpPr>
        <xdr:cNvPr id="290" name="フローチャート: 判断 289"/>
        <xdr:cNvSpPr/>
      </xdr:nvSpPr>
      <xdr:spPr>
        <a:xfrm>
          <a:off x="10426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43815</xdr:rowOff>
    </xdr:from>
    <xdr:to>
      <xdr:col>50</xdr:col>
      <xdr:colOff>114300</xdr:colOff>
      <xdr:row>39</xdr:row>
      <xdr:rowOff>43815</xdr:rowOff>
    </xdr:to>
    <xdr:cxnSp macro="">
      <xdr:nvCxnSpPr>
        <xdr:cNvPr id="291" name="直線コネクタ 290"/>
        <xdr:cNvCxnSpPr/>
      </xdr:nvCxnSpPr>
      <xdr:spPr>
        <a:xfrm>
          <a:off x="8750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2" name="フローチャート: 判断 291"/>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58420</xdr:rowOff>
    </xdr:from>
    <xdr:ext cx="378460" cy="259080"/>
    <xdr:sp macro="" textlink="">
      <xdr:nvSpPr>
        <xdr:cNvPr id="293" name="テキスト ボックス 292"/>
        <xdr:cNvSpPr txBox="1"/>
      </xdr:nvSpPr>
      <xdr:spPr>
        <a:xfrm>
          <a:off x="9450070" y="623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43180</xdr:rowOff>
    </xdr:from>
    <xdr:to>
      <xdr:col>45</xdr:col>
      <xdr:colOff>177800</xdr:colOff>
      <xdr:row>39</xdr:row>
      <xdr:rowOff>43815</xdr:rowOff>
    </xdr:to>
    <xdr:cxnSp macro="">
      <xdr:nvCxnSpPr>
        <xdr:cNvPr id="294" name="直線コネクタ 293"/>
        <xdr:cNvCxnSpPr/>
      </xdr:nvCxnSpPr>
      <xdr:spPr>
        <a:xfrm>
          <a:off x="7861300" y="67297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295" name="フローチャート: 判断 294"/>
        <xdr:cNvSpPr/>
      </xdr:nvSpPr>
      <xdr:spPr>
        <a:xfrm>
          <a:off x="8699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46355</xdr:rowOff>
    </xdr:from>
    <xdr:ext cx="378460" cy="259080"/>
    <xdr:sp macro="" textlink="">
      <xdr:nvSpPr>
        <xdr:cNvPr id="296" name="テキスト ボックス 295"/>
        <xdr:cNvSpPr txBox="1"/>
      </xdr:nvSpPr>
      <xdr:spPr>
        <a:xfrm>
          <a:off x="8561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41275</xdr:rowOff>
    </xdr:from>
    <xdr:to>
      <xdr:col>41</xdr:col>
      <xdr:colOff>50800</xdr:colOff>
      <xdr:row>39</xdr:row>
      <xdr:rowOff>43180</xdr:rowOff>
    </xdr:to>
    <xdr:cxnSp macro="">
      <xdr:nvCxnSpPr>
        <xdr:cNvPr id="297" name="直線コネクタ 296"/>
        <xdr:cNvCxnSpPr/>
      </xdr:nvCxnSpPr>
      <xdr:spPr>
        <a:xfrm>
          <a:off x="6972300" y="67278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298" name="フローチャート: 判断 297"/>
        <xdr:cNvSpPr/>
      </xdr:nvSpPr>
      <xdr:spPr>
        <a:xfrm>
          <a:off x="781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46355</xdr:rowOff>
    </xdr:from>
    <xdr:ext cx="378460" cy="259080"/>
    <xdr:sp macro="" textlink="">
      <xdr:nvSpPr>
        <xdr:cNvPr id="299" name="テキスト ボックス 298"/>
        <xdr:cNvSpPr txBox="1"/>
      </xdr:nvSpPr>
      <xdr:spPr>
        <a:xfrm>
          <a:off x="7672070" y="621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97790</xdr:rowOff>
    </xdr:from>
    <xdr:to>
      <xdr:col>36</xdr:col>
      <xdr:colOff>165100</xdr:colOff>
      <xdr:row>38</xdr:row>
      <xdr:rowOff>27305</xdr:rowOff>
    </xdr:to>
    <xdr:sp macro="" textlink="">
      <xdr:nvSpPr>
        <xdr:cNvPr id="300" name="フローチャート: 判断 299"/>
        <xdr:cNvSpPr/>
      </xdr:nvSpPr>
      <xdr:spPr>
        <a:xfrm>
          <a:off x="6921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43815</xdr:rowOff>
    </xdr:from>
    <xdr:ext cx="378460" cy="258445"/>
    <xdr:sp macro="" textlink="">
      <xdr:nvSpPr>
        <xdr:cNvPr id="301" name="テキスト ボックス 300"/>
        <xdr:cNvSpPr txBox="1"/>
      </xdr:nvSpPr>
      <xdr:spPr>
        <a:xfrm>
          <a:off x="6783070" y="6216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164465</xdr:rowOff>
    </xdr:from>
    <xdr:to>
      <xdr:col>55</xdr:col>
      <xdr:colOff>50800</xdr:colOff>
      <xdr:row>39</xdr:row>
      <xdr:rowOff>94615</xdr:rowOff>
    </xdr:to>
    <xdr:sp macro="" textlink="">
      <xdr:nvSpPr>
        <xdr:cNvPr id="307" name="楕円 306"/>
        <xdr:cNvSpPr/>
      </xdr:nvSpPr>
      <xdr:spPr>
        <a:xfrm>
          <a:off x="10426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79375</xdr:rowOff>
    </xdr:from>
    <xdr:ext cx="249555" cy="258445"/>
    <xdr:sp macro="" textlink="">
      <xdr:nvSpPr>
        <xdr:cNvPr id="308" name="労働費該当値テキスト"/>
        <xdr:cNvSpPr txBox="1"/>
      </xdr:nvSpPr>
      <xdr:spPr>
        <a:xfrm>
          <a:off x="10528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164465</xdr:rowOff>
    </xdr:from>
    <xdr:to>
      <xdr:col>50</xdr:col>
      <xdr:colOff>165100</xdr:colOff>
      <xdr:row>39</xdr:row>
      <xdr:rowOff>94615</xdr:rowOff>
    </xdr:to>
    <xdr:sp macro="" textlink="">
      <xdr:nvSpPr>
        <xdr:cNvPr id="309" name="楕円 308"/>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86360</xdr:rowOff>
    </xdr:from>
    <xdr:ext cx="248920" cy="258445"/>
    <xdr:sp macro="" textlink="">
      <xdr:nvSpPr>
        <xdr:cNvPr id="310" name="テキスト ボックス 309"/>
        <xdr:cNvSpPr txBox="1"/>
      </xdr:nvSpPr>
      <xdr:spPr>
        <a:xfrm>
          <a:off x="9514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164465</xdr:rowOff>
    </xdr:from>
    <xdr:to>
      <xdr:col>46</xdr:col>
      <xdr:colOff>38100</xdr:colOff>
      <xdr:row>39</xdr:row>
      <xdr:rowOff>94615</xdr:rowOff>
    </xdr:to>
    <xdr:sp macro="" textlink="">
      <xdr:nvSpPr>
        <xdr:cNvPr id="311" name="楕円 310"/>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86360</xdr:rowOff>
    </xdr:from>
    <xdr:ext cx="248920" cy="258445"/>
    <xdr:sp macro="" textlink="">
      <xdr:nvSpPr>
        <xdr:cNvPr id="312" name="テキスト ボックス 311"/>
        <xdr:cNvSpPr txBox="1"/>
      </xdr:nvSpPr>
      <xdr:spPr>
        <a:xfrm>
          <a:off x="8625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163830</xdr:rowOff>
    </xdr:from>
    <xdr:to>
      <xdr:col>41</xdr:col>
      <xdr:colOff>101600</xdr:colOff>
      <xdr:row>39</xdr:row>
      <xdr:rowOff>93980</xdr:rowOff>
    </xdr:to>
    <xdr:sp macro="" textlink="">
      <xdr:nvSpPr>
        <xdr:cNvPr id="313" name="楕円 312"/>
        <xdr:cNvSpPr/>
      </xdr:nvSpPr>
      <xdr:spPr>
        <a:xfrm>
          <a:off x="7810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85090</xdr:rowOff>
    </xdr:from>
    <xdr:ext cx="248920" cy="259080"/>
    <xdr:sp macro="" textlink="">
      <xdr:nvSpPr>
        <xdr:cNvPr id="314" name="テキスト ボックス 313"/>
        <xdr:cNvSpPr txBox="1"/>
      </xdr:nvSpPr>
      <xdr:spPr>
        <a:xfrm>
          <a:off x="7736840" y="67716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161925</xdr:rowOff>
    </xdr:from>
    <xdr:to>
      <xdr:col>36</xdr:col>
      <xdr:colOff>165100</xdr:colOff>
      <xdr:row>39</xdr:row>
      <xdr:rowOff>92075</xdr:rowOff>
    </xdr:to>
    <xdr:sp macro="" textlink="">
      <xdr:nvSpPr>
        <xdr:cNvPr id="315" name="楕円 314"/>
        <xdr:cNvSpPr/>
      </xdr:nvSpPr>
      <xdr:spPr>
        <a:xfrm>
          <a:off x="6921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83185</xdr:rowOff>
    </xdr:from>
    <xdr:ext cx="248920" cy="259080"/>
    <xdr:sp macro="" textlink="">
      <xdr:nvSpPr>
        <xdr:cNvPr id="316" name="テキスト ボックス 315"/>
        <xdr:cNvSpPr txBox="1"/>
      </xdr:nvSpPr>
      <xdr:spPr>
        <a:xfrm>
          <a:off x="6847840" y="676973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5" name="テキスト ボックス 32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8" name="テキスト ボックス 327"/>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0" name="テキスト ボックス 329"/>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2" name="テキスト ボックス 331"/>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4" name="テキスト ボックス 333"/>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36" name="テキスト ボックス 335"/>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79375</xdr:rowOff>
    </xdr:from>
    <xdr:to>
      <xdr:col>54</xdr:col>
      <xdr:colOff>189865</xdr:colOff>
      <xdr:row>59</xdr:row>
      <xdr:rowOff>41910</xdr:rowOff>
    </xdr:to>
    <xdr:cxnSp macro="">
      <xdr:nvCxnSpPr>
        <xdr:cNvPr id="340" name="直線コネクタ 339"/>
        <xdr:cNvCxnSpPr/>
      </xdr:nvCxnSpPr>
      <xdr:spPr>
        <a:xfrm flipV="1">
          <a:off x="10475595" y="882332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378460" cy="259080"/>
    <xdr:sp macro="" textlink="">
      <xdr:nvSpPr>
        <xdr:cNvPr id="341" name="農林水産業費最小値テキスト"/>
        <xdr:cNvSpPr txBox="1"/>
      </xdr:nvSpPr>
      <xdr:spPr>
        <a:xfrm>
          <a:off x="10528300" y="10161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2" name="直線コネクタ 341"/>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26035</xdr:rowOff>
    </xdr:from>
    <xdr:ext cx="534670" cy="259080"/>
    <xdr:sp macro="" textlink="">
      <xdr:nvSpPr>
        <xdr:cNvPr id="343" name="農林水産業費最大値テキスト"/>
        <xdr:cNvSpPr txBox="1"/>
      </xdr:nvSpPr>
      <xdr:spPr>
        <a:xfrm>
          <a:off x="10528300" y="859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70,164</a:t>
          </a:r>
          <a:endParaRPr kumimoji="1" lang="ja-JP" altLang="en-US" sz="1000" b="1">
            <a:latin typeface="ＭＳ Ｐゴシック"/>
          </a:endParaRPr>
        </a:p>
      </xdr:txBody>
    </xdr:sp>
    <xdr:clientData/>
  </xdr:oneCellAnchor>
  <xdr:twoCellAnchor>
    <xdr:from>
      <xdr:col>54</xdr:col>
      <xdr:colOff>101600</xdr:colOff>
      <xdr:row>51</xdr:row>
      <xdr:rowOff>79375</xdr:rowOff>
    </xdr:from>
    <xdr:to>
      <xdr:col>55</xdr:col>
      <xdr:colOff>88900</xdr:colOff>
      <xdr:row>51</xdr:row>
      <xdr:rowOff>79375</xdr:rowOff>
    </xdr:to>
    <xdr:cxnSp macro="">
      <xdr:nvCxnSpPr>
        <xdr:cNvPr id="344" name="直線コネクタ 343"/>
        <xdr:cNvCxnSpPr/>
      </xdr:nvCxnSpPr>
      <xdr:spPr>
        <a:xfrm>
          <a:off x="10388600" y="882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155575</xdr:rowOff>
    </xdr:from>
    <xdr:to>
      <xdr:col>55</xdr:col>
      <xdr:colOff>0</xdr:colOff>
      <xdr:row>58</xdr:row>
      <xdr:rowOff>163195</xdr:rowOff>
    </xdr:to>
    <xdr:cxnSp macro="">
      <xdr:nvCxnSpPr>
        <xdr:cNvPr id="345" name="直線コネクタ 344"/>
        <xdr:cNvCxnSpPr/>
      </xdr:nvCxnSpPr>
      <xdr:spPr>
        <a:xfrm flipV="1">
          <a:off x="9639300" y="1009967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68580</xdr:rowOff>
    </xdr:from>
    <xdr:ext cx="469900" cy="259080"/>
    <xdr:sp macro="" textlink="">
      <xdr:nvSpPr>
        <xdr:cNvPr id="346" name="農林水産業費平均値テキスト"/>
        <xdr:cNvSpPr txBox="1"/>
      </xdr:nvSpPr>
      <xdr:spPr>
        <a:xfrm>
          <a:off x="10528300" y="9841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45720</xdr:rowOff>
    </xdr:from>
    <xdr:to>
      <xdr:col>55</xdr:col>
      <xdr:colOff>50800</xdr:colOff>
      <xdr:row>58</xdr:row>
      <xdr:rowOff>147320</xdr:rowOff>
    </xdr:to>
    <xdr:sp macro="" textlink="">
      <xdr:nvSpPr>
        <xdr:cNvPr id="347" name="フローチャート: 判断 346"/>
        <xdr:cNvSpPr/>
      </xdr:nvSpPr>
      <xdr:spPr>
        <a:xfrm>
          <a:off x="104267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151765</xdr:rowOff>
    </xdr:from>
    <xdr:to>
      <xdr:col>50</xdr:col>
      <xdr:colOff>114300</xdr:colOff>
      <xdr:row>58</xdr:row>
      <xdr:rowOff>163195</xdr:rowOff>
    </xdr:to>
    <xdr:cxnSp macro="">
      <xdr:nvCxnSpPr>
        <xdr:cNvPr id="348" name="直線コネクタ 347"/>
        <xdr:cNvCxnSpPr/>
      </xdr:nvCxnSpPr>
      <xdr:spPr>
        <a:xfrm>
          <a:off x="8750300" y="100958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41910</xdr:rowOff>
    </xdr:from>
    <xdr:to>
      <xdr:col>50</xdr:col>
      <xdr:colOff>165100</xdr:colOff>
      <xdr:row>58</xdr:row>
      <xdr:rowOff>143510</xdr:rowOff>
    </xdr:to>
    <xdr:sp macro="" textlink="">
      <xdr:nvSpPr>
        <xdr:cNvPr id="349" name="フローチャート: 判断 348"/>
        <xdr:cNvSpPr/>
      </xdr:nvSpPr>
      <xdr:spPr>
        <a:xfrm>
          <a:off x="9588500" y="998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160020</xdr:rowOff>
    </xdr:from>
    <xdr:ext cx="469265" cy="259080"/>
    <xdr:sp macro="" textlink="">
      <xdr:nvSpPr>
        <xdr:cNvPr id="350" name="テキスト ボックス 349"/>
        <xdr:cNvSpPr txBox="1"/>
      </xdr:nvSpPr>
      <xdr:spPr>
        <a:xfrm>
          <a:off x="9404350" y="9761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151765</xdr:rowOff>
    </xdr:from>
    <xdr:to>
      <xdr:col>45</xdr:col>
      <xdr:colOff>177800</xdr:colOff>
      <xdr:row>58</xdr:row>
      <xdr:rowOff>156845</xdr:rowOff>
    </xdr:to>
    <xdr:cxnSp macro="">
      <xdr:nvCxnSpPr>
        <xdr:cNvPr id="351" name="直線コネクタ 350"/>
        <xdr:cNvCxnSpPr/>
      </xdr:nvCxnSpPr>
      <xdr:spPr>
        <a:xfrm flipV="1">
          <a:off x="7861300" y="100958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52705</xdr:rowOff>
    </xdr:from>
    <xdr:to>
      <xdr:col>46</xdr:col>
      <xdr:colOff>38100</xdr:colOff>
      <xdr:row>58</xdr:row>
      <xdr:rowOff>154940</xdr:rowOff>
    </xdr:to>
    <xdr:sp macro="" textlink="">
      <xdr:nvSpPr>
        <xdr:cNvPr id="352" name="フローチャート: 判断 351"/>
        <xdr:cNvSpPr/>
      </xdr:nvSpPr>
      <xdr:spPr>
        <a:xfrm>
          <a:off x="869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170815</xdr:rowOff>
    </xdr:from>
    <xdr:ext cx="469265" cy="258445"/>
    <xdr:sp macro="" textlink="">
      <xdr:nvSpPr>
        <xdr:cNvPr id="353" name="テキスト ボックス 352"/>
        <xdr:cNvSpPr txBox="1"/>
      </xdr:nvSpPr>
      <xdr:spPr>
        <a:xfrm>
          <a:off x="8515350" y="9772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150495</xdr:rowOff>
    </xdr:from>
    <xdr:to>
      <xdr:col>41</xdr:col>
      <xdr:colOff>50800</xdr:colOff>
      <xdr:row>58</xdr:row>
      <xdr:rowOff>156845</xdr:rowOff>
    </xdr:to>
    <xdr:cxnSp macro="">
      <xdr:nvCxnSpPr>
        <xdr:cNvPr id="354" name="直線コネクタ 353"/>
        <xdr:cNvCxnSpPr/>
      </xdr:nvCxnSpPr>
      <xdr:spPr>
        <a:xfrm>
          <a:off x="6972300" y="100945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49530</xdr:rowOff>
    </xdr:from>
    <xdr:to>
      <xdr:col>41</xdr:col>
      <xdr:colOff>101600</xdr:colOff>
      <xdr:row>58</xdr:row>
      <xdr:rowOff>151130</xdr:rowOff>
    </xdr:to>
    <xdr:sp macro="" textlink="">
      <xdr:nvSpPr>
        <xdr:cNvPr id="355" name="フローチャート: 判断 354"/>
        <xdr:cNvSpPr/>
      </xdr:nvSpPr>
      <xdr:spPr>
        <a:xfrm>
          <a:off x="7810500" y="99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167640</xdr:rowOff>
    </xdr:from>
    <xdr:ext cx="469265" cy="258445"/>
    <xdr:sp macro="" textlink="">
      <xdr:nvSpPr>
        <xdr:cNvPr id="356" name="テキスト ボックス 355"/>
        <xdr:cNvSpPr txBox="1"/>
      </xdr:nvSpPr>
      <xdr:spPr>
        <a:xfrm>
          <a:off x="7626350" y="9768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153670</xdr:rowOff>
    </xdr:to>
    <xdr:sp macro="" textlink="">
      <xdr:nvSpPr>
        <xdr:cNvPr id="357" name="フローチャート: 判断 356"/>
        <xdr:cNvSpPr/>
      </xdr:nvSpPr>
      <xdr:spPr>
        <a:xfrm>
          <a:off x="6921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170180</xdr:rowOff>
    </xdr:from>
    <xdr:ext cx="469265" cy="259080"/>
    <xdr:sp macro="" textlink="">
      <xdr:nvSpPr>
        <xdr:cNvPr id="358" name="テキスト ボックス 357"/>
        <xdr:cNvSpPr txBox="1"/>
      </xdr:nvSpPr>
      <xdr:spPr>
        <a:xfrm>
          <a:off x="6737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104775</xdr:rowOff>
    </xdr:from>
    <xdr:to>
      <xdr:col>55</xdr:col>
      <xdr:colOff>50800</xdr:colOff>
      <xdr:row>59</xdr:row>
      <xdr:rowOff>34925</xdr:rowOff>
    </xdr:to>
    <xdr:sp macro="" textlink="">
      <xdr:nvSpPr>
        <xdr:cNvPr id="364" name="楕円 363"/>
        <xdr:cNvSpPr/>
      </xdr:nvSpPr>
      <xdr:spPr>
        <a:xfrm>
          <a:off x="10426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24130</xdr:rowOff>
    </xdr:from>
    <xdr:ext cx="469900" cy="259080"/>
    <xdr:sp macro="" textlink="">
      <xdr:nvSpPr>
        <xdr:cNvPr id="365" name="農林水産業費該当値テキスト"/>
        <xdr:cNvSpPr txBox="1"/>
      </xdr:nvSpPr>
      <xdr:spPr>
        <a:xfrm>
          <a:off x="10528300" y="9968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112395</xdr:rowOff>
    </xdr:from>
    <xdr:to>
      <xdr:col>50</xdr:col>
      <xdr:colOff>165100</xdr:colOff>
      <xdr:row>59</xdr:row>
      <xdr:rowOff>42545</xdr:rowOff>
    </xdr:to>
    <xdr:sp macro="" textlink="">
      <xdr:nvSpPr>
        <xdr:cNvPr id="366" name="楕円 365"/>
        <xdr:cNvSpPr/>
      </xdr:nvSpPr>
      <xdr:spPr>
        <a:xfrm>
          <a:off x="9588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33655</xdr:rowOff>
    </xdr:from>
    <xdr:ext cx="469265" cy="258445"/>
    <xdr:sp macro="" textlink="">
      <xdr:nvSpPr>
        <xdr:cNvPr id="367" name="テキスト ボックス 366"/>
        <xdr:cNvSpPr txBox="1"/>
      </xdr:nvSpPr>
      <xdr:spPr>
        <a:xfrm>
          <a:off x="9404350" y="10149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100965</xdr:rowOff>
    </xdr:from>
    <xdr:to>
      <xdr:col>46</xdr:col>
      <xdr:colOff>38100</xdr:colOff>
      <xdr:row>59</xdr:row>
      <xdr:rowOff>31115</xdr:rowOff>
    </xdr:to>
    <xdr:sp macro="" textlink="">
      <xdr:nvSpPr>
        <xdr:cNvPr id="368" name="楕円 367"/>
        <xdr:cNvSpPr/>
      </xdr:nvSpPr>
      <xdr:spPr>
        <a:xfrm>
          <a:off x="8699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22225</xdr:rowOff>
    </xdr:from>
    <xdr:ext cx="469265" cy="258445"/>
    <xdr:sp macro="" textlink="">
      <xdr:nvSpPr>
        <xdr:cNvPr id="369" name="テキスト ボックス 368"/>
        <xdr:cNvSpPr txBox="1"/>
      </xdr:nvSpPr>
      <xdr:spPr>
        <a:xfrm>
          <a:off x="8515350" y="10137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106045</xdr:rowOff>
    </xdr:from>
    <xdr:to>
      <xdr:col>41</xdr:col>
      <xdr:colOff>101600</xdr:colOff>
      <xdr:row>59</xdr:row>
      <xdr:rowOff>36195</xdr:rowOff>
    </xdr:to>
    <xdr:sp macro="" textlink="">
      <xdr:nvSpPr>
        <xdr:cNvPr id="370" name="楕円 369"/>
        <xdr:cNvSpPr/>
      </xdr:nvSpPr>
      <xdr:spPr>
        <a:xfrm>
          <a:off x="7810500" y="100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27305</xdr:rowOff>
    </xdr:from>
    <xdr:ext cx="469265" cy="259080"/>
    <xdr:sp macro="" textlink="">
      <xdr:nvSpPr>
        <xdr:cNvPr id="371" name="テキスト ボックス 370"/>
        <xdr:cNvSpPr txBox="1"/>
      </xdr:nvSpPr>
      <xdr:spPr>
        <a:xfrm>
          <a:off x="7626350" y="10142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99695</xdr:rowOff>
    </xdr:from>
    <xdr:to>
      <xdr:col>36</xdr:col>
      <xdr:colOff>165100</xdr:colOff>
      <xdr:row>59</xdr:row>
      <xdr:rowOff>29845</xdr:rowOff>
    </xdr:to>
    <xdr:sp macro="" textlink="">
      <xdr:nvSpPr>
        <xdr:cNvPr id="372" name="楕円 371"/>
        <xdr:cNvSpPr/>
      </xdr:nvSpPr>
      <xdr:spPr>
        <a:xfrm>
          <a:off x="6921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20955</xdr:rowOff>
    </xdr:from>
    <xdr:ext cx="469265" cy="258445"/>
    <xdr:sp macro="" textlink="">
      <xdr:nvSpPr>
        <xdr:cNvPr id="373" name="テキスト ボックス 372"/>
        <xdr:cNvSpPr txBox="1"/>
      </xdr:nvSpPr>
      <xdr:spPr>
        <a:xfrm>
          <a:off x="6737350" y="10136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7" name="テキスト ボックス 386"/>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89" name="テキスト ボックス 388"/>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1" name="テキスト ボックス 390"/>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3" name="テキスト ボックス 392"/>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8445"/>
    <xdr:sp macro="" textlink="">
      <xdr:nvSpPr>
        <xdr:cNvPr id="395" name="テキスト ボックス 394"/>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20320</xdr:rowOff>
    </xdr:from>
    <xdr:to>
      <xdr:col>54</xdr:col>
      <xdr:colOff>189865</xdr:colOff>
      <xdr:row>78</xdr:row>
      <xdr:rowOff>163195</xdr:rowOff>
    </xdr:to>
    <xdr:cxnSp macro="">
      <xdr:nvCxnSpPr>
        <xdr:cNvPr id="397" name="直線コネクタ 396"/>
        <xdr:cNvCxnSpPr/>
      </xdr:nvCxnSpPr>
      <xdr:spPr>
        <a:xfrm flipV="1">
          <a:off x="10475595" y="12021820"/>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167005</xdr:rowOff>
    </xdr:from>
    <xdr:ext cx="469900" cy="258445"/>
    <xdr:sp macro="" textlink="">
      <xdr:nvSpPr>
        <xdr:cNvPr id="398" name="商工費最小値テキスト"/>
        <xdr:cNvSpPr txBox="1"/>
      </xdr:nvSpPr>
      <xdr:spPr>
        <a:xfrm>
          <a:off x="10528300" y="13540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163195</xdr:rowOff>
    </xdr:from>
    <xdr:to>
      <xdr:col>55</xdr:col>
      <xdr:colOff>88900</xdr:colOff>
      <xdr:row>78</xdr:row>
      <xdr:rowOff>163195</xdr:rowOff>
    </xdr:to>
    <xdr:cxnSp macro="">
      <xdr:nvCxnSpPr>
        <xdr:cNvPr id="399" name="直線コネクタ 398"/>
        <xdr:cNvCxnSpPr/>
      </xdr:nvCxnSpPr>
      <xdr:spPr>
        <a:xfrm>
          <a:off x="10388600" y="1353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138430</xdr:rowOff>
    </xdr:from>
    <xdr:ext cx="534670" cy="259080"/>
    <xdr:sp macro="" textlink="">
      <xdr:nvSpPr>
        <xdr:cNvPr id="400" name="商工費最大値テキスト"/>
        <xdr:cNvSpPr txBox="1"/>
      </xdr:nvSpPr>
      <xdr:spPr>
        <a:xfrm>
          <a:off x="10528300" y="11797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41,140</a:t>
          </a:r>
          <a:endParaRPr kumimoji="1" lang="ja-JP" altLang="en-US" sz="1000" b="1">
            <a:latin typeface="ＭＳ Ｐゴシック"/>
          </a:endParaRPr>
        </a:p>
      </xdr:txBody>
    </xdr:sp>
    <xdr:clientData/>
  </xdr:oneCellAnchor>
  <xdr:twoCellAnchor>
    <xdr:from>
      <xdr:col>54</xdr:col>
      <xdr:colOff>101600</xdr:colOff>
      <xdr:row>70</xdr:row>
      <xdr:rowOff>20320</xdr:rowOff>
    </xdr:from>
    <xdr:to>
      <xdr:col>55</xdr:col>
      <xdr:colOff>88900</xdr:colOff>
      <xdr:row>70</xdr:row>
      <xdr:rowOff>20320</xdr:rowOff>
    </xdr:to>
    <xdr:cxnSp macro="">
      <xdr:nvCxnSpPr>
        <xdr:cNvPr id="401" name="直線コネクタ 400"/>
        <xdr:cNvCxnSpPr/>
      </xdr:nvCxnSpPr>
      <xdr:spPr>
        <a:xfrm>
          <a:off x="10388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162560</xdr:rowOff>
    </xdr:from>
    <xdr:to>
      <xdr:col>55</xdr:col>
      <xdr:colOff>0</xdr:colOff>
      <xdr:row>78</xdr:row>
      <xdr:rowOff>166370</xdr:rowOff>
    </xdr:to>
    <xdr:cxnSp macro="">
      <xdr:nvCxnSpPr>
        <xdr:cNvPr id="402" name="直線コネクタ 401"/>
        <xdr:cNvCxnSpPr/>
      </xdr:nvCxnSpPr>
      <xdr:spPr>
        <a:xfrm flipV="1">
          <a:off x="9639300" y="13364210"/>
          <a:ext cx="8382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151130</xdr:rowOff>
    </xdr:from>
    <xdr:ext cx="469900" cy="259080"/>
    <xdr:sp macro="" textlink="">
      <xdr:nvSpPr>
        <xdr:cNvPr id="403" name="商工費平均値テキスト"/>
        <xdr:cNvSpPr txBox="1"/>
      </xdr:nvSpPr>
      <xdr:spPr>
        <a:xfrm>
          <a:off x="10528300" y="13009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128270</xdr:rowOff>
    </xdr:from>
    <xdr:to>
      <xdr:col>55</xdr:col>
      <xdr:colOff>50800</xdr:colOff>
      <xdr:row>77</xdr:row>
      <xdr:rowOff>58420</xdr:rowOff>
    </xdr:to>
    <xdr:sp macro="" textlink="">
      <xdr:nvSpPr>
        <xdr:cNvPr id="404" name="フローチャート: 判断 403"/>
        <xdr:cNvSpPr/>
      </xdr:nvSpPr>
      <xdr:spPr>
        <a:xfrm>
          <a:off x="104267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43180</xdr:rowOff>
    </xdr:from>
    <xdr:to>
      <xdr:col>50</xdr:col>
      <xdr:colOff>114300</xdr:colOff>
      <xdr:row>78</xdr:row>
      <xdr:rowOff>166370</xdr:rowOff>
    </xdr:to>
    <xdr:cxnSp macro="">
      <xdr:nvCxnSpPr>
        <xdr:cNvPr id="405" name="直線コネクタ 404"/>
        <xdr:cNvCxnSpPr/>
      </xdr:nvCxnSpPr>
      <xdr:spPr>
        <a:xfrm>
          <a:off x="8750300" y="1341628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129540</xdr:rowOff>
    </xdr:from>
    <xdr:to>
      <xdr:col>50</xdr:col>
      <xdr:colOff>165100</xdr:colOff>
      <xdr:row>77</xdr:row>
      <xdr:rowOff>59690</xdr:rowOff>
    </xdr:to>
    <xdr:sp macro="" textlink="">
      <xdr:nvSpPr>
        <xdr:cNvPr id="406" name="フローチャート: 判断 405"/>
        <xdr:cNvSpPr/>
      </xdr:nvSpPr>
      <xdr:spPr>
        <a:xfrm>
          <a:off x="9588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76200</xdr:rowOff>
    </xdr:from>
    <xdr:ext cx="469265" cy="258445"/>
    <xdr:sp macro="" textlink="">
      <xdr:nvSpPr>
        <xdr:cNvPr id="407" name="テキスト ボックス 406"/>
        <xdr:cNvSpPr txBox="1"/>
      </xdr:nvSpPr>
      <xdr:spPr>
        <a:xfrm>
          <a:off x="9404350" y="12934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43180</xdr:rowOff>
    </xdr:from>
    <xdr:to>
      <xdr:col>45</xdr:col>
      <xdr:colOff>177800</xdr:colOff>
      <xdr:row>78</xdr:row>
      <xdr:rowOff>135255</xdr:rowOff>
    </xdr:to>
    <xdr:cxnSp macro="">
      <xdr:nvCxnSpPr>
        <xdr:cNvPr id="408" name="直線コネクタ 407"/>
        <xdr:cNvCxnSpPr/>
      </xdr:nvCxnSpPr>
      <xdr:spPr>
        <a:xfrm flipV="1">
          <a:off x="7861300" y="1341628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48260</xdr:rowOff>
    </xdr:from>
    <xdr:to>
      <xdr:col>46</xdr:col>
      <xdr:colOff>38100</xdr:colOff>
      <xdr:row>76</xdr:row>
      <xdr:rowOff>149860</xdr:rowOff>
    </xdr:to>
    <xdr:sp macro="" textlink="">
      <xdr:nvSpPr>
        <xdr:cNvPr id="409" name="フローチャート: 判断 408"/>
        <xdr:cNvSpPr/>
      </xdr:nvSpPr>
      <xdr:spPr>
        <a:xfrm>
          <a:off x="8699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166370</xdr:rowOff>
    </xdr:from>
    <xdr:ext cx="534035" cy="258445"/>
    <xdr:sp macro="" textlink="">
      <xdr:nvSpPr>
        <xdr:cNvPr id="410" name="テキスト ボックス 409"/>
        <xdr:cNvSpPr txBox="1"/>
      </xdr:nvSpPr>
      <xdr:spPr>
        <a:xfrm>
          <a:off x="8482965" y="12853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135255</xdr:rowOff>
    </xdr:from>
    <xdr:to>
      <xdr:col>41</xdr:col>
      <xdr:colOff>50800</xdr:colOff>
      <xdr:row>79</xdr:row>
      <xdr:rowOff>11430</xdr:rowOff>
    </xdr:to>
    <xdr:cxnSp macro="">
      <xdr:nvCxnSpPr>
        <xdr:cNvPr id="411" name="直線コネクタ 410"/>
        <xdr:cNvCxnSpPr/>
      </xdr:nvCxnSpPr>
      <xdr:spPr>
        <a:xfrm flipV="1">
          <a:off x="6972300" y="135083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68580</xdr:rowOff>
    </xdr:from>
    <xdr:to>
      <xdr:col>41</xdr:col>
      <xdr:colOff>101600</xdr:colOff>
      <xdr:row>77</xdr:row>
      <xdr:rowOff>170180</xdr:rowOff>
    </xdr:to>
    <xdr:sp macro="" textlink="">
      <xdr:nvSpPr>
        <xdr:cNvPr id="412" name="フローチャート: 判断 411"/>
        <xdr:cNvSpPr/>
      </xdr:nvSpPr>
      <xdr:spPr>
        <a:xfrm>
          <a:off x="7810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15240</xdr:rowOff>
    </xdr:from>
    <xdr:ext cx="469265" cy="259080"/>
    <xdr:sp macro="" textlink="">
      <xdr:nvSpPr>
        <xdr:cNvPr id="413" name="テキスト ボックス 412"/>
        <xdr:cNvSpPr txBox="1"/>
      </xdr:nvSpPr>
      <xdr:spPr>
        <a:xfrm>
          <a:off x="7626350" y="1304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101600</xdr:rowOff>
    </xdr:from>
    <xdr:to>
      <xdr:col>36</xdr:col>
      <xdr:colOff>165100</xdr:colOff>
      <xdr:row>78</xdr:row>
      <xdr:rowOff>31750</xdr:rowOff>
    </xdr:to>
    <xdr:sp macro="" textlink="">
      <xdr:nvSpPr>
        <xdr:cNvPr id="414" name="フローチャート: 判断 413"/>
        <xdr:cNvSpPr/>
      </xdr:nvSpPr>
      <xdr:spPr>
        <a:xfrm>
          <a:off x="6921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48260</xdr:rowOff>
    </xdr:from>
    <xdr:ext cx="469265" cy="259080"/>
    <xdr:sp macro="" textlink="">
      <xdr:nvSpPr>
        <xdr:cNvPr id="415" name="テキスト ボックス 414"/>
        <xdr:cNvSpPr txBox="1"/>
      </xdr:nvSpPr>
      <xdr:spPr>
        <a:xfrm>
          <a:off x="6737350" y="13078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111760</xdr:rowOff>
    </xdr:from>
    <xdr:to>
      <xdr:col>55</xdr:col>
      <xdr:colOff>50800</xdr:colOff>
      <xdr:row>78</xdr:row>
      <xdr:rowOff>41910</xdr:rowOff>
    </xdr:to>
    <xdr:sp macro="" textlink="">
      <xdr:nvSpPr>
        <xdr:cNvPr id="421" name="楕円 420"/>
        <xdr:cNvSpPr/>
      </xdr:nvSpPr>
      <xdr:spPr>
        <a:xfrm>
          <a:off x="10426700" y="133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90170</xdr:rowOff>
    </xdr:from>
    <xdr:ext cx="469900" cy="259080"/>
    <xdr:sp macro="" textlink="">
      <xdr:nvSpPr>
        <xdr:cNvPr id="422" name="商工費該当値テキスト"/>
        <xdr:cNvSpPr txBox="1"/>
      </xdr:nvSpPr>
      <xdr:spPr>
        <a:xfrm>
          <a:off x="10528300" y="1329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115570</xdr:rowOff>
    </xdr:from>
    <xdr:to>
      <xdr:col>50</xdr:col>
      <xdr:colOff>165100</xdr:colOff>
      <xdr:row>79</xdr:row>
      <xdr:rowOff>45720</xdr:rowOff>
    </xdr:to>
    <xdr:sp macro="" textlink="">
      <xdr:nvSpPr>
        <xdr:cNvPr id="423" name="楕円 422"/>
        <xdr:cNvSpPr/>
      </xdr:nvSpPr>
      <xdr:spPr>
        <a:xfrm>
          <a:off x="958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36830</xdr:rowOff>
    </xdr:from>
    <xdr:ext cx="469265" cy="259080"/>
    <xdr:sp macro="" textlink="">
      <xdr:nvSpPr>
        <xdr:cNvPr id="424" name="テキスト ボックス 423"/>
        <xdr:cNvSpPr txBox="1"/>
      </xdr:nvSpPr>
      <xdr:spPr>
        <a:xfrm>
          <a:off x="9404350" y="1358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163830</xdr:rowOff>
    </xdr:from>
    <xdr:to>
      <xdr:col>46</xdr:col>
      <xdr:colOff>38100</xdr:colOff>
      <xdr:row>78</xdr:row>
      <xdr:rowOff>93980</xdr:rowOff>
    </xdr:to>
    <xdr:sp macro="" textlink="">
      <xdr:nvSpPr>
        <xdr:cNvPr id="425" name="楕円 424"/>
        <xdr:cNvSpPr/>
      </xdr:nvSpPr>
      <xdr:spPr>
        <a:xfrm>
          <a:off x="869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85090</xdr:rowOff>
    </xdr:from>
    <xdr:ext cx="469265" cy="259080"/>
    <xdr:sp macro="" textlink="">
      <xdr:nvSpPr>
        <xdr:cNvPr id="426" name="テキスト ボックス 425"/>
        <xdr:cNvSpPr txBox="1"/>
      </xdr:nvSpPr>
      <xdr:spPr>
        <a:xfrm>
          <a:off x="8515350" y="13458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84455</xdr:rowOff>
    </xdr:from>
    <xdr:to>
      <xdr:col>41</xdr:col>
      <xdr:colOff>101600</xdr:colOff>
      <xdr:row>79</xdr:row>
      <xdr:rowOff>14605</xdr:rowOff>
    </xdr:to>
    <xdr:sp macro="" textlink="">
      <xdr:nvSpPr>
        <xdr:cNvPr id="427" name="楕円 426"/>
        <xdr:cNvSpPr/>
      </xdr:nvSpPr>
      <xdr:spPr>
        <a:xfrm>
          <a:off x="7810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6350</xdr:rowOff>
    </xdr:from>
    <xdr:ext cx="469265" cy="258445"/>
    <xdr:sp macro="" textlink="">
      <xdr:nvSpPr>
        <xdr:cNvPr id="428" name="テキスト ボックス 427"/>
        <xdr:cNvSpPr txBox="1"/>
      </xdr:nvSpPr>
      <xdr:spPr>
        <a:xfrm>
          <a:off x="7626350" y="13550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132080</xdr:rowOff>
    </xdr:from>
    <xdr:to>
      <xdr:col>36</xdr:col>
      <xdr:colOff>165100</xdr:colOff>
      <xdr:row>79</xdr:row>
      <xdr:rowOff>62230</xdr:rowOff>
    </xdr:to>
    <xdr:sp macro="" textlink="">
      <xdr:nvSpPr>
        <xdr:cNvPr id="429" name="楕円 428"/>
        <xdr:cNvSpPr/>
      </xdr:nvSpPr>
      <xdr:spPr>
        <a:xfrm>
          <a:off x="6921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79</xdr:row>
      <xdr:rowOff>53340</xdr:rowOff>
    </xdr:from>
    <xdr:ext cx="378460" cy="258445"/>
    <xdr:sp macro="" textlink="">
      <xdr:nvSpPr>
        <xdr:cNvPr id="430" name="テキスト ボックス 429"/>
        <xdr:cNvSpPr txBox="1"/>
      </xdr:nvSpPr>
      <xdr:spPr>
        <a:xfrm>
          <a:off x="6783070" y="135978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1" name="テキスト ボックス 440"/>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3" name="テキスト ボックス 442"/>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5" name="テキスト ボックス 444"/>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7" name="テキスト ボックス 446"/>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49" name="テキスト ボックス 448"/>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1" name="テキスト ボックス 450"/>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2" name="直線コネクタ 451"/>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3" name="テキスト ボックス 452"/>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59690</xdr:rowOff>
    </xdr:from>
    <xdr:to>
      <xdr:col>54</xdr:col>
      <xdr:colOff>189865</xdr:colOff>
      <xdr:row>99</xdr:row>
      <xdr:rowOff>148590</xdr:rowOff>
    </xdr:to>
    <xdr:cxnSp macro="">
      <xdr:nvCxnSpPr>
        <xdr:cNvPr id="457" name="直線コネクタ 456"/>
        <xdr:cNvCxnSpPr/>
      </xdr:nvCxnSpPr>
      <xdr:spPr>
        <a:xfrm flipV="1">
          <a:off x="10475595" y="15490190"/>
          <a:ext cx="1270" cy="1631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152400</xdr:rowOff>
    </xdr:from>
    <xdr:ext cx="534670" cy="259080"/>
    <xdr:sp macro="" textlink="">
      <xdr:nvSpPr>
        <xdr:cNvPr id="458" name="土木費最小値テキスト"/>
        <xdr:cNvSpPr txBox="1"/>
      </xdr:nvSpPr>
      <xdr:spPr>
        <a:xfrm>
          <a:off x="10528300" y="1712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148590</xdr:rowOff>
    </xdr:from>
    <xdr:to>
      <xdr:col>55</xdr:col>
      <xdr:colOff>88900</xdr:colOff>
      <xdr:row>99</xdr:row>
      <xdr:rowOff>148590</xdr:rowOff>
    </xdr:to>
    <xdr:cxnSp macro="">
      <xdr:nvCxnSpPr>
        <xdr:cNvPr id="459" name="直線コネクタ 458"/>
        <xdr:cNvCxnSpPr/>
      </xdr:nvCxnSpPr>
      <xdr:spPr>
        <a:xfrm>
          <a:off x="10388600" y="1712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6350</xdr:rowOff>
    </xdr:from>
    <xdr:ext cx="598805" cy="258445"/>
    <xdr:sp macro="" textlink="">
      <xdr:nvSpPr>
        <xdr:cNvPr id="460" name="土木費最大値テキスト"/>
        <xdr:cNvSpPr txBox="1"/>
      </xdr:nvSpPr>
      <xdr:spPr>
        <a:xfrm>
          <a:off x="10528300" y="15265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116,883</a:t>
          </a:r>
          <a:endParaRPr kumimoji="1" lang="ja-JP" altLang="en-US" sz="1000" b="1">
            <a:latin typeface="ＭＳ Ｐゴシック"/>
          </a:endParaRPr>
        </a:p>
      </xdr:txBody>
    </xdr:sp>
    <xdr:clientData/>
  </xdr:oneCellAnchor>
  <xdr:twoCellAnchor>
    <xdr:from>
      <xdr:col>54</xdr:col>
      <xdr:colOff>101600</xdr:colOff>
      <xdr:row>90</xdr:row>
      <xdr:rowOff>59690</xdr:rowOff>
    </xdr:from>
    <xdr:to>
      <xdr:col>55</xdr:col>
      <xdr:colOff>88900</xdr:colOff>
      <xdr:row>90</xdr:row>
      <xdr:rowOff>59690</xdr:rowOff>
    </xdr:to>
    <xdr:cxnSp macro="">
      <xdr:nvCxnSpPr>
        <xdr:cNvPr id="461" name="直線コネクタ 460"/>
        <xdr:cNvCxnSpPr/>
      </xdr:nvCxnSpPr>
      <xdr:spPr>
        <a:xfrm>
          <a:off x="10388600" y="1549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22225</xdr:rowOff>
    </xdr:from>
    <xdr:to>
      <xdr:col>55</xdr:col>
      <xdr:colOff>0</xdr:colOff>
      <xdr:row>97</xdr:row>
      <xdr:rowOff>39370</xdr:rowOff>
    </xdr:to>
    <xdr:cxnSp macro="">
      <xdr:nvCxnSpPr>
        <xdr:cNvPr id="462" name="直線コネクタ 461"/>
        <xdr:cNvCxnSpPr/>
      </xdr:nvCxnSpPr>
      <xdr:spPr>
        <a:xfrm flipV="1">
          <a:off x="9639300" y="166528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29210</xdr:rowOff>
    </xdr:from>
    <xdr:ext cx="534670" cy="258445"/>
    <xdr:sp macro="" textlink="">
      <xdr:nvSpPr>
        <xdr:cNvPr id="463" name="土木費平均値テキスト"/>
        <xdr:cNvSpPr txBox="1"/>
      </xdr:nvSpPr>
      <xdr:spPr>
        <a:xfrm>
          <a:off x="10528300" y="166598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50165</xdr:rowOff>
    </xdr:from>
    <xdr:to>
      <xdr:col>55</xdr:col>
      <xdr:colOff>50800</xdr:colOff>
      <xdr:row>97</xdr:row>
      <xdr:rowOff>151765</xdr:rowOff>
    </xdr:to>
    <xdr:sp macro="" textlink="">
      <xdr:nvSpPr>
        <xdr:cNvPr id="464" name="フローチャート: 判断 463"/>
        <xdr:cNvSpPr/>
      </xdr:nvSpPr>
      <xdr:spPr>
        <a:xfrm>
          <a:off x="10426700" y="166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39370</xdr:rowOff>
    </xdr:from>
    <xdr:to>
      <xdr:col>50</xdr:col>
      <xdr:colOff>114300</xdr:colOff>
      <xdr:row>97</xdr:row>
      <xdr:rowOff>113030</xdr:rowOff>
    </xdr:to>
    <xdr:cxnSp macro="">
      <xdr:nvCxnSpPr>
        <xdr:cNvPr id="465" name="直線コネクタ 464"/>
        <xdr:cNvCxnSpPr/>
      </xdr:nvCxnSpPr>
      <xdr:spPr>
        <a:xfrm flipV="1">
          <a:off x="8750300" y="166700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58420</xdr:rowOff>
    </xdr:from>
    <xdr:to>
      <xdr:col>50</xdr:col>
      <xdr:colOff>165100</xdr:colOff>
      <xdr:row>97</xdr:row>
      <xdr:rowOff>160020</xdr:rowOff>
    </xdr:to>
    <xdr:sp macro="" textlink="">
      <xdr:nvSpPr>
        <xdr:cNvPr id="466" name="フローチャート: 判断 465"/>
        <xdr:cNvSpPr/>
      </xdr:nvSpPr>
      <xdr:spPr>
        <a:xfrm>
          <a:off x="9588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151130</xdr:rowOff>
    </xdr:from>
    <xdr:ext cx="534035" cy="259080"/>
    <xdr:sp macro="" textlink="">
      <xdr:nvSpPr>
        <xdr:cNvPr id="467" name="テキスト ボックス 466"/>
        <xdr:cNvSpPr txBox="1"/>
      </xdr:nvSpPr>
      <xdr:spPr>
        <a:xfrm>
          <a:off x="9371965" y="1678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113030</xdr:rowOff>
    </xdr:from>
    <xdr:to>
      <xdr:col>45</xdr:col>
      <xdr:colOff>177800</xdr:colOff>
      <xdr:row>98</xdr:row>
      <xdr:rowOff>135255</xdr:rowOff>
    </xdr:to>
    <xdr:cxnSp macro="">
      <xdr:nvCxnSpPr>
        <xdr:cNvPr id="468" name="直線コネクタ 467"/>
        <xdr:cNvCxnSpPr/>
      </xdr:nvCxnSpPr>
      <xdr:spPr>
        <a:xfrm flipV="1">
          <a:off x="7861300" y="16743680"/>
          <a:ext cx="88900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83820</xdr:rowOff>
    </xdr:from>
    <xdr:to>
      <xdr:col>46</xdr:col>
      <xdr:colOff>38100</xdr:colOff>
      <xdr:row>98</xdr:row>
      <xdr:rowOff>13970</xdr:rowOff>
    </xdr:to>
    <xdr:sp macro="" textlink="">
      <xdr:nvSpPr>
        <xdr:cNvPr id="469" name="フローチャート: 判断 468"/>
        <xdr:cNvSpPr/>
      </xdr:nvSpPr>
      <xdr:spPr>
        <a:xfrm>
          <a:off x="8699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5080</xdr:rowOff>
    </xdr:from>
    <xdr:ext cx="534035" cy="259080"/>
    <xdr:sp macro="" textlink="">
      <xdr:nvSpPr>
        <xdr:cNvPr id="470" name="テキスト ボックス 469"/>
        <xdr:cNvSpPr txBox="1"/>
      </xdr:nvSpPr>
      <xdr:spPr>
        <a:xfrm>
          <a:off x="8482965" y="1680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102235</xdr:rowOff>
    </xdr:from>
    <xdr:to>
      <xdr:col>41</xdr:col>
      <xdr:colOff>50800</xdr:colOff>
      <xdr:row>98</xdr:row>
      <xdr:rowOff>135255</xdr:rowOff>
    </xdr:to>
    <xdr:cxnSp macro="">
      <xdr:nvCxnSpPr>
        <xdr:cNvPr id="471" name="直線コネクタ 470"/>
        <xdr:cNvCxnSpPr/>
      </xdr:nvCxnSpPr>
      <xdr:spPr>
        <a:xfrm>
          <a:off x="6972300" y="169043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93980</xdr:rowOff>
    </xdr:from>
    <xdr:to>
      <xdr:col>41</xdr:col>
      <xdr:colOff>101600</xdr:colOff>
      <xdr:row>98</xdr:row>
      <xdr:rowOff>24130</xdr:rowOff>
    </xdr:to>
    <xdr:sp macro="" textlink="">
      <xdr:nvSpPr>
        <xdr:cNvPr id="472" name="フローチャート: 判断 471"/>
        <xdr:cNvSpPr/>
      </xdr:nvSpPr>
      <xdr:spPr>
        <a:xfrm>
          <a:off x="7810500" y="1672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40640</xdr:rowOff>
    </xdr:from>
    <xdr:ext cx="534035" cy="258445"/>
    <xdr:sp macro="" textlink="">
      <xdr:nvSpPr>
        <xdr:cNvPr id="473" name="テキスト ボックス 472"/>
        <xdr:cNvSpPr txBox="1"/>
      </xdr:nvSpPr>
      <xdr:spPr>
        <a:xfrm>
          <a:off x="7593965" y="16499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98425</xdr:rowOff>
    </xdr:from>
    <xdr:to>
      <xdr:col>36</xdr:col>
      <xdr:colOff>165100</xdr:colOff>
      <xdr:row>98</xdr:row>
      <xdr:rowOff>29210</xdr:rowOff>
    </xdr:to>
    <xdr:sp macro="" textlink="">
      <xdr:nvSpPr>
        <xdr:cNvPr id="474" name="フローチャート: 判断 473"/>
        <xdr:cNvSpPr/>
      </xdr:nvSpPr>
      <xdr:spPr>
        <a:xfrm>
          <a:off x="6921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45085</xdr:rowOff>
    </xdr:from>
    <xdr:ext cx="534035" cy="258445"/>
    <xdr:sp macro="" textlink="">
      <xdr:nvSpPr>
        <xdr:cNvPr id="475" name="テキスト ボックス 474"/>
        <xdr:cNvSpPr txBox="1"/>
      </xdr:nvSpPr>
      <xdr:spPr>
        <a:xfrm>
          <a:off x="6704965" y="16504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143510</xdr:rowOff>
    </xdr:from>
    <xdr:to>
      <xdr:col>55</xdr:col>
      <xdr:colOff>50800</xdr:colOff>
      <xdr:row>97</xdr:row>
      <xdr:rowOff>73025</xdr:rowOff>
    </xdr:to>
    <xdr:sp macro="" textlink="">
      <xdr:nvSpPr>
        <xdr:cNvPr id="481" name="楕円 480"/>
        <xdr:cNvSpPr/>
      </xdr:nvSpPr>
      <xdr:spPr>
        <a:xfrm>
          <a:off x="104267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166370</xdr:rowOff>
    </xdr:from>
    <xdr:ext cx="534670" cy="258445"/>
    <xdr:sp macro="" textlink="">
      <xdr:nvSpPr>
        <xdr:cNvPr id="482" name="土木費該当値テキスト"/>
        <xdr:cNvSpPr txBox="1"/>
      </xdr:nvSpPr>
      <xdr:spPr>
        <a:xfrm>
          <a:off x="10528300" y="16454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160020</xdr:rowOff>
    </xdr:from>
    <xdr:to>
      <xdr:col>50</xdr:col>
      <xdr:colOff>165100</xdr:colOff>
      <xdr:row>97</xdr:row>
      <xdr:rowOff>90170</xdr:rowOff>
    </xdr:to>
    <xdr:sp macro="" textlink="">
      <xdr:nvSpPr>
        <xdr:cNvPr id="483" name="楕円 482"/>
        <xdr:cNvSpPr/>
      </xdr:nvSpPr>
      <xdr:spPr>
        <a:xfrm>
          <a:off x="9588500" y="166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106680</xdr:rowOff>
    </xdr:from>
    <xdr:ext cx="534035" cy="259080"/>
    <xdr:sp macro="" textlink="">
      <xdr:nvSpPr>
        <xdr:cNvPr id="484" name="テキスト ボックス 483"/>
        <xdr:cNvSpPr txBox="1"/>
      </xdr:nvSpPr>
      <xdr:spPr>
        <a:xfrm>
          <a:off x="9371965" y="16394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44,626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62230</xdr:rowOff>
    </xdr:from>
    <xdr:to>
      <xdr:col>46</xdr:col>
      <xdr:colOff>38100</xdr:colOff>
      <xdr:row>97</xdr:row>
      <xdr:rowOff>163830</xdr:rowOff>
    </xdr:to>
    <xdr:sp macro="" textlink="">
      <xdr:nvSpPr>
        <xdr:cNvPr id="485" name="楕円 484"/>
        <xdr:cNvSpPr/>
      </xdr:nvSpPr>
      <xdr:spPr>
        <a:xfrm>
          <a:off x="8699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8890</xdr:rowOff>
    </xdr:from>
    <xdr:ext cx="534035" cy="258445"/>
    <xdr:sp macro="" textlink="">
      <xdr:nvSpPr>
        <xdr:cNvPr id="486" name="テキスト ボックス 485"/>
        <xdr:cNvSpPr txBox="1"/>
      </xdr:nvSpPr>
      <xdr:spPr>
        <a:xfrm>
          <a:off x="8482965" y="16468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84455</xdr:rowOff>
    </xdr:from>
    <xdr:to>
      <xdr:col>41</xdr:col>
      <xdr:colOff>101600</xdr:colOff>
      <xdr:row>99</xdr:row>
      <xdr:rowOff>14605</xdr:rowOff>
    </xdr:to>
    <xdr:sp macro="" textlink="">
      <xdr:nvSpPr>
        <xdr:cNvPr id="487" name="楕円 486"/>
        <xdr:cNvSpPr/>
      </xdr:nvSpPr>
      <xdr:spPr>
        <a:xfrm>
          <a:off x="7810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6350</xdr:rowOff>
    </xdr:from>
    <xdr:ext cx="534035" cy="258445"/>
    <xdr:sp macro="" textlink="">
      <xdr:nvSpPr>
        <xdr:cNvPr id="488" name="テキスト ボックス 487"/>
        <xdr:cNvSpPr txBox="1"/>
      </xdr:nvSpPr>
      <xdr:spPr>
        <a:xfrm>
          <a:off x="7593965" y="1697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52070</xdr:rowOff>
    </xdr:from>
    <xdr:to>
      <xdr:col>36</xdr:col>
      <xdr:colOff>165100</xdr:colOff>
      <xdr:row>98</xdr:row>
      <xdr:rowOff>153035</xdr:rowOff>
    </xdr:to>
    <xdr:sp macro="" textlink="">
      <xdr:nvSpPr>
        <xdr:cNvPr id="489" name="楕円 488"/>
        <xdr:cNvSpPr/>
      </xdr:nvSpPr>
      <xdr:spPr>
        <a:xfrm>
          <a:off x="6921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144145</xdr:rowOff>
    </xdr:from>
    <xdr:ext cx="534035" cy="258445"/>
    <xdr:sp macro="" textlink="">
      <xdr:nvSpPr>
        <xdr:cNvPr id="490" name="テキスト ボックス 489"/>
        <xdr:cNvSpPr txBox="1"/>
      </xdr:nvSpPr>
      <xdr:spPr>
        <a:xfrm>
          <a:off x="6704965" y="16946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1" name="テキスト ボックス 500"/>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8445"/>
    <xdr:sp macro="" textlink="">
      <xdr:nvSpPr>
        <xdr:cNvPr id="503" name="テキスト ボックス 502"/>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5" name="テキスト ボックス 504"/>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07" name="テキスト ボックス 506"/>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09" name="テキスト ボックス 508"/>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1" name="テキスト ボックス 510"/>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61595</xdr:rowOff>
    </xdr:from>
    <xdr:to>
      <xdr:col>85</xdr:col>
      <xdr:colOff>126365</xdr:colOff>
      <xdr:row>38</xdr:row>
      <xdr:rowOff>167640</xdr:rowOff>
    </xdr:to>
    <xdr:cxnSp macro="">
      <xdr:nvCxnSpPr>
        <xdr:cNvPr id="513" name="直線コネクタ 512"/>
        <xdr:cNvCxnSpPr/>
      </xdr:nvCxnSpPr>
      <xdr:spPr>
        <a:xfrm flipV="1">
          <a:off x="16317595" y="5547995"/>
          <a:ext cx="1270" cy="1134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171450</xdr:rowOff>
    </xdr:from>
    <xdr:ext cx="469900" cy="259080"/>
    <xdr:sp macro="" textlink="">
      <xdr:nvSpPr>
        <xdr:cNvPr id="514" name="消防費最小値テキスト"/>
        <xdr:cNvSpPr txBox="1"/>
      </xdr:nvSpPr>
      <xdr:spPr>
        <a:xfrm>
          <a:off x="16370300" y="668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167640</xdr:rowOff>
    </xdr:from>
    <xdr:to>
      <xdr:col>86</xdr:col>
      <xdr:colOff>25400</xdr:colOff>
      <xdr:row>38</xdr:row>
      <xdr:rowOff>167640</xdr:rowOff>
    </xdr:to>
    <xdr:cxnSp macro="">
      <xdr:nvCxnSpPr>
        <xdr:cNvPr id="515" name="直線コネクタ 514"/>
        <xdr:cNvCxnSpPr/>
      </xdr:nvCxnSpPr>
      <xdr:spPr>
        <a:xfrm>
          <a:off x="16230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8255</xdr:rowOff>
    </xdr:from>
    <xdr:ext cx="534670" cy="258445"/>
    <xdr:sp macro="" textlink="">
      <xdr:nvSpPr>
        <xdr:cNvPr id="516" name="消防費最大値テキスト"/>
        <xdr:cNvSpPr txBox="1"/>
      </xdr:nvSpPr>
      <xdr:spPr>
        <a:xfrm>
          <a:off x="16370300" y="53232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34,208</a:t>
          </a:r>
          <a:endParaRPr kumimoji="1" lang="ja-JP" altLang="en-US" sz="1000" b="1">
            <a:latin typeface="ＭＳ Ｐゴシック"/>
          </a:endParaRPr>
        </a:p>
      </xdr:txBody>
    </xdr:sp>
    <xdr:clientData/>
  </xdr:oneCellAnchor>
  <xdr:twoCellAnchor>
    <xdr:from>
      <xdr:col>85</xdr:col>
      <xdr:colOff>38100</xdr:colOff>
      <xdr:row>32</xdr:row>
      <xdr:rowOff>61595</xdr:rowOff>
    </xdr:from>
    <xdr:to>
      <xdr:col>86</xdr:col>
      <xdr:colOff>25400</xdr:colOff>
      <xdr:row>32</xdr:row>
      <xdr:rowOff>61595</xdr:rowOff>
    </xdr:to>
    <xdr:cxnSp macro="">
      <xdr:nvCxnSpPr>
        <xdr:cNvPr id="517" name="直線コネクタ 516"/>
        <xdr:cNvCxnSpPr/>
      </xdr:nvCxnSpPr>
      <xdr:spPr>
        <a:xfrm>
          <a:off x="16230600" y="554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47625</xdr:rowOff>
    </xdr:from>
    <xdr:to>
      <xdr:col>85</xdr:col>
      <xdr:colOff>127000</xdr:colOff>
      <xdr:row>37</xdr:row>
      <xdr:rowOff>3175</xdr:rowOff>
    </xdr:to>
    <xdr:cxnSp macro="">
      <xdr:nvCxnSpPr>
        <xdr:cNvPr id="518" name="直線コネクタ 517"/>
        <xdr:cNvCxnSpPr/>
      </xdr:nvCxnSpPr>
      <xdr:spPr>
        <a:xfrm flipV="1">
          <a:off x="15481300" y="621982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7620</xdr:rowOff>
    </xdr:from>
    <xdr:ext cx="534670" cy="258445"/>
    <xdr:sp macro="" textlink="">
      <xdr:nvSpPr>
        <xdr:cNvPr id="519" name="消防費平均値テキスト"/>
        <xdr:cNvSpPr txBox="1"/>
      </xdr:nvSpPr>
      <xdr:spPr>
        <a:xfrm>
          <a:off x="16370300" y="6351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20" name="フローチャート: 判断 519"/>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3175</xdr:rowOff>
    </xdr:from>
    <xdr:to>
      <xdr:col>81</xdr:col>
      <xdr:colOff>50800</xdr:colOff>
      <xdr:row>37</xdr:row>
      <xdr:rowOff>23495</xdr:rowOff>
    </xdr:to>
    <xdr:cxnSp macro="">
      <xdr:nvCxnSpPr>
        <xdr:cNvPr id="521" name="直線コネクタ 520"/>
        <xdr:cNvCxnSpPr/>
      </xdr:nvCxnSpPr>
      <xdr:spPr>
        <a:xfrm flipV="1">
          <a:off x="14592300" y="634682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37465</xdr:rowOff>
    </xdr:from>
    <xdr:to>
      <xdr:col>81</xdr:col>
      <xdr:colOff>101600</xdr:colOff>
      <xdr:row>37</xdr:row>
      <xdr:rowOff>139065</xdr:rowOff>
    </xdr:to>
    <xdr:sp macro="" textlink="">
      <xdr:nvSpPr>
        <xdr:cNvPr id="522" name="フローチャート: 判断 521"/>
        <xdr:cNvSpPr/>
      </xdr:nvSpPr>
      <xdr:spPr>
        <a:xfrm>
          <a:off x="15430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130175</xdr:rowOff>
    </xdr:from>
    <xdr:ext cx="534035" cy="259080"/>
    <xdr:sp macro="" textlink="">
      <xdr:nvSpPr>
        <xdr:cNvPr id="523" name="テキスト ボックス 522"/>
        <xdr:cNvSpPr txBox="1"/>
      </xdr:nvSpPr>
      <xdr:spPr>
        <a:xfrm>
          <a:off x="15213965" y="6473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23495</xdr:rowOff>
    </xdr:from>
    <xdr:to>
      <xdr:col>76</xdr:col>
      <xdr:colOff>114300</xdr:colOff>
      <xdr:row>37</xdr:row>
      <xdr:rowOff>79375</xdr:rowOff>
    </xdr:to>
    <xdr:cxnSp macro="">
      <xdr:nvCxnSpPr>
        <xdr:cNvPr id="524" name="直線コネクタ 523"/>
        <xdr:cNvCxnSpPr/>
      </xdr:nvCxnSpPr>
      <xdr:spPr>
        <a:xfrm flipV="1">
          <a:off x="13703300" y="63671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25" name="フローチャート: 判断 524"/>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109220</xdr:rowOff>
    </xdr:from>
    <xdr:ext cx="534035" cy="258445"/>
    <xdr:sp macro="" textlink="">
      <xdr:nvSpPr>
        <xdr:cNvPr id="526" name="テキスト ボックス 525"/>
        <xdr:cNvSpPr txBox="1"/>
      </xdr:nvSpPr>
      <xdr:spPr>
        <a:xfrm>
          <a:off x="14324965" y="6452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69850</xdr:rowOff>
    </xdr:from>
    <xdr:to>
      <xdr:col>71</xdr:col>
      <xdr:colOff>177800</xdr:colOff>
      <xdr:row>37</xdr:row>
      <xdr:rowOff>79375</xdr:rowOff>
    </xdr:to>
    <xdr:cxnSp macro="">
      <xdr:nvCxnSpPr>
        <xdr:cNvPr id="527" name="直線コネクタ 526"/>
        <xdr:cNvCxnSpPr/>
      </xdr:nvCxnSpPr>
      <xdr:spPr>
        <a:xfrm>
          <a:off x="12814300" y="6413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36195</xdr:rowOff>
    </xdr:from>
    <xdr:to>
      <xdr:col>72</xdr:col>
      <xdr:colOff>38100</xdr:colOff>
      <xdr:row>37</xdr:row>
      <xdr:rowOff>137795</xdr:rowOff>
    </xdr:to>
    <xdr:sp macro="" textlink="">
      <xdr:nvSpPr>
        <xdr:cNvPr id="528" name="フローチャート: 判断 527"/>
        <xdr:cNvSpPr/>
      </xdr:nvSpPr>
      <xdr:spPr>
        <a:xfrm>
          <a:off x="13652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128905</xdr:rowOff>
    </xdr:from>
    <xdr:ext cx="534035" cy="259080"/>
    <xdr:sp macro="" textlink="">
      <xdr:nvSpPr>
        <xdr:cNvPr id="529" name="テキスト ボックス 528"/>
        <xdr:cNvSpPr txBox="1"/>
      </xdr:nvSpPr>
      <xdr:spPr>
        <a:xfrm>
          <a:off x="13435965" y="6472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62230</xdr:rowOff>
    </xdr:from>
    <xdr:to>
      <xdr:col>67</xdr:col>
      <xdr:colOff>101600</xdr:colOff>
      <xdr:row>37</xdr:row>
      <xdr:rowOff>163830</xdr:rowOff>
    </xdr:to>
    <xdr:sp macro="" textlink="">
      <xdr:nvSpPr>
        <xdr:cNvPr id="530" name="フローチャート: 判断 529"/>
        <xdr:cNvSpPr/>
      </xdr:nvSpPr>
      <xdr:spPr>
        <a:xfrm>
          <a:off x="127635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154940</xdr:rowOff>
    </xdr:from>
    <xdr:ext cx="534035" cy="258445"/>
    <xdr:sp macro="" textlink="">
      <xdr:nvSpPr>
        <xdr:cNvPr id="531" name="テキスト ボックス 530"/>
        <xdr:cNvSpPr txBox="1"/>
      </xdr:nvSpPr>
      <xdr:spPr>
        <a:xfrm>
          <a:off x="12546965" y="649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168275</xdr:rowOff>
    </xdr:from>
    <xdr:to>
      <xdr:col>85</xdr:col>
      <xdr:colOff>177800</xdr:colOff>
      <xdr:row>36</xdr:row>
      <xdr:rowOff>98425</xdr:rowOff>
    </xdr:to>
    <xdr:sp macro="" textlink="">
      <xdr:nvSpPr>
        <xdr:cNvPr id="537" name="楕円 536"/>
        <xdr:cNvSpPr/>
      </xdr:nvSpPr>
      <xdr:spPr>
        <a:xfrm>
          <a:off x="162687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19685</xdr:rowOff>
    </xdr:from>
    <xdr:ext cx="534670" cy="258445"/>
    <xdr:sp macro="" textlink="">
      <xdr:nvSpPr>
        <xdr:cNvPr id="538" name="消防費該当値テキスト"/>
        <xdr:cNvSpPr txBox="1"/>
      </xdr:nvSpPr>
      <xdr:spPr>
        <a:xfrm>
          <a:off x="16370300" y="6020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123825</xdr:rowOff>
    </xdr:from>
    <xdr:to>
      <xdr:col>81</xdr:col>
      <xdr:colOff>101600</xdr:colOff>
      <xdr:row>37</xdr:row>
      <xdr:rowOff>53975</xdr:rowOff>
    </xdr:to>
    <xdr:sp macro="" textlink="">
      <xdr:nvSpPr>
        <xdr:cNvPr id="539" name="楕円 538"/>
        <xdr:cNvSpPr/>
      </xdr:nvSpPr>
      <xdr:spPr>
        <a:xfrm>
          <a:off x="154305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70485</xdr:rowOff>
    </xdr:from>
    <xdr:ext cx="534035" cy="259080"/>
    <xdr:sp macro="" textlink="">
      <xdr:nvSpPr>
        <xdr:cNvPr id="540" name="テキスト ボックス 539"/>
        <xdr:cNvSpPr txBox="1"/>
      </xdr:nvSpPr>
      <xdr:spPr>
        <a:xfrm>
          <a:off x="15213965" y="6071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144145</xdr:rowOff>
    </xdr:from>
    <xdr:to>
      <xdr:col>76</xdr:col>
      <xdr:colOff>165100</xdr:colOff>
      <xdr:row>37</xdr:row>
      <xdr:rowOff>74930</xdr:rowOff>
    </xdr:to>
    <xdr:sp macro="" textlink="">
      <xdr:nvSpPr>
        <xdr:cNvPr id="541" name="楕円 540"/>
        <xdr:cNvSpPr/>
      </xdr:nvSpPr>
      <xdr:spPr>
        <a:xfrm>
          <a:off x="14541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90805</xdr:rowOff>
    </xdr:from>
    <xdr:ext cx="534035" cy="258445"/>
    <xdr:sp macro="" textlink="">
      <xdr:nvSpPr>
        <xdr:cNvPr id="542" name="テキスト ボックス 541"/>
        <xdr:cNvSpPr txBox="1"/>
      </xdr:nvSpPr>
      <xdr:spPr>
        <a:xfrm>
          <a:off x="14324965" y="6091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29210</xdr:rowOff>
    </xdr:from>
    <xdr:to>
      <xdr:col>72</xdr:col>
      <xdr:colOff>38100</xdr:colOff>
      <xdr:row>37</xdr:row>
      <xdr:rowOff>130175</xdr:rowOff>
    </xdr:to>
    <xdr:sp macro="" textlink="">
      <xdr:nvSpPr>
        <xdr:cNvPr id="543" name="楕円 542"/>
        <xdr:cNvSpPr/>
      </xdr:nvSpPr>
      <xdr:spPr>
        <a:xfrm>
          <a:off x="13652500" y="6372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146685</xdr:rowOff>
    </xdr:from>
    <xdr:ext cx="534035" cy="258445"/>
    <xdr:sp macro="" textlink="">
      <xdr:nvSpPr>
        <xdr:cNvPr id="544" name="テキスト ボックス 543"/>
        <xdr:cNvSpPr txBox="1"/>
      </xdr:nvSpPr>
      <xdr:spPr>
        <a:xfrm>
          <a:off x="13435965" y="614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15,074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19050</xdr:rowOff>
    </xdr:from>
    <xdr:to>
      <xdr:col>67</xdr:col>
      <xdr:colOff>101600</xdr:colOff>
      <xdr:row>37</xdr:row>
      <xdr:rowOff>120650</xdr:rowOff>
    </xdr:to>
    <xdr:sp macro="" textlink="">
      <xdr:nvSpPr>
        <xdr:cNvPr id="545" name="楕円 544"/>
        <xdr:cNvSpPr/>
      </xdr:nvSpPr>
      <xdr:spPr>
        <a:xfrm>
          <a:off x="127635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137795</xdr:rowOff>
    </xdr:from>
    <xdr:ext cx="534035" cy="259080"/>
    <xdr:sp macro="" textlink="">
      <xdr:nvSpPr>
        <xdr:cNvPr id="546" name="テキスト ボックス 545"/>
        <xdr:cNvSpPr txBox="1"/>
      </xdr:nvSpPr>
      <xdr:spPr>
        <a:xfrm>
          <a:off x="12546965" y="6138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7" name="テキスト ボックス 556"/>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9" name="テキスト ボックス 55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1" name="テキスト ボックス 56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3" name="テキスト ボックス 562"/>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65" name="テキスト ボックス 564"/>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7" name="テキスト ボックス 566"/>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9" name="テキスト ボックス 568"/>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59690</xdr:rowOff>
    </xdr:from>
    <xdr:to>
      <xdr:col>85</xdr:col>
      <xdr:colOff>126365</xdr:colOff>
      <xdr:row>58</xdr:row>
      <xdr:rowOff>106680</xdr:rowOff>
    </xdr:to>
    <xdr:cxnSp macro="">
      <xdr:nvCxnSpPr>
        <xdr:cNvPr id="571" name="直線コネクタ 570"/>
        <xdr:cNvCxnSpPr/>
      </xdr:nvCxnSpPr>
      <xdr:spPr>
        <a:xfrm flipV="1">
          <a:off x="16317595" y="880364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110490</xdr:rowOff>
    </xdr:from>
    <xdr:ext cx="534670" cy="258445"/>
    <xdr:sp macro="" textlink="">
      <xdr:nvSpPr>
        <xdr:cNvPr id="572" name="教育費最小値テキスト"/>
        <xdr:cNvSpPr txBox="1"/>
      </xdr:nvSpPr>
      <xdr:spPr>
        <a:xfrm>
          <a:off x="16370300" y="10054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25,737</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106680</xdr:rowOff>
    </xdr:from>
    <xdr:to>
      <xdr:col>86</xdr:col>
      <xdr:colOff>25400</xdr:colOff>
      <xdr:row>58</xdr:row>
      <xdr:rowOff>106680</xdr:rowOff>
    </xdr:to>
    <xdr:cxnSp macro="">
      <xdr:nvCxnSpPr>
        <xdr:cNvPr id="573" name="直線コネクタ 572"/>
        <xdr:cNvCxnSpPr/>
      </xdr:nvCxnSpPr>
      <xdr:spPr>
        <a:xfrm>
          <a:off x="16230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6350</xdr:rowOff>
    </xdr:from>
    <xdr:ext cx="534670" cy="258445"/>
    <xdr:sp macro="" textlink="">
      <xdr:nvSpPr>
        <xdr:cNvPr id="574" name="教育費最大値テキスト"/>
        <xdr:cNvSpPr txBox="1"/>
      </xdr:nvSpPr>
      <xdr:spPr>
        <a:xfrm>
          <a:off x="16370300" y="8578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91,195</a:t>
          </a:r>
          <a:endParaRPr kumimoji="1" lang="ja-JP" altLang="en-US" sz="1000" b="1">
            <a:latin typeface="ＭＳ Ｐゴシック"/>
          </a:endParaRPr>
        </a:p>
      </xdr:txBody>
    </xdr:sp>
    <xdr:clientData/>
  </xdr:oneCellAnchor>
  <xdr:twoCellAnchor>
    <xdr:from>
      <xdr:col>85</xdr:col>
      <xdr:colOff>38100</xdr:colOff>
      <xdr:row>51</xdr:row>
      <xdr:rowOff>59690</xdr:rowOff>
    </xdr:from>
    <xdr:to>
      <xdr:col>86</xdr:col>
      <xdr:colOff>25400</xdr:colOff>
      <xdr:row>51</xdr:row>
      <xdr:rowOff>59690</xdr:rowOff>
    </xdr:to>
    <xdr:cxnSp macro="">
      <xdr:nvCxnSpPr>
        <xdr:cNvPr id="575" name="直線コネクタ 574"/>
        <xdr:cNvCxnSpPr/>
      </xdr:nvCxnSpPr>
      <xdr:spPr>
        <a:xfrm>
          <a:off x="16230600" y="880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1905</xdr:rowOff>
    </xdr:from>
    <xdr:to>
      <xdr:col>85</xdr:col>
      <xdr:colOff>127000</xdr:colOff>
      <xdr:row>55</xdr:row>
      <xdr:rowOff>27940</xdr:rowOff>
    </xdr:to>
    <xdr:cxnSp macro="">
      <xdr:nvCxnSpPr>
        <xdr:cNvPr id="576" name="直線コネクタ 575"/>
        <xdr:cNvCxnSpPr/>
      </xdr:nvCxnSpPr>
      <xdr:spPr>
        <a:xfrm>
          <a:off x="15481300" y="8917305"/>
          <a:ext cx="838200" cy="540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118110</xdr:rowOff>
    </xdr:from>
    <xdr:ext cx="534670" cy="259080"/>
    <xdr:sp macro="" textlink="">
      <xdr:nvSpPr>
        <xdr:cNvPr id="577" name="教育費平均値テキスト"/>
        <xdr:cNvSpPr txBox="1"/>
      </xdr:nvSpPr>
      <xdr:spPr>
        <a:xfrm>
          <a:off x="16370300" y="9547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177800</xdr:colOff>
      <xdr:row>56</xdr:row>
      <xdr:rowOff>69850</xdr:rowOff>
    </xdr:to>
    <xdr:sp macro="" textlink="">
      <xdr:nvSpPr>
        <xdr:cNvPr id="578" name="フローチャート: 判断 577"/>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1905</xdr:rowOff>
    </xdr:from>
    <xdr:to>
      <xdr:col>81</xdr:col>
      <xdr:colOff>50800</xdr:colOff>
      <xdr:row>52</xdr:row>
      <xdr:rowOff>100330</xdr:rowOff>
    </xdr:to>
    <xdr:cxnSp macro="">
      <xdr:nvCxnSpPr>
        <xdr:cNvPr id="579" name="直線コネクタ 578"/>
        <xdr:cNvCxnSpPr/>
      </xdr:nvCxnSpPr>
      <xdr:spPr>
        <a:xfrm flipV="1">
          <a:off x="14592300" y="891730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162560</xdr:rowOff>
    </xdr:from>
    <xdr:to>
      <xdr:col>81</xdr:col>
      <xdr:colOff>101600</xdr:colOff>
      <xdr:row>56</xdr:row>
      <xdr:rowOff>92710</xdr:rowOff>
    </xdr:to>
    <xdr:sp macro="" textlink="">
      <xdr:nvSpPr>
        <xdr:cNvPr id="580" name="フローチャート: 判断 579"/>
        <xdr:cNvSpPr/>
      </xdr:nvSpPr>
      <xdr:spPr>
        <a:xfrm>
          <a:off x="15430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83820</xdr:rowOff>
    </xdr:from>
    <xdr:ext cx="534035" cy="259080"/>
    <xdr:sp macro="" textlink="">
      <xdr:nvSpPr>
        <xdr:cNvPr id="581" name="テキスト ボックス 580"/>
        <xdr:cNvSpPr txBox="1"/>
      </xdr:nvSpPr>
      <xdr:spPr>
        <a:xfrm>
          <a:off x="15213965" y="968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52</xdr:row>
      <xdr:rowOff>100330</xdr:rowOff>
    </xdr:from>
    <xdr:to>
      <xdr:col>76</xdr:col>
      <xdr:colOff>114300</xdr:colOff>
      <xdr:row>55</xdr:row>
      <xdr:rowOff>64135</xdr:rowOff>
    </xdr:to>
    <xdr:cxnSp macro="">
      <xdr:nvCxnSpPr>
        <xdr:cNvPr id="582" name="直線コネクタ 581"/>
        <xdr:cNvCxnSpPr/>
      </xdr:nvCxnSpPr>
      <xdr:spPr>
        <a:xfrm flipV="1">
          <a:off x="13703300" y="9015730"/>
          <a:ext cx="889000" cy="478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55880</xdr:rowOff>
    </xdr:from>
    <xdr:to>
      <xdr:col>76</xdr:col>
      <xdr:colOff>165100</xdr:colOff>
      <xdr:row>55</xdr:row>
      <xdr:rowOff>157480</xdr:rowOff>
    </xdr:to>
    <xdr:sp macro="" textlink="">
      <xdr:nvSpPr>
        <xdr:cNvPr id="583" name="フローチャート: 判断 582"/>
        <xdr:cNvSpPr/>
      </xdr:nvSpPr>
      <xdr:spPr>
        <a:xfrm>
          <a:off x="14541500" y="948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148590</xdr:rowOff>
    </xdr:from>
    <xdr:ext cx="534035" cy="259080"/>
    <xdr:sp macro="" textlink="">
      <xdr:nvSpPr>
        <xdr:cNvPr id="584" name="テキスト ボックス 583"/>
        <xdr:cNvSpPr txBox="1"/>
      </xdr:nvSpPr>
      <xdr:spPr>
        <a:xfrm>
          <a:off x="14324965" y="9578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64135</xdr:rowOff>
    </xdr:from>
    <xdr:to>
      <xdr:col>71</xdr:col>
      <xdr:colOff>177800</xdr:colOff>
      <xdr:row>56</xdr:row>
      <xdr:rowOff>6350</xdr:rowOff>
    </xdr:to>
    <xdr:cxnSp macro="">
      <xdr:nvCxnSpPr>
        <xdr:cNvPr id="585" name="直線コネクタ 584"/>
        <xdr:cNvCxnSpPr/>
      </xdr:nvCxnSpPr>
      <xdr:spPr>
        <a:xfrm flipV="1">
          <a:off x="12814300" y="949388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1905</xdr:rowOff>
    </xdr:from>
    <xdr:to>
      <xdr:col>72</xdr:col>
      <xdr:colOff>38100</xdr:colOff>
      <xdr:row>56</xdr:row>
      <xdr:rowOff>103505</xdr:rowOff>
    </xdr:to>
    <xdr:sp macro="" textlink="">
      <xdr:nvSpPr>
        <xdr:cNvPr id="586" name="フローチャート: 判断 585"/>
        <xdr:cNvSpPr/>
      </xdr:nvSpPr>
      <xdr:spPr>
        <a:xfrm>
          <a:off x="13652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94615</xdr:rowOff>
    </xdr:from>
    <xdr:ext cx="534035" cy="259080"/>
    <xdr:sp macro="" textlink="">
      <xdr:nvSpPr>
        <xdr:cNvPr id="587" name="テキスト ボックス 586"/>
        <xdr:cNvSpPr txBox="1"/>
      </xdr:nvSpPr>
      <xdr:spPr>
        <a:xfrm>
          <a:off x="13435965" y="9695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59690</xdr:rowOff>
    </xdr:from>
    <xdr:to>
      <xdr:col>67</xdr:col>
      <xdr:colOff>101600</xdr:colOff>
      <xdr:row>56</xdr:row>
      <xdr:rowOff>161290</xdr:rowOff>
    </xdr:to>
    <xdr:sp macro="" textlink="">
      <xdr:nvSpPr>
        <xdr:cNvPr id="588" name="フローチャート: 判断 587"/>
        <xdr:cNvSpPr/>
      </xdr:nvSpPr>
      <xdr:spPr>
        <a:xfrm>
          <a:off x="12763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152400</xdr:rowOff>
    </xdr:from>
    <xdr:ext cx="534035" cy="259080"/>
    <xdr:sp macro="" textlink="">
      <xdr:nvSpPr>
        <xdr:cNvPr id="589" name="テキスト ボックス 588"/>
        <xdr:cNvSpPr txBox="1"/>
      </xdr:nvSpPr>
      <xdr:spPr>
        <a:xfrm>
          <a:off x="12546965"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148590</xdr:rowOff>
    </xdr:from>
    <xdr:to>
      <xdr:col>85</xdr:col>
      <xdr:colOff>177800</xdr:colOff>
      <xdr:row>55</xdr:row>
      <xdr:rowOff>78740</xdr:rowOff>
    </xdr:to>
    <xdr:sp macro="" textlink="">
      <xdr:nvSpPr>
        <xdr:cNvPr id="595" name="楕円 594"/>
        <xdr:cNvSpPr/>
      </xdr:nvSpPr>
      <xdr:spPr>
        <a:xfrm>
          <a:off x="16268700" y="9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0</xdr:rowOff>
    </xdr:from>
    <xdr:ext cx="534670" cy="259080"/>
    <xdr:sp macro="" textlink="">
      <xdr:nvSpPr>
        <xdr:cNvPr id="596" name="教育費該当値テキスト"/>
        <xdr:cNvSpPr txBox="1"/>
      </xdr:nvSpPr>
      <xdr:spPr>
        <a:xfrm>
          <a:off x="16370300" y="92583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51</xdr:row>
      <xdr:rowOff>122555</xdr:rowOff>
    </xdr:from>
    <xdr:to>
      <xdr:col>81</xdr:col>
      <xdr:colOff>101600</xdr:colOff>
      <xdr:row>52</xdr:row>
      <xdr:rowOff>52705</xdr:rowOff>
    </xdr:to>
    <xdr:sp macro="" textlink="">
      <xdr:nvSpPr>
        <xdr:cNvPr id="597" name="楕円 596"/>
        <xdr:cNvSpPr/>
      </xdr:nvSpPr>
      <xdr:spPr>
        <a:xfrm>
          <a:off x="15430500" y="88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50</xdr:row>
      <xdr:rowOff>69215</xdr:rowOff>
    </xdr:from>
    <xdr:ext cx="534035" cy="259080"/>
    <xdr:sp macro="" textlink="">
      <xdr:nvSpPr>
        <xdr:cNvPr id="598" name="テキスト ボックス 597"/>
        <xdr:cNvSpPr txBox="1"/>
      </xdr:nvSpPr>
      <xdr:spPr>
        <a:xfrm>
          <a:off x="15213965" y="8641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52</xdr:row>
      <xdr:rowOff>49530</xdr:rowOff>
    </xdr:from>
    <xdr:to>
      <xdr:col>76</xdr:col>
      <xdr:colOff>165100</xdr:colOff>
      <xdr:row>52</xdr:row>
      <xdr:rowOff>151130</xdr:rowOff>
    </xdr:to>
    <xdr:sp macro="" textlink="">
      <xdr:nvSpPr>
        <xdr:cNvPr id="599" name="楕円 598"/>
        <xdr:cNvSpPr/>
      </xdr:nvSpPr>
      <xdr:spPr>
        <a:xfrm>
          <a:off x="14541500" y="896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50</xdr:row>
      <xdr:rowOff>167640</xdr:rowOff>
    </xdr:from>
    <xdr:ext cx="534035" cy="258445"/>
    <xdr:sp macro="" textlink="">
      <xdr:nvSpPr>
        <xdr:cNvPr id="600" name="テキスト ボックス 599"/>
        <xdr:cNvSpPr txBox="1"/>
      </xdr:nvSpPr>
      <xdr:spPr>
        <a:xfrm>
          <a:off x="14324965" y="8740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13335</xdr:rowOff>
    </xdr:from>
    <xdr:to>
      <xdr:col>72</xdr:col>
      <xdr:colOff>38100</xdr:colOff>
      <xdr:row>55</xdr:row>
      <xdr:rowOff>114935</xdr:rowOff>
    </xdr:to>
    <xdr:sp macro="" textlink="">
      <xdr:nvSpPr>
        <xdr:cNvPr id="601" name="楕円 600"/>
        <xdr:cNvSpPr/>
      </xdr:nvSpPr>
      <xdr:spPr>
        <a:xfrm>
          <a:off x="13652500" y="94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53</xdr:row>
      <xdr:rowOff>132080</xdr:rowOff>
    </xdr:from>
    <xdr:ext cx="534035" cy="258445"/>
    <xdr:sp macro="" textlink="">
      <xdr:nvSpPr>
        <xdr:cNvPr id="602" name="テキスト ボックス 601"/>
        <xdr:cNvSpPr txBox="1"/>
      </xdr:nvSpPr>
      <xdr:spPr>
        <a:xfrm>
          <a:off x="13435965" y="9218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54,962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126365</xdr:rowOff>
    </xdr:from>
    <xdr:to>
      <xdr:col>67</xdr:col>
      <xdr:colOff>101600</xdr:colOff>
      <xdr:row>56</xdr:row>
      <xdr:rowOff>56515</xdr:rowOff>
    </xdr:to>
    <xdr:sp macro="" textlink="">
      <xdr:nvSpPr>
        <xdr:cNvPr id="603" name="楕円 602"/>
        <xdr:cNvSpPr/>
      </xdr:nvSpPr>
      <xdr:spPr>
        <a:xfrm>
          <a:off x="12763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73025</xdr:rowOff>
    </xdr:from>
    <xdr:ext cx="534035" cy="259080"/>
    <xdr:sp macro="" textlink="">
      <xdr:nvSpPr>
        <xdr:cNvPr id="604" name="テキスト ボックス 603"/>
        <xdr:cNvSpPr txBox="1"/>
      </xdr:nvSpPr>
      <xdr:spPr>
        <a:xfrm>
          <a:off x="12546965" y="9331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3" name="テキスト ボックス 61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6" name="テキスト ボックス 615"/>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8445"/>
    <xdr:sp macro="" textlink="">
      <xdr:nvSpPr>
        <xdr:cNvPr id="618" name="テキスト ボックス 617"/>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8445"/>
    <xdr:sp macro="" textlink="">
      <xdr:nvSpPr>
        <xdr:cNvPr id="620" name="テキスト ボックス 619"/>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8445"/>
    <xdr:sp macro="" textlink="">
      <xdr:nvSpPr>
        <xdr:cNvPr id="622" name="テキスト ボックス 621"/>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24" name="テキスト ボックス 623"/>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48260</xdr:rowOff>
    </xdr:from>
    <xdr:to>
      <xdr:col>85</xdr:col>
      <xdr:colOff>126365</xdr:colOff>
      <xdr:row>78</xdr:row>
      <xdr:rowOff>139700</xdr:rowOff>
    </xdr:to>
    <xdr:cxnSp macro="">
      <xdr:nvCxnSpPr>
        <xdr:cNvPr id="626" name="直線コネクタ 625"/>
        <xdr:cNvCxnSpPr/>
      </xdr:nvCxnSpPr>
      <xdr:spPr>
        <a:xfrm flipV="1">
          <a:off x="16317595" y="1239266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147320</xdr:rowOff>
    </xdr:from>
    <xdr:ext cx="249555" cy="259080"/>
    <xdr:sp macro="" textlink="">
      <xdr:nvSpPr>
        <xdr:cNvPr id="627" name="災害復旧費最小値テキスト"/>
        <xdr:cNvSpPr txBox="1"/>
      </xdr:nvSpPr>
      <xdr:spPr>
        <a:xfrm>
          <a:off x="16370300" y="13520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166370</xdr:rowOff>
    </xdr:from>
    <xdr:ext cx="534670" cy="258445"/>
    <xdr:sp macro="" textlink="">
      <xdr:nvSpPr>
        <xdr:cNvPr id="629" name="災害復旧費最大値テキスト"/>
        <xdr:cNvSpPr txBox="1"/>
      </xdr:nvSpPr>
      <xdr:spPr>
        <a:xfrm>
          <a:off x="16370300" y="12167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24,501</a:t>
          </a:r>
          <a:endParaRPr kumimoji="1" lang="ja-JP" altLang="en-US" sz="1000" b="1">
            <a:latin typeface="ＭＳ Ｐゴシック"/>
          </a:endParaRPr>
        </a:p>
      </xdr:txBody>
    </xdr:sp>
    <xdr:clientData/>
  </xdr:oneCellAnchor>
  <xdr:twoCellAnchor>
    <xdr:from>
      <xdr:col>85</xdr:col>
      <xdr:colOff>38100</xdr:colOff>
      <xdr:row>72</xdr:row>
      <xdr:rowOff>48260</xdr:rowOff>
    </xdr:from>
    <xdr:to>
      <xdr:col>86</xdr:col>
      <xdr:colOff>25400</xdr:colOff>
      <xdr:row>72</xdr:row>
      <xdr:rowOff>48260</xdr:rowOff>
    </xdr:to>
    <xdr:cxnSp macro="">
      <xdr:nvCxnSpPr>
        <xdr:cNvPr id="630" name="直線コネクタ 629"/>
        <xdr:cNvCxnSpPr/>
      </xdr:nvCxnSpPr>
      <xdr:spPr>
        <a:xfrm>
          <a:off x="16230600" y="1239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64770</xdr:rowOff>
    </xdr:from>
    <xdr:ext cx="469900" cy="258445"/>
    <xdr:sp macro="" textlink="">
      <xdr:nvSpPr>
        <xdr:cNvPr id="632" name="災害復旧費平均値テキスト"/>
        <xdr:cNvSpPr txBox="1"/>
      </xdr:nvSpPr>
      <xdr:spPr>
        <a:xfrm>
          <a:off x="16370300" y="13266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41910</xdr:rowOff>
    </xdr:from>
    <xdr:to>
      <xdr:col>85</xdr:col>
      <xdr:colOff>177800</xdr:colOff>
      <xdr:row>78</xdr:row>
      <xdr:rowOff>143510</xdr:rowOff>
    </xdr:to>
    <xdr:sp macro="" textlink="">
      <xdr:nvSpPr>
        <xdr:cNvPr id="633" name="フローチャート: 判断 632"/>
        <xdr:cNvSpPr/>
      </xdr:nvSpPr>
      <xdr:spPr>
        <a:xfrm>
          <a:off x="162687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97790</xdr:rowOff>
    </xdr:from>
    <xdr:to>
      <xdr:col>81</xdr:col>
      <xdr:colOff>50800</xdr:colOff>
      <xdr:row>78</xdr:row>
      <xdr:rowOff>139700</xdr:rowOff>
    </xdr:to>
    <xdr:cxnSp macro="">
      <xdr:nvCxnSpPr>
        <xdr:cNvPr id="634" name="直線コネクタ 633"/>
        <xdr:cNvCxnSpPr/>
      </xdr:nvCxnSpPr>
      <xdr:spPr>
        <a:xfrm>
          <a:off x="14592300" y="1347089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39370</xdr:rowOff>
    </xdr:from>
    <xdr:to>
      <xdr:col>81</xdr:col>
      <xdr:colOff>101600</xdr:colOff>
      <xdr:row>78</xdr:row>
      <xdr:rowOff>140970</xdr:rowOff>
    </xdr:to>
    <xdr:sp macro="" textlink="">
      <xdr:nvSpPr>
        <xdr:cNvPr id="635" name="フローチャート: 判断 634"/>
        <xdr:cNvSpPr/>
      </xdr:nvSpPr>
      <xdr:spPr>
        <a:xfrm>
          <a:off x="15430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157480</xdr:rowOff>
    </xdr:from>
    <xdr:ext cx="469265" cy="258445"/>
    <xdr:sp macro="" textlink="">
      <xdr:nvSpPr>
        <xdr:cNvPr id="636" name="テキスト ボックス 635"/>
        <xdr:cNvSpPr txBox="1"/>
      </xdr:nvSpPr>
      <xdr:spPr>
        <a:xfrm>
          <a:off x="15246350" y="13187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97790</xdr:rowOff>
    </xdr:from>
    <xdr:to>
      <xdr:col>76</xdr:col>
      <xdr:colOff>114300</xdr:colOff>
      <xdr:row>78</xdr:row>
      <xdr:rowOff>100965</xdr:rowOff>
    </xdr:to>
    <xdr:cxnSp macro="">
      <xdr:nvCxnSpPr>
        <xdr:cNvPr id="637" name="直線コネクタ 636"/>
        <xdr:cNvCxnSpPr/>
      </xdr:nvCxnSpPr>
      <xdr:spPr>
        <a:xfrm flipV="1">
          <a:off x="13703300" y="134708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43180</xdr:rowOff>
    </xdr:from>
    <xdr:to>
      <xdr:col>76</xdr:col>
      <xdr:colOff>165100</xdr:colOff>
      <xdr:row>78</xdr:row>
      <xdr:rowOff>144780</xdr:rowOff>
    </xdr:to>
    <xdr:sp macro="" textlink="">
      <xdr:nvSpPr>
        <xdr:cNvPr id="638" name="フローチャート: 判断 637"/>
        <xdr:cNvSpPr/>
      </xdr:nvSpPr>
      <xdr:spPr>
        <a:xfrm>
          <a:off x="14541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161290</xdr:rowOff>
    </xdr:from>
    <xdr:ext cx="378460" cy="259080"/>
    <xdr:sp macro="" textlink="">
      <xdr:nvSpPr>
        <xdr:cNvPr id="639" name="テキスト ボックス 638"/>
        <xdr:cNvSpPr txBox="1"/>
      </xdr:nvSpPr>
      <xdr:spPr>
        <a:xfrm>
          <a:off x="14403070" y="13191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100965</xdr:rowOff>
    </xdr:from>
    <xdr:to>
      <xdr:col>71</xdr:col>
      <xdr:colOff>177800</xdr:colOff>
      <xdr:row>78</xdr:row>
      <xdr:rowOff>139700</xdr:rowOff>
    </xdr:to>
    <xdr:cxnSp macro="">
      <xdr:nvCxnSpPr>
        <xdr:cNvPr id="640" name="直線コネクタ 639"/>
        <xdr:cNvCxnSpPr/>
      </xdr:nvCxnSpPr>
      <xdr:spPr>
        <a:xfrm flipV="1">
          <a:off x="12814300" y="134740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29845</xdr:rowOff>
    </xdr:from>
    <xdr:to>
      <xdr:col>72</xdr:col>
      <xdr:colOff>38100</xdr:colOff>
      <xdr:row>78</xdr:row>
      <xdr:rowOff>132080</xdr:rowOff>
    </xdr:to>
    <xdr:sp macro="" textlink="">
      <xdr:nvSpPr>
        <xdr:cNvPr id="641" name="フローチャート: 判断 640"/>
        <xdr:cNvSpPr/>
      </xdr:nvSpPr>
      <xdr:spPr>
        <a:xfrm>
          <a:off x="13652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147955</xdr:rowOff>
    </xdr:from>
    <xdr:ext cx="469265" cy="258445"/>
    <xdr:sp macro="" textlink="">
      <xdr:nvSpPr>
        <xdr:cNvPr id="642" name="テキスト ボックス 641"/>
        <xdr:cNvSpPr txBox="1"/>
      </xdr:nvSpPr>
      <xdr:spPr>
        <a:xfrm>
          <a:off x="13468350" y="13178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12700</xdr:rowOff>
    </xdr:from>
    <xdr:to>
      <xdr:col>67</xdr:col>
      <xdr:colOff>101600</xdr:colOff>
      <xdr:row>78</xdr:row>
      <xdr:rowOff>114300</xdr:rowOff>
    </xdr:to>
    <xdr:sp macro="" textlink="">
      <xdr:nvSpPr>
        <xdr:cNvPr id="643" name="フローチャート: 判断 642"/>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130810</xdr:rowOff>
    </xdr:from>
    <xdr:ext cx="469265" cy="259080"/>
    <xdr:sp macro="" textlink="">
      <xdr:nvSpPr>
        <xdr:cNvPr id="644" name="テキスト ボックス 643"/>
        <xdr:cNvSpPr txBox="1"/>
      </xdr:nvSpPr>
      <xdr:spPr>
        <a:xfrm>
          <a:off x="12579350" y="13161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20320</xdr:rowOff>
    </xdr:from>
    <xdr:ext cx="249555" cy="258445"/>
    <xdr:sp macro="" textlink="">
      <xdr:nvSpPr>
        <xdr:cNvPr id="651" name="災害復旧費該当値テキスト"/>
        <xdr:cNvSpPr txBox="1"/>
      </xdr:nvSpPr>
      <xdr:spPr>
        <a:xfrm>
          <a:off x="16370300" y="133934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48920" cy="259080"/>
    <xdr:sp macro="" textlink="">
      <xdr:nvSpPr>
        <xdr:cNvPr id="653" name="テキスト ボックス 652"/>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46355</xdr:rowOff>
    </xdr:from>
    <xdr:to>
      <xdr:col>76</xdr:col>
      <xdr:colOff>165100</xdr:colOff>
      <xdr:row>78</xdr:row>
      <xdr:rowOff>147955</xdr:rowOff>
    </xdr:to>
    <xdr:sp macro="" textlink="">
      <xdr:nvSpPr>
        <xdr:cNvPr id="654" name="楕円 653"/>
        <xdr:cNvSpPr/>
      </xdr:nvSpPr>
      <xdr:spPr>
        <a:xfrm>
          <a:off x="14541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139065</xdr:rowOff>
    </xdr:from>
    <xdr:ext cx="378460" cy="259080"/>
    <xdr:sp macro="" textlink="">
      <xdr:nvSpPr>
        <xdr:cNvPr id="655" name="テキスト ボックス 654"/>
        <xdr:cNvSpPr txBox="1"/>
      </xdr:nvSpPr>
      <xdr:spPr>
        <a:xfrm>
          <a:off x="14403070" y="13512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50165</xdr:rowOff>
    </xdr:from>
    <xdr:to>
      <xdr:col>72</xdr:col>
      <xdr:colOff>38100</xdr:colOff>
      <xdr:row>78</xdr:row>
      <xdr:rowOff>151765</xdr:rowOff>
    </xdr:to>
    <xdr:sp macro="" textlink="">
      <xdr:nvSpPr>
        <xdr:cNvPr id="656" name="楕円 655"/>
        <xdr:cNvSpPr/>
      </xdr:nvSpPr>
      <xdr:spPr>
        <a:xfrm>
          <a:off x="13652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143510</xdr:rowOff>
    </xdr:from>
    <xdr:ext cx="378460" cy="258445"/>
    <xdr:sp macro="" textlink="">
      <xdr:nvSpPr>
        <xdr:cNvPr id="657" name="テキスト ボックス 656"/>
        <xdr:cNvSpPr txBox="1"/>
      </xdr:nvSpPr>
      <xdr:spPr>
        <a:xfrm>
          <a:off x="13514070" y="13516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8" name="楕円 657"/>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8920" cy="259080"/>
    <xdr:sp macro="" textlink="">
      <xdr:nvSpPr>
        <xdr:cNvPr id="659" name="テキスト ボックス 658"/>
        <xdr:cNvSpPr txBox="1"/>
      </xdr:nvSpPr>
      <xdr:spPr>
        <a:xfrm>
          <a:off x="12689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8" name="テキスト ボックス 66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1" name="テキスト ボックス 670"/>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5" name="テキスト ボックス 674"/>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7" name="テキスト ボックス 676"/>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79" name="テキスト ボックス 678"/>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1" name="テキスト ボックス 68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26035</xdr:rowOff>
    </xdr:from>
    <xdr:to>
      <xdr:col>85</xdr:col>
      <xdr:colOff>126365</xdr:colOff>
      <xdr:row>98</xdr:row>
      <xdr:rowOff>78740</xdr:rowOff>
    </xdr:to>
    <xdr:cxnSp macro="">
      <xdr:nvCxnSpPr>
        <xdr:cNvPr id="683" name="直線コネクタ 682"/>
        <xdr:cNvCxnSpPr/>
      </xdr:nvCxnSpPr>
      <xdr:spPr>
        <a:xfrm flipV="1">
          <a:off x="16317595" y="15456535"/>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82550</xdr:rowOff>
    </xdr:from>
    <xdr:ext cx="534670" cy="259080"/>
    <xdr:sp macro="" textlink="">
      <xdr:nvSpPr>
        <xdr:cNvPr id="684" name="公債費最小値テキスト"/>
        <xdr:cNvSpPr txBox="1"/>
      </xdr:nvSpPr>
      <xdr:spPr>
        <a:xfrm>
          <a:off x="16370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10,819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78740</xdr:rowOff>
    </xdr:from>
    <xdr:to>
      <xdr:col>86</xdr:col>
      <xdr:colOff>25400</xdr:colOff>
      <xdr:row>98</xdr:row>
      <xdr:rowOff>78740</xdr:rowOff>
    </xdr:to>
    <xdr:cxnSp macro="">
      <xdr:nvCxnSpPr>
        <xdr:cNvPr id="685" name="直線コネクタ 684"/>
        <xdr:cNvCxnSpPr/>
      </xdr:nvCxnSpPr>
      <xdr:spPr>
        <a:xfrm>
          <a:off x="16230600" y="16880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144145</xdr:rowOff>
    </xdr:from>
    <xdr:ext cx="598805" cy="258445"/>
    <xdr:sp macro="" textlink="">
      <xdr:nvSpPr>
        <xdr:cNvPr id="686" name="公債費最大値テキスト"/>
        <xdr:cNvSpPr txBox="1"/>
      </xdr:nvSpPr>
      <xdr:spPr>
        <a:xfrm>
          <a:off x="16370300" y="15231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122,965</a:t>
          </a:r>
          <a:endParaRPr kumimoji="1" lang="ja-JP" altLang="en-US" sz="1000" b="1">
            <a:latin typeface="ＭＳ Ｐゴシック"/>
          </a:endParaRPr>
        </a:p>
      </xdr:txBody>
    </xdr:sp>
    <xdr:clientData/>
  </xdr:oneCellAnchor>
  <xdr:twoCellAnchor>
    <xdr:from>
      <xdr:col>85</xdr:col>
      <xdr:colOff>38100</xdr:colOff>
      <xdr:row>90</xdr:row>
      <xdr:rowOff>26035</xdr:rowOff>
    </xdr:from>
    <xdr:to>
      <xdr:col>86</xdr:col>
      <xdr:colOff>25400</xdr:colOff>
      <xdr:row>90</xdr:row>
      <xdr:rowOff>26035</xdr:rowOff>
    </xdr:to>
    <xdr:cxnSp macro="">
      <xdr:nvCxnSpPr>
        <xdr:cNvPr id="687" name="直線コネクタ 686"/>
        <xdr:cNvCxnSpPr/>
      </xdr:nvCxnSpPr>
      <xdr:spPr>
        <a:xfrm>
          <a:off x="16230600" y="1545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20320</xdr:rowOff>
    </xdr:from>
    <xdr:to>
      <xdr:col>85</xdr:col>
      <xdr:colOff>127000</xdr:colOff>
      <xdr:row>98</xdr:row>
      <xdr:rowOff>29845</xdr:rowOff>
    </xdr:to>
    <xdr:cxnSp macro="">
      <xdr:nvCxnSpPr>
        <xdr:cNvPr id="688" name="直線コネクタ 687"/>
        <xdr:cNvCxnSpPr/>
      </xdr:nvCxnSpPr>
      <xdr:spPr>
        <a:xfrm>
          <a:off x="15481300" y="168224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71755</xdr:rowOff>
    </xdr:from>
    <xdr:ext cx="534670" cy="259080"/>
    <xdr:sp macro="" textlink="">
      <xdr:nvSpPr>
        <xdr:cNvPr id="689" name="公債費平均値テキスト"/>
        <xdr:cNvSpPr txBox="1"/>
      </xdr:nvSpPr>
      <xdr:spPr>
        <a:xfrm>
          <a:off x="16370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48895</xdr:rowOff>
    </xdr:from>
    <xdr:to>
      <xdr:col>85</xdr:col>
      <xdr:colOff>177800</xdr:colOff>
      <xdr:row>96</xdr:row>
      <xdr:rowOff>150495</xdr:rowOff>
    </xdr:to>
    <xdr:sp macro="" textlink="">
      <xdr:nvSpPr>
        <xdr:cNvPr id="690" name="フローチャート: 判断 689"/>
        <xdr:cNvSpPr/>
      </xdr:nvSpPr>
      <xdr:spPr>
        <a:xfrm>
          <a:off x="16268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16510</xdr:rowOff>
    </xdr:from>
    <xdr:to>
      <xdr:col>81</xdr:col>
      <xdr:colOff>50800</xdr:colOff>
      <xdr:row>98</xdr:row>
      <xdr:rowOff>20320</xdr:rowOff>
    </xdr:to>
    <xdr:cxnSp macro="">
      <xdr:nvCxnSpPr>
        <xdr:cNvPr id="691" name="直線コネクタ 690"/>
        <xdr:cNvCxnSpPr/>
      </xdr:nvCxnSpPr>
      <xdr:spPr>
        <a:xfrm>
          <a:off x="14592300" y="168186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52705</xdr:rowOff>
    </xdr:from>
    <xdr:to>
      <xdr:col>81</xdr:col>
      <xdr:colOff>101600</xdr:colOff>
      <xdr:row>96</xdr:row>
      <xdr:rowOff>154940</xdr:rowOff>
    </xdr:to>
    <xdr:sp macro="" textlink="">
      <xdr:nvSpPr>
        <xdr:cNvPr id="692" name="フローチャート: 判断 691"/>
        <xdr:cNvSpPr/>
      </xdr:nvSpPr>
      <xdr:spPr>
        <a:xfrm>
          <a:off x="15430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170815</xdr:rowOff>
    </xdr:from>
    <xdr:ext cx="534035" cy="258445"/>
    <xdr:sp macro="" textlink="">
      <xdr:nvSpPr>
        <xdr:cNvPr id="693" name="テキスト ボックス 692"/>
        <xdr:cNvSpPr txBox="1"/>
      </xdr:nvSpPr>
      <xdr:spPr>
        <a:xfrm>
          <a:off x="1521396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5080</xdr:rowOff>
    </xdr:from>
    <xdr:to>
      <xdr:col>76</xdr:col>
      <xdr:colOff>114300</xdr:colOff>
      <xdr:row>98</xdr:row>
      <xdr:rowOff>16510</xdr:rowOff>
    </xdr:to>
    <xdr:cxnSp macro="">
      <xdr:nvCxnSpPr>
        <xdr:cNvPr id="694" name="直線コネクタ 693"/>
        <xdr:cNvCxnSpPr/>
      </xdr:nvCxnSpPr>
      <xdr:spPr>
        <a:xfrm>
          <a:off x="13703300" y="16807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49530</xdr:rowOff>
    </xdr:from>
    <xdr:to>
      <xdr:col>76</xdr:col>
      <xdr:colOff>165100</xdr:colOff>
      <xdr:row>96</xdr:row>
      <xdr:rowOff>151130</xdr:rowOff>
    </xdr:to>
    <xdr:sp macro="" textlink="">
      <xdr:nvSpPr>
        <xdr:cNvPr id="695" name="フローチャート: 判断 694"/>
        <xdr:cNvSpPr/>
      </xdr:nvSpPr>
      <xdr:spPr>
        <a:xfrm>
          <a:off x="14541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167640</xdr:rowOff>
    </xdr:from>
    <xdr:ext cx="534035" cy="258445"/>
    <xdr:sp macro="" textlink="">
      <xdr:nvSpPr>
        <xdr:cNvPr id="696" name="テキスト ボックス 695"/>
        <xdr:cNvSpPr txBox="1"/>
      </xdr:nvSpPr>
      <xdr:spPr>
        <a:xfrm>
          <a:off x="14324965" y="16283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156845</xdr:rowOff>
    </xdr:from>
    <xdr:to>
      <xdr:col>71</xdr:col>
      <xdr:colOff>177800</xdr:colOff>
      <xdr:row>98</xdr:row>
      <xdr:rowOff>5080</xdr:rowOff>
    </xdr:to>
    <xdr:cxnSp macro="">
      <xdr:nvCxnSpPr>
        <xdr:cNvPr id="697" name="直線コネクタ 696"/>
        <xdr:cNvCxnSpPr/>
      </xdr:nvCxnSpPr>
      <xdr:spPr>
        <a:xfrm>
          <a:off x="12814300" y="167874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59055</xdr:rowOff>
    </xdr:from>
    <xdr:to>
      <xdr:col>72</xdr:col>
      <xdr:colOff>38100</xdr:colOff>
      <xdr:row>96</xdr:row>
      <xdr:rowOff>160655</xdr:rowOff>
    </xdr:to>
    <xdr:sp macro="" textlink="">
      <xdr:nvSpPr>
        <xdr:cNvPr id="698" name="フローチャート: 判断 697"/>
        <xdr:cNvSpPr/>
      </xdr:nvSpPr>
      <xdr:spPr>
        <a:xfrm>
          <a:off x="13652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6350</xdr:rowOff>
    </xdr:from>
    <xdr:ext cx="534035" cy="258445"/>
    <xdr:sp macro="" textlink="">
      <xdr:nvSpPr>
        <xdr:cNvPr id="699" name="テキスト ボックス 698"/>
        <xdr:cNvSpPr txBox="1"/>
      </xdr:nvSpPr>
      <xdr:spPr>
        <a:xfrm>
          <a:off x="13435965" y="16294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64135</xdr:rowOff>
    </xdr:from>
    <xdr:to>
      <xdr:col>67</xdr:col>
      <xdr:colOff>101600</xdr:colOff>
      <xdr:row>96</xdr:row>
      <xdr:rowOff>166370</xdr:rowOff>
    </xdr:to>
    <xdr:sp macro="" textlink="">
      <xdr:nvSpPr>
        <xdr:cNvPr id="700" name="フローチャート: 判断 699"/>
        <xdr:cNvSpPr/>
      </xdr:nvSpPr>
      <xdr:spPr>
        <a:xfrm>
          <a:off x="12763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10795</xdr:rowOff>
    </xdr:from>
    <xdr:ext cx="534035" cy="258445"/>
    <xdr:sp macro="" textlink="">
      <xdr:nvSpPr>
        <xdr:cNvPr id="701" name="テキスト ボックス 700"/>
        <xdr:cNvSpPr txBox="1"/>
      </xdr:nvSpPr>
      <xdr:spPr>
        <a:xfrm>
          <a:off x="12546965" y="16298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150495</xdr:rowOff>
    </xdr:from>
    <xdr:to>
      <xdr:col>85</xdr:col>
      <xdr:colOff>177800</xdr:colOff>
      <xdr:row>98</xdr:row>
      <xdr:rowOff>80645</xdr:rowOff>
    </xdr:to>
    <xdr:sp macro="" textlink="">
      <xdr:nvSpPr>
        <xdr:cNvPr id="707" name="楕円 706"/>
        <xdr:cNvSpPr/>
      </xdr:nvSpPr>
      <xdr:spPr>
        <a:xfrm>
          <a:off x="16268700" y="167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65405</xdr:rowOff>
    </xdr:from>
    <xdr:ext cx="534670" cy="258445"/>
    <xdr:sp macro="" textlink="">
      <xdr:nvSpPr>
        <xdr:cNvPr id="708" name="公債費該当値テキスト"/>
        <xdr:cNvSpPr txBox="1"/>
      </xdr:nvSpPr>
      <xdr:spPr>
        <a:xfrm>
          <a:off x="16370300" y="16696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14,644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140970</xdr:rowOff>
    </xdr:from>
    <xdr:to>
      <xdr:col>81</xdr:col>
      <xdr:colOff>101600</xdr:colOff>
      <xdr:row>98</xdr:row>
      <xdr:rowOff>71120</xdr:rowOff>
    </xdr:to>
    <xdr:sp macro="" textlink="">
      <xdr:nvSpPr>
        <xdr:cNvPr id="709" name="楕円 708"/>
        <xdr:cNvSpPr/>
      </xdr:nvSpPr>
      <xdr:spPr>
        <a:xfrm>
          <a:off x="15430500" y="167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63500</xdr:rowOff>
    </xdr:from>
    <xdr:ext cx="534035" cy="258445"/>
    <xdr:sp macro="" textlink="">
      <xdr:nvSpPr>
        <xdr:cNvPr id="710" name="テキスト ボックス 709"/>
        <xdr:cNvSpPr txBox="1"/>
      </xdr:nvSpPr>
      <xdr:spPr>
        <a:xfrm>
          <a:off x="15213965"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137160</xdr:rowOff>
    </xdr:from>
    <xdr:to>
      <xdr:col>76</xdr:col>
      <xdr:colOff>165100</xdr:colOff>
      <xdr:row>98</xdr:row>
      <xdr:rowOff>67310</xdr:rowOff>
    </xdr:to>
    <xdr:sp macro="" textlink="">
      <xdr:nvSpPr>
        <xdr:cNvPr id="711" name="楕円 710"/>
        <xdr:cNvSpPr/>
      </xdr:nvSpPr>
      <xdr:spPr>
        <a:xfrm>
          <a:off x="14541500" y="1676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58420</xdr:rowOff>
    </xdr:from>
    <xdr:ext cx="534035" cy="259080"/>
    <xdr:sp macro="" textlink="">
      <xdr:nvSpPr>
        <xdr:cNvPr id="712" name="テキスト ボックス 711"/>
        <xdr:cNvSpPr txBox="1"/>
      </xdr:nvSpPr>
      <xdr:spPr>
        <a:xfrm>
          <a:off x="14324965" y="16860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125730</xdr:rowOff>
    </xdr:from>
    <xdr:to>
      <xdr:col>72</xdr:col>
      <xdr:colOff>38100</xdr:colOff>
      <xdr:row>98</xdr:row>
      <xdr:rowOff>55880</xdr:rowOff>
    </xdr:to>
    <xdr:sp macro="" textlink="">
      <xdr:nvSpPr>
        <xdr:cNvPr id="713" name="楕円 712"/>
        <xdr:cNvSpPr/>
      </xdr:nvSpPr>
      <xdr:spPr>
        <a:xfrm>
          <a:off x="13652500" y="1675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46990</xdr:rowOff>
    </xdr:from>
    <xdr:ext cx="534035" cy="259080"/>
    <xdr:sp macro="" textlink="">
      <xdr:nvSpPr>
        <xdr:cNvPr id="714" name="テキスト ボックス 713"/>
        <xdr:cNvSpPr txBox="1"/>
      </xdr:nvSpPr>
      <xdr:spPr>
        <a:xfrm>
          <a:off x="13435965" y="16849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106045</xdr:rowOff>
    </xdr:from>
    <xdr:to>
      <xdr:col>67</xdr:col>
      <xdr:colOff>101600</xdr:colOff>
      <xdr:row>98</xdr:row>
      <xdr:rowOff>36195</xdr:rowOff>
    </xdr:to>
    <xdr:sp macro="" textlink="">
      <xdr:nvSpPr>
        <xdr:cNvPr id="715" name="楕円 714"/>
        <xdr:cNvSpPr/>
      </xdr:nvSpPr>
      <xdr:spPr>
        <a:xfrm>
          <a:off x="12763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27305</xdr:rowOff>
    </xdr:from>
    <xdr:ext cx="534035" cy="259080"/>
    <xdr:sp macro="" textlink="">
      <xdr:nvSpPr>
        <xdr:cNvPr id="716" name="テキスト ボックス 715"/>
        <xdr:cNvSpPr txBox="1"/>
      </xdr:nvSpPr>
      <xdr:spPr>
        <a:xfrm>
          <a:off x="12546965" y="16829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5" name="テキスト ボックス 72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8" name="テキスト ボックス 727"/>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6555" cy="259080"/>
    <xdr:sp macro="" textlink="">
      <xdr:nvSpPr>
        <xdr:cNvPr id="730" name="テキスト ボックス 729"/>
        <xdr:cNvSpPr txBox="1"/>
      </xdr:nvSpPr>
      <xdr:spPr>
        <a:xfrm>
          <a:off x="17910810" y="620776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32" name="テキスト ボックス 731"/>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34" name="テキスト ボックス 733"/>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36" name="テキスト ボックス 735"/>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8" name="テキスト ボックス 737"/>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158115</xdr:rowOff>
    </xdr:from>
    <xdr:to>
      <xdr:col>116</xdr:col>
      <xdr:colOff>62865</xdr:colOff>
      <xdr:row>39</xdr:row>
      <xdr:rowOff>44450</xdr:rowOff>
    </xdr:to>
    <xdr:cxnSp macro="">
      <xdr:nvCxnSpPr>
        <xdr:cNvPr id="740" name="直線コネクタ 739"/>
        <xdr:cNvCxnSpPr/>
      </xdr:nvCxnSpPr>
      <xdr:spPr>
        <a:xfrm flipV="1">
          <a:off x="22159595" y="5301615"/>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69215</xdr:rowOff>
    </xdr:from>
    <xdr:ext cx="249555" cy="259080"/>
    <xdr:sp macro="" textlink="">
      <xdr:nvSpPr>
        <xdr:cNvPr id="741" name="諸支出金最小値テキスト"/>
        <xdr:cNvSpPr txBox="1"/>
      </xdr:nvSpPr>
      <xdr:spPr>
        <a:xfrm>
          <a:off x="22212300" y="67557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469900" cy="259080"/>
    <xdr:sp macro="" textlink="">
      <xdr:nvSpPr>
        <xdr:cNvPr id="743" name="諸支出金最大値テキスト"/>
        <xdr:cNvSpPr txBox="1"/>
      </xdr:nvSpPr>
      <xdr:spPr>
        <a:xfrm>
          <a:off x="22212300" y="5076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1,876</a:t>
          </a:r>
          <a:endParaRPr kumimoji="1" lang="ja-JP" altLang="en-US" sz="1000" b="1">
            <a:latin typeface="ＭＳ Ｐゴシック"/>
          </a:endParaRPr>
        </a:p>
      </xdr:txBody>
    </xdr:sp>
    <xdr:clientData/>
  </xdr:oneCellAnchor>
  <xdr:twoCellAnchor>
    <xdr:from>
      <xdr:col>115</xdr:col>
      <xdr:colOff>165100</xdr:colOff>
      <xdr:row>30</xdr:row>
      <xdr:rowOff>158115</xdr:rowOff>
    </xdr:from>
    <xdr:to>
      <xdr:col>116</xdr:col>
      <xdr:colOff>152400</xdr:colOff>
      <xdr:row>30</xdr:row>
      <xdr:rowOff>158115</xdr:rowOff>
    </xdr:to>
    <xdr:cxnSp macro="">
      <xdr:nvCxnSpPr>
        <xdr:cNvPr id="744" name="直線コネクタ 743"/>
        <xdr:cNvCxnSpPr/>
      </xdr:nvCxnSpPr>
      <xdr:spPr>
        <a:xfrm>
          <a:off x="22072600" y="530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158115</xdr:rowOff>
    </xdr:from>
    <xdr:ext cx="313690" cy="258445"/>
    <xdr:sp macro="" textlink="">
      <xdr:nvSpPr>
        <xdr:cNvPr id="746" name="諸支出金平均値テキスト"/>
        <xdr:cNvSpPr txBox="1"/>
      </xdr:nvSpPr>
      <xdr:spPr>
        <a:xfrm>
          <a:off x="22212300" y="65017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135255</xdr:rowOff>
    </xdr:from>
    <xdr:to>
      <xdr:col>116</xdr:col>
      <xdr:colOff>114300</xdr:colOff>
      <xdr:row>39</xdr:row>
      <xdr:rowOff>65405</xdr:rowOff>
    </xdr:to>
    <xdr:sp macro="" textlink="">
      <xdr:nvSpPr>
        <xdr:cNvPr id="747" name="フローチャート: 判断 746"/>
        <xdr:cNvSpPr/>
      </xdr:nvSpPr>
      <xdr:spPr>
        <a:xfrm>
          <a:off x="221107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9" name="フローチャート: 判断 748"/>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154940</xdr:rowOff>
    </xdr:from>
    <xdr:ext cx="378460" cy="258445"/>
    <xdr:sp macro="" textlink="">
      <xdr:nvSpPr>
        <xdr:cNvPr id="750" name="テキスト ボックス 749"/>
        <xdr:cNvSpPr txBox="1"/>
      </xdr:nvSpPr>
      <xdr:spPr>
        <a:xfrm>
          <a:off x="21134070" y="63271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2" name="フローチャート: 判断 751"/>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20320</xdr:rowOff>
    </xdr:from>
    <xdr:ext cx="378460" cy="258445"/>
    <xdr:sp macro="" textlink="">
      <xdr:nvSpPr>
        <xdr:cNvPr id="753" name="テキスト ボックス 752"/>
        <xdr:cNvSpPr txBox="1"/>
      </xdr:nvSpPr>
      <xdr:spPr>
        <a:xfrm>
          <a:off x="20245070" y="6363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55" name="フローチャート: 判断 754"/>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30480</xdr:rowOff>
    </xdr:from>
    <xdr:ext cx="378460" cy="258445"/>
    <xdr:sp macro="" textlink="">
      <xdr:nvSpPr>
        <xdr:cNvPr id="756" name="テキスト ボックス 755"/>
        <xdr:cNvSpPr txBox="1"/>
      </xdr:nvSpPr>
      <xdr:spPr>
        <a:xfrm>
          <a:off x="19356070" y="6374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32385</xdr:rowOff>
    </xdr:from>
    <xdr:to>
      <xdr:col>98</xdr:col>
      <xdr:colOff>38100</xdr:colOff>
      <xdr:row>38</xdr:row>
      <xdr:rowOff>133985</xdr:rowOff>
    </xdr:to>
    <xdr:sp macro="" textlink="">
      <xdr:nvSpPr>
        <xdr:cNvPr id="757" name="フローチャート: 判断 756"/>
        <xdr:cNvSpPr/>
      </xdr:nvSpPr>
      <xdr:spPr>
        <a:xfrm>
          <a:off x="18605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150495</xdr:rowOff>
    </xdr:from>
    <xdr:ext cx="378460" cy="259080"/>
    <xdr:sp macro="" textlink="">
      <xdr:nvSpPr>
        <xdr:cNvPr id="758" name="テキスト ボックス 757"/>
        <xdr:cNvSpPr txBox="1"/>
      </xdr:nvSpPr>
      <xdr:spPr>
        <a:xfrm>
          <a:off x="18467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113665</xdr:rowOff>
    </xdr:from>
    <xdr:ext cx="249555" cy="258445"/>
    <xdr:sp macro="" textlink="">
      <xdr:nvSpPr>
        <xdr:cNvPr id="765" name="諸支出金該当値テキスト"/>
        <xdr:cNvSpPr txBox="1"/>
      </xdr:nvSpPr>
      <xdr:spPr>
        <a:xfrm>
          <a:off x="22212300" y="66287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67" name="テキスト ボックス 766"/>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9" name="テキスト ボックス 768"/>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71" name="テキスト ボックス 770"/>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73" name="テキスト ボックス 772"/>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2" name="テキスト ボックス 781"/>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5" name="テキスト ボックス 784"/>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7" name="テキスト ボックス 786"/>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9" name="テキスト ボックス 798"/>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2" name="テキスト ボックス 801"/>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5" name="テキスト ボックス 804"/>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7" name="テキスト ボックス 806"/>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6" name="テキスト ボックス 815"/>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8" name="テキスト ボックス 817"/>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0" name="テキスト ボックス 819"/>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2" name="テキスト ボックス 821"/>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1">
                  <a:lumMod val="75000"/>
                </a:schemeClr>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総務費は、ふるさとづくり寄附金事業の拡大等により、前年度より</a:t>
          </a:r>
          <a:r>
            <a:rPr kumimoji="1" lang="en-US" altLang="ja-JP" sz="1300">
              <a:solidFill>
                <a:sysClr val="windowText" lastClr="000000"/>
              </a:solidFill>
              <a:latin typeface="ＭＳ Ｐゴシック"/>
              <a:ea typeface="ＭＳ Ｐゴシック"/>
            </a:rPr>
            <a:t>22,172</a:t>
          </a:r>
          <a:r>
            <a:rPr kumimoji="1" lang="ja-JP" altLang="en-US" sz="1300">
              <a:solidFill>
                <a:sysClr val="windowText" lastClr="000000"/>
              </a:solidFill>
              <a:latin typeface="ＭＳ Ｐゴシック"/>
              <a:ea typeface="ＭＳ Ｐゴシック"/>
            </a:rPr>
            <a:t>円増額し、類似団体平均を</a:t>
          </a:r>
          <a:r>
            <a:rPr kumimoji="1" lang="en-US" altLang="ja-JP" sz="1300">
              <a:solidFill>
                <a:sysClr val="windowText" lastClr="000000"/>
              </a:solidFill>
              <a:latin typeface="ＭＳ Ｐゴシック"/>
              <a:ea typeface="ＭＳ Ｐゴシック"/>
            </a:rPr>
            <a:t>52,075</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118,848</a:t>
          </a:r>
          <a:r>
            <a:rPr kumimoji="1" lang="ja-JP" altLang="en-US" sz="1300">
              <a:solidFill>
                <a:sysClr val="windowText" lastClr="000000"/>
              </a:solidFill>
              <a:latin typeface="ＭＳ Ｐゴシック"/>
              <a:ea typeface="ＭＳ Ｐゴシック"/>
            </a:rPr>
            <a:t>円となっている。</a:t>
          </a:r>
        </a:p>
        <a:p>
          <a:r>
            <a:rPr kumimoji="1" lang="ja-JP" altLang="en-US" sz="1300">
              <a:solidFill>
                <a:schemeClr val="accent1">
                  <a:lumMod val="75000"/>
                </a:schemeClr>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民生費は、子育て世帯臨時特別交付金の減額等により前年度より</a:t>
          </a:r>
          <a:r>
            <a:rPr kumimoji="1" lang="en-US" altLang="ja-JP" sz="1300">
              <a:solidFill>
                <a:sysClr val="windowText" lastClr="000000"/>
              </a:solidFill>
              <a:latin typeface="ＭＳ Ｐゴシック"/>
              <a:ea typeface="ＭＳ Ｐゴシック"/>
            </a:rPr>
            <a:t>2,713</a:t>
          </a:r>
          <a:r>
            <a:rPr kumimoji="1" lang="ja-JP" altLang="en-US" sz="1300">
              <a:solidFill>
                <a:sysClr val="windowText" lastClr="000000"/>
              </a:solidFill>
              <a:latin typeface="ＭＳ Ｐゴシック"/>
              <a:ea typeface="ＭＳ Ｐゴシック"/>
            </a:rPr>
            <a:t>円減額し、類似団体平均を</a:t>
          </a:r>
          <a:r>
            <a:rPr kumimoji="1" lang="en-US" altLang="ja-JP" sz="1300">
              <a:solidFill>
                <a:sysClr val="windowText" lastClr="000000"/>
              </a:solidFill>
              <a:latin typeface="ＭＳ Ｐゴシック"/>
              <a:ea typeface="ＭＳ Ｐゴシック"/>
            </a:rPr>
            <a:t>27,528</a:t>
          </a:r>
          <a:r>
            <a:rPr kumimoji="1" lang="ja-JP" altLang="en-US" sz="1300">
              <a:solidFill>
                <a:sysClr val="windowText" lastClr="000000"/>
              </a:solidFill>
              <a:latin typeface="ＭＳ Ｐゴシック"/>
              <a:ea typeface="ＭＳ Ｐゴシック"/>
            </a:rPr>
            <a:t>円下回る住民一人当たり</a:t>
          </a:r>
          <a:r>
            <a:rPr kumimoji="1" lang="en-US" altLang="ja-JP" sz="1300">
              <a:solidFill>
                <a:sysClr val="windowText" lastClr="000000"/>
              </a:solidFill>
              <a:latin typeface="ＭＳ Ｐゴシック"/>
              <a:ea typeface="ＭＳ Ｐゴシック"/>
            </a:rPr>
            <a:t>151,854</a:t>
          </a:r>
          <a:r>
            <a:rPr kumimoji="1" lang="ja-JP" altLang="en-US" sz="1300">
              <a:solidFill>
                <a:sysClr val="windowText" lastClr="000000"/>
              </a:solidFill>
              <a:latin typeface="ＭＳ Ｐゴシック"/>
              <a:ea typeface="ＭＳ Ｐゴシック"/>
            </a:rPr>
            <a:t>円となっている。高齢化率が低いことや生活保護費が少ないことが類似団体平均と比較して低い要因であるが、子育て関連の事業を重点施策としているため、今後も市単独扶助費の見直し等適正な執行に努める。</a:t>
          </a:r>
        </a:p>
        <a:p>
          <a:r>
            <a:rPr kumimoji="1" lang="ja-JP" altLang="en-US" sz="1300">
              <a:solidFill>
                <a:sysClr val="windowText" lastClr="000000"/>
              </a:solidFill>
              <a:latin typeface="ＭＳ Ｐゴシック"/>
              <a:ea typeface="ＭＳ Ｐゴシック"/>
            </a:rPr>
            <a:t>　消防費は、避難所空調整備工事の実施等により、前年度より</a:t>
          </a:r>
          <a:r>
            <a:rPr kumimoji="1" lang="en-US" altLang="ja-JP" sz="1300">
              <a:solidFill>
                <a:sysClr val="windowText" lastClr="000000"/>
              </a:solidFill>
              <a:latin typeface="ＭＳ Ｐゴシック"/>
              <a:ea typeface="ＭＳ Ｐゴシック"/>
            </a:rPr>
            <a:t>2,780</a:t>
          </a:r>
          <a:r>
            <a:rPr kumimoji="1" lang="ja-JP" altLang="en-US" sz="1300">
              <a:solidFill>
                <a:sysClr val="windowText" lastClr="000000"/>
              </a:solidFill>
              <a:latin typeface="ＭＳ Ｐゴシック"/>
              <a:ea typeface="ＭＳ Ｐゴシック"/>
            </a:rPr>
            <a:t>円増加し、類似団体平均を</a:t>
          </a:r>
          <a:r>
            <a:rPr kumimoji="1" lang="en-US" altLang="ja-JP" sz="1300">
              <a:solidFill>
                <a:sysClr val="windowText" lastClr="000000"/>
              </a:solidFill>
              <a:latin typeface="ＭＳ Ｐゴシック"/>
              <a:ea typeface="ＭＳ Ｐゴシック"/>
            </a:rPr>
            <a:t>4,463</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19,520</a:t>
          </a:r>
          <a:r>
            <a:rPr kumimoji="1" lang="ja-JP" altLang="en-US" sz="1300">
              <a:solidFill>
                <a:sysClr val="windowText" lastClr="000000"/>
              </a:solidFill>
              <a:latin typeface="ＭＳ Ｐゴシック"/>
              <a:ea typeface="ＭＳ Ｐゴシック"/>
            </a:rPr>
            <a:t>円となっている。避難所空調整備については、今後数年にかけて順次実施していく予定である。</a:t>
          </a:r>
        </a:p>
        <a:p>
          <a:r>
            <a:rPr kumimoji="1" lang="ja-JP" altLang="en-US" sz="1300">
              <a:solidFill>
                <a:sysClr val="windowText" lastClr="000000"/>
              </a:solidFill>
              <a:latin typeface="ＭＳ Ｐゴシック"/>
              <a:ea typeface="ＭＳ Ｐゴシック"/>
            </a:rPr>
            <a:t>　教育費は、令和</a:t>
          </a:r>
          <a:r>
            <a:rPr kumimoji="1" lang="en-US" altLang="ja-JP" sz="1300">
              <a:solidFill>
                <a:sysClr val="windowText" lastClr="000000"/>
              </a:solidFill>
              <a:latin typeface="ＭＳ Ｐゴシック"/>
              <a:ea typeface="ＭＳ Ｐゴシック"/>
            </a:rPr>
            <a:t>3</a:t>
          </a:r>
          <a:r>
            <a:rPr kumimoji="1" lang="ja-JP" altLang="en-US" sz="1300">
              <a:solidFill>
                <a:sysClr val="windowText" lastClr="000000"/>
              </a:solidFill>
              <a:latin typeface="ＭＳ Ｐゴシック"/>
              <a:ea typeface="ＭＳ Ｐゴシック"/>
            </a:rPr>
            <a:t>年度の学校給食センター改築工事の竣工により前年度より</a:t>
          </a:r>
          <a:r>
            <a:rPr kumimoji="1" lang="en-US" altLang="ja-JP" sz="1300">
              <a:solidFill>
                <a:sysClr val="windowText" lastClr="000000"/>
              </a:solidFill>
              <a:latin typeface="ＭＳ Ｐゴシック"/>
              <a:ea typeface="ＭＳ Ｐゴシック"/>
            </a:rPr>
            <a:t>28,383</a:t>
          </a:r>
          <a:r>
            <a:rPr kumimoji="1" lang="ja-JP" altLang="en-US" sz="1300">
              <a:solidFill>
                <a:sysClr val="windowText" lastClr="000000"/>
              </a:solidFill>
              <a:latin typeface="ＭＳ Ｐゴシック"/>
              <a:ea typeface="ＭＳ Ｐゴシック"/>
            </a:rPr>
            <a:t>円減額したものの、類似団体平均を</a:t>
          </a:r>
          <a:r>
            <a:rPr kumimoji="1" lang="en-US" altLang="ja-JP" sz="1300">
              <a:solidFill>
                <a:sysClr val="windowText" lastClr="000000"/>
              </a:solidFill>
              <a:latin typeface="ＭＳ Ｐゴシック"/>
              <a:ea typeface="ＭＳ Ｐゴシック"/>
            </a:rPr>
            <a:t>8,519</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56,865</a:t>
          </a:r>
          <a:r>
            <a:rPr kumimoji="1" lang="ja-JP" altLang="en-US" sz="1300">
              <a:solidFill>
                <a:sysClr val="windowText" lastClr="000000"/>
              </a:solidFill>
              <a:latin typeface="ＭＳ Ｐゴシック"/>
              <a:ea typeface="ＭＳ Ｐゴシック"/>
            </a:rPr>
            <a:t>円となっている。今後も学校教育施設等の大規模改修が順次計画されているため、物件費の見直し等コストの削減に努める。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土木費は、都市計画道路の用地買収等により類似団体平均を</a:t>
          </a:r>
          <a:r>
            <a:rPr kumimoji="1" lang="en-US" altLang="ja-JP" sz="1300">
              <a:solidFill>
                <a:sysClr val="windowText" lastClr="000000"/>
              </a:solidFill>
              <a:latin typeface="ＭＳ Ｐゴシック"/>
              <a:ea typeface="ＭＳ Ｐゴシック"/>
            </a:rPr>
            <a:t>4,807</a:t>
          </a:r>
          <a:r>
            <a:rPr kumimoji="1" lang="ja-JP" altLang="en-US" sz="1300">
              <a:solidFill>
                <a:sysClr val="windowText" lastClr="000000"/>
              </a:solidFill>
              <a:latin typeface="ＭＳ Ｐゴシック"/>
              <a:ea typeface="ＭＳ Ｐゴシック"/>
            </a:rPr>
            <a:t>円上回る住民一人当たり</a:t>
          </a:r>
          <a:r>
            <a:rPr kumimoji="1" lang="en-US" altLang="ja-JP" sz="1300">
              <a:solidFill>
                <a:sysClr val="windowText" lastClr="000000"/>
              </a:solidFill>
              <a:latin typeface="ＭＳ Ｐゴシック"/>
              <a:ea typeface="ＭＳ Ｐゴシック"/>
            </a:rPr>
            <a:t>45,679</a:t>
          </a:r>
          <a:r>
            <a:rPr kumimoji="1" lang="ja-JP" altLang="en-US" sz="1300">
              <a:solidFill>
                <a:sysClr val="windowText" lastClr="000000"/>
              </a:solidFill>
              <a:latin typeface="ＭＳ Ｐゴシック"/>
              <a:ea typeface="ＭＳ Ｐゴシック"/>
            </a:rPr>
            <a:t>円となっている。当市では令和</a:t>
          </a:r>
          <a:r>
            <a:rPr kumimoji="1" lang="en-US" altLang="ja-JP" sz="1300">
              <a:solidFill>
                <a:sysClr val="windowText" lastClr="000000"/>
              </a:solidFill>
              <a:latin typeface="ＭＳ Ｐゴシック"/>
              <a:ea typeface="ＭＳ Ｐゴシック"/>
            </a:rPr>
            <a:t>13</a:t>
          </a:r>
          <a:r>
            <a:rPr kumimoji="1" lang="ja-JP" altLang="en-US" sz="1300">
              <a:solidFill>
                <a:sysClr val="windowText" lastClr="000000"/>
              </a:solidFill>
              <a:latin typeface="ＭＳ Ｐゴシック"/>
              <a:ea typeface="ＭＳ Ｐゴシック"/>
            </a:rPr>
            <a:t>年度にかけて都市計画道路の整備が計画されており、用地買収費及び整備費が見込まれている。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茨城県守谷市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accent1">
                  <a:lumMod val="75000"/>
                </a:schemeClr>
              </a:solidFill>
              <a:latin typeface="ＭＳ ゴシック"/>
              <a:ea typeface="ＭＳ ゴシック"/>
            </a:rPr>
            <a:t>　</a:t>
          </a:r>
          <a:r>
            <a:rPr kumimoji="1" lang="ja-JP" altLang="en-US" sz="1400">
              <a:solidFill>
                <a:sysClr val="windowText" lastClr="000000"/>
              </a:solidFill>
              <a:latin typeface="ＭＳ ゴシック"/>
              <a:ea typeface="ＭＳ ゴシック"/>
            </a:rPr>
            <a:t>実質収支比率は、分子となる実質収支額が、歳入歳出差引額の増等により約</a:t>
          </a:r>
          <a:r>
            <a:rPr kumimoji="1" lang="en-US" altLang="ja-JP" sz="1400">
              <a:solidFill>
                <a:sysClr val="windowText" lastClr="000000"/>
              </a:solidFill>
              <a:latin typeface="ＭＳ ゴシック"/>
              <a:ea typeface="ＭＳ ゴシック"/>
            </a:rPr>
            <a:t>497</a:t>
          </a:r>
          <a:r>
            <a:rPr kumimoji="1" lang="ja-JP" altLang="en-US" sz="1400">
              <a:solidFill>
                <a:sysClr val="windowText" lastClr="000000"/>
              </a:solidFill>
              <a:latin typeface="ＭＳ ゴシック"/>
              <a:ea typeface="ＭＳ ゴシック"/>
            </a:rPr>
            <a:t>百万円の増額となったことに対し、分母となる標準財政規模が、普通交付税の減額等により約</a:t>
          </a:r>
          <a:r>
            <a:rPr kumimoji="1" lang="en-US" altLang="ja-JP" sz="1400">
              <a:solidFill>
                <a:sysClr val="windowText" lastClr="000000"/>
              </a:solidFill>
              <a:latin typeface="ＭＳ ゴシック"/>
              <a:ea typeface="ＭＳ ゴシック"/>
            </a:rPr>
            <a:t>60</a:t>
          </a:r>
          <a:r>
            <a:rPr kumimoji="1" lang="ja-JP" altLang="en-US" sz="1400">
              <a:solidFill>
                <a:sysClr val="windowText" lastClr="000000"/>
              </a:solidFill>
              <a:latin typeface="ＭＳ ゴシック"/>
              <a:ea typeface="ＭＳ ゴシック"/>
            </a:rPr>
            <a:t>百万円の減額となり、</a:t>
          </a:r>
          <a:r>
            <a:rPr kumimoji="1" lang="en-US" altLang="ja-JP" sz="1400">
              <a:solidFill>
                <a:sysClr val="windowText" lastClr="000000"/>
              </a:solidFill>
              <a:latin typeface="ＭＳ ゴシック"/>
              <a:ea typeface="ＭＳ ゴシック"/>
            </a:rPr>
            <a:t>3.68</a:t>
          </a:r>
          <a:r>
            <a:rPr kumimoji="1" lang="ja-JP" altLang="en-US" sz="1400">
              <a:solidFill>
                <a:sysClr val="windowText" lastClr="000000"/>
              </a:solidFill>
              <a:latin typeface="ＭＳ ゴシック"/>
              <a:ea typeface="ＭＳ ゴシック"/>
            </a:rPr>
            <a:t>ポイントの増となっている。実質単年度収支比率は、財政調整基金の取崩し額の増額約</a:t>
          </a:r>
          <a:r>
            <a:rPr kumimoji="1" lang="en-US" altLang="ja-JP" sz="1400">
              <a:solidFill>
                <a:sysClr val="windowText" lastClr="000000"/>
              </a:solidFill>
              <a:latin typeface="ＭＳ ゴシック"/>
              <a:ea typeface="ＭＳ ゴシック"/>
            </a:rPr>
            <a:t>1,039</a:t>
          </a:r>
          <a:r>
            <a:rPr kumimoji="1" lang="ja-JP" altLang="en-US" sz="1400">
              <a:solidFill>
                <a:sysClr val="windowText" lastClr="000000"/>
              </a:solidFill>
              <a:latin typeface="ＭＳ ゴシック"/>
              <a:ea typeface="ＭＳ ゴシック"/>
            </a:rPr>
            <a:t>百万円等があり、前年度と比較すると</a:t>
          </a:r>
          <a:r>
            <a:rPr kumimoji="1" lang="en-US" altLang="ja-JP" sz="1400">
              <a:solidFill>
                <a:sysClr val="windowText" lastClr="000000"/>
              </a:solidFill>
              <a:latin typeface="ＭＳ ゴシック"/>
              <a:ea typeface="ＭＳ ゴシック"/>
            </a:rPr>
            <a:t>8.27</a:t>
          </a:r>
          <a:r>
            <a:rPr kumimoji="1" lang="ja-JP" altLang="en-US" sz="1400">
              <a:solidFill>
                <a:sysClr val="windowText" lastClr="000000"/>
              </a:solidFill>
              <a:latin typeface="ＭＳ ゴシック"/>
              <a:ea typeface="ＭＳ ゴシック"/>
            </a:rPr>
            <a:t>ポイントの減となっている。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茨城県守谷市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accent1">
                  <a:lumMod val="75000"/>
                </a:schemeClr>
              </a:solidFill>
              <a:latin typeface="ＭＳ ゴシック"/>
              <a:ea typeface="ＭＳ ゴシック"/>
            </a:rPr>
            <a:t>　</a:t>
          </a:r>
          <a:r>
            <a:rPr kumimoji="1" lang="ja-JP" altLang="en-US" sz="1400">
              <a:solidFill>
                <a:sysClr val="windowText" lastClr="000000"/>
              </a:solidFill>
              <a:latin typeface="ＭＳ ゴシック"/>
              <a:ea typeface="ＭＳ ゴシック"/>
            </a:rPr>
            <a:t>全ての会計において黒字となっており、今後も各会計とも黒字を維持できる見込みである。</a:t>
          </a:r>
        </a:p>
        <a:p>
          <a:r>
            <a:rPr kumimoji="1" lang="ja-JP" altLang="en-US" sz="1400">
              <a:solidFill>
                <a:sysClr val="windowText" lastClr="000000"/>
              </a:solidFill>
              <a:latin typeface="ＭＳ ゴシック"/>
              <a:ea typeface="ＭＳ ゴシック"/>
            </a:rPr>
            <a:t>　各特別会計においては、一般会計からの繰入金等の精査を行い、独立採算を徹底し、一般会計の負担を軽減するよう努める。</a:t>
          </a:r>
        </a:p>
        <a:p>
          <a:endParaRPr kumimoji="1" lang="ja-JP" altLang="en-US" sz="1400">
            <a:solidFill>
              <a:sysClr val="windowText" lastClr="000000"/>
            </a:solidFill>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3" t="s">
        <v>136</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4" x14ac:dyDescent="0.15">
      <c r="B2" s="3" t="s">
        <v>137</v>
      </c>
      <c r="C2" s="3"/>
      <c r="D2" s="10"/>
    </row>
    <row r="3" spans="1:119" ht="18.75" customHeight="1" x14ac:dyDescent="0.15">
      <c r="A3" s="2"/>
      <c r="B3" s="417" t="s">
        <v>139</v>
      </c>
      <c r="C3" s="418"/>
      <c r="D3" s="418"/>
      <c r="E3" s="419"/>
      <c r="F3" s="419"/>
      <c r="G3" s="419"/>
      <c r="H3" s="419"/>
      <c r="I3" s="419"/>
      <c r="J3" s="419"/>
      <c r="K3" s="419"/>
      <c r="L3" s="419" t="s">
        <v>142</v>
      </c>
      <c r="M3" s="419"/>
      <c r="N3" s="419"/>
      <c r="O3" s="419"/>
      <c r="P3" s="419"/>
      <c r="Q3" s="419"/>
      <c r="R3" s="425"/>
      <c r="S3" s="425"/>
      <c r="T3" s="425"/>
      <c r="U3" s="425"/>
      <c r="V3" s="426"/>
      <c r="W3" s="430" t="s">
        <v>145</v>
      </c>
      <c r="X3" s="431"/>
      <c r="Y3" s="431"/>
      <c r="Z3" s="431"/>
      <c r="AA3" s="431"/>
      <c r="AB3" s="418"/>
      <c r="AC3" s="425" t="s">
        <v>146</v>
      </c>
      <c r="AD3" s="431"/>
      <c r="AE3" s="431"/>
      <c r="AF3" s="431"/>
      <c r="AG3" s="431"/>
      <c r="AH3" s="431"/>
      <c r="AI3" s="431"/>
      <c r="AJ3" s="431"/>
      <c r="AK3" s="431"/>
      <c r="AL3" s="435"/>
      <c r="AM3" s="430" t="s">
        <v>148</v>
      </c>
      <c r="AN3" s="431"/>
      <c r="AO3" s="431"/>
      <c r="AP3" s="431"/>
      <c r="AQ3" s="431"/>
      <c r="AR3" s="431"/>
      <c r="AS3" s="431"/>
      <c r="AT3" s="431"/>
      <c r="AU3" s="431"/>
      <c r="AV3" s="431"/>
      <c r="AW3" s="431"/>
      <c r="AX3" s="435"/>
      <c r="AY3" s="458" t="s">
        <v>9</v>
      </c>
      <c r="AZ3" s="459"/>
      <c r="BA3" s="459"/>
      <c r="BB3" s="459"/>
      <c r="BC3" s="459"/>
      <c r="BD3" s="459"/>
      <c r="BE3" s="459"/>
      <c r="BF3" s="459"/>
      <c r="BG3" s="459"/>
      <c r="BH3" s="459"/>
      <c r="BI3" s="459"/>
      <c r="BJ3" s="459"/>
      <c r="BK3" s="459"/>
      <c r="BL3" s="459"/>
      <c r="BM3" s="584"/>
      <c r="BN3" s="430" t="s">
        <v>152</v>
      </c>
      <c r="BO3" s="431"/>
      <c r="BP3" s="431"/>
      <c r="BQ3" s="431"/>
      <c r="BR3" s="431"/>
      <c r="BS3" s="431"/>
      <c r="BT3" s="431"/>
      <c r="BU3" s="435"/>
      <c r="BV3" s="430" t="s">
        <v>153</v>
      </c>
      <c r="BW3" s="431"/>
      <c r="BX3" s="431"/>
      <c r="BY3" s="431"/>
      <c r="BZ3" s="431"/>
      <c r="CA3" s="431"/>
      <c r="CB3" s="431"/>
      <c r="CC3" s="435"/>
      <c r="CD3" s="458" t="s">
        <v>9</v>
      </c>
      <c r="CE3" s="459"/>
      <c r="CF3" s="459"/>
      <c r="CG3" s="459"/>
      <c r="CH3" s="459"/>
      <c r="CI3" s="459"/>
      <c r="CJ3" s="459"/>
      <c r="CK3" s="459"/>
      <c r="CL3" s="459"/>
      <c r="CM3" s="459"/>
      <c r="CN3" s="459"/>
      <c r="CO3" s="459"/>
      <c r="CP3" s="459"/>
      <c r="CQ3" s="459"/>
      <c r="CR3" s="459"/>
      <c r="CS3" s="584"/>
      <c r="CT3" s="430" t="s">
        <v>156</v>
      </c>
      <c r="CU3" s="431"/>
      <c r="CV3" s="431"/>
      <c r="CW3" s="431"/>
      <c r="CX3" s="431"/>
      <c r="CY3" s="431"/>
      <c r="CZ3" s="431"/>
      <c r="DA3" s="435"/>
      <c r="DB3" s="430" t="s">
        <v>131</v>
      </c>
      <c r="DC3" s="431"/>
      <c r="DD3" s="431"/>
      <c r="DE3" s="431"/>
      <c r="DF3" s="431"/>
      <c r="DG3" s="431"/>
      <c r="DH3" s="431"/>
      <c r="DI3" s="435"/>
    </row>
    <row r="4" spans="1:119" ht="18.75" customHeight="1" x14ac:dyDescent="0.15">
      <c r="A4" s="2"/>
      <c r="B4" s="420"/>
      <c r="C4" s="421"/>
      <c r="D4" s="421"/>
      <c r="E4" s="422"/>
      <c r="F4" s="422"/>
      <c r="G4" s="422"/>
      <c r="H4" s="422"/>
      <c r="I4" s="422"/>
      <c r="J4" s="422"/>
      <c r="K4" s="422"/>
      <c r="L4" s="422"/>
      <c r="M4" s="422"/>
      <c r="N4" s="422"/>
      <c r="O4" s="422"/>
      <c r="P4" s="422"/>
      <c r="Q4" s="422"/>
      <c r="R4" s="427"/>
      <c r="S4" s="427"/>
      <c r="T4" s="427"/>
      <c r="U4" s="427"/>
      <c r="V4" s="428"/>
      <c r="W4" s="432"/>
      <c r="X4" s="433"/>
      <c r="Y4" s="433"/>
      <c r="Z4" s="433"/>
      <c r="AA4" s="433"/>
      <c r="AB4" s="421"/>
      <c r="AC4" s="427"/>
      <c r="AD4" s="433"/>
      <c r="AE4" s="433"/>
      <c r="AF4" s="433"/>
      <c r="AG4" s="433"/>
      <c r="AH4" s="433"/>
      <c r="AI4" s="433"/>
      <c r="AJ4" s="433"/>
      <c r="AK4" s="433"/>
      <c r="AL4" s="436"/>
      <c r="AM4" s="434"/>
      <c r="AN4" s="381"/>
      <c r="AO4" s="381"/>
      <c r="AP4" s="381"/>
      <c r="AQ4" s="381"/>
      <c r="AR4" s="381"/>
      <c r="AS4" s="381"/>
      <c r="AT4" s="381"/>
      <c r="AU4" s="381"/>
      <c r="AV4" s="381"/>
      <c r="AW4" s="381"/>
      <c r="AX4" s="437"/>
      <c r="AY4" s="413" t="s">
        <v>157</v>
      </c>
      <c r="AZ4" s="414"/>
      <c r="BA4" s="414"/>
      <c r="BB4" s="414"/>
      <c r="BC4" s="414"/>
      <c r="BD4" s="414"/>
      <c r="BE4" s="414"/>
      <c r="BF4" s="414"/>
      <c r="BG4" s="414"/>
      <c r="BH4" s="414"/>
      <c r="BI4" s="414"/>
      <c r="BJ4" s="414"/>
      <c r="BK4" s="414"/>
      <c r="BL4" s="414"/>
      <c r="BM4" s="415"/>
      <c r="BN4" s="374">
        <v>35773339</v>
      </c>
      <c r="BO4" s="375"/>
      <c r="BP4" s="375"/>
      <c r="BQ4" s="375"/>
      <c r="BR4" s="375"/>
      <c r="BS4" s="375"/>
      <c r="BT4" s="375"/>
      <c r="BU4" s="376"/>
      <c r="BV4" s="374">
        <v>34528499</v>
      </c>
      <c r="BW4" s="375"/>
      <c r="BX4" s="375"/>
      <c r="BY4" s="375"/>
      <c r="BZ4" s="375"/>
      <c r="CA4" s="375"/>
      <c r="CB4" s="375"/>
      <c r="CC4" s="376"/>
      <c r="CD4" s="551" t="s">
        <v>155</v>
      </c>
      <c r="CE4" s="552"/>
      <c r="CF4" s="552"/>
      <c r="CG4" s="552"/>
      <c r="CH4" s="552"/>
      <c r="CI4" s="552"/>
      <c r="CJ4" s="552"/>
      <c r="CK4" s="552"/>
      <c r="CL4" s="552"/>
      <c r="CM4" s="552"/>
      <c r="CN4" s="552"/>
      <c r="CO4" s="552"/>
      <c r="CP4" s="552"/>
      <c r="CQ4" s="552"/>
      <c r="CR4" s="552"/>
      <c r="CS4" s="553"/>
      <c r="CT4" s="585">
        <v>19.600000000000001</v>
      </c>
      <c r="CU4" s="586"/>
      <c r="CV4" s="586"/>
      <c r="CW4" s="586"/>
      <c r="CX4" s="586"/>
      <c r="CY4" s="586"/>
      <c r="CZ4" s="586"/>
      <c r="DA4" s="587"/>
      <c r="DB4" s="585">
        <v>15.9</v>
      </c>
      <c r="DC4" s="586"/>
      <c r="DD4" s="586"/>
      <c r="DE4" s="586"/>
      <c r="DF4" s="586"/>
      <c r="DG4" s="586"/>
      <c r="DH4" s="586"/>
      <c r="DI4" s="587"/>
    </row>
    <row r="5" spans="1:119" ht="18.75" customHeight="1" x14ac:dyDescent="0.15">
      <c r="A5" s="2"/>
      <c r="B5" s="423"/>
      <c r="C5" s="382"/>
      <c r="D5" s="382"/>
      <c r="E5" s="424"/>
      <c r="F5" s="424"/>
      <c r="G5" s="424"/>
      <c r="H5" s="424"/>
      <c r="I5" s="424"/>
      <c r="J5" s="424"/>
      <c r="K5" s="424"/>
      <c r="L5" s="424"/>
      <c r="M5" s="424"/>
      <c r="N5" s="424"/>
      <c r="O5" s="424"/>
      <c r="P5" s="424"/>
      <c r="Q5" s="424"/>
      <c r="R5" s="380"/>
      <c r="S5" s="380"/>
      <c r="T5" s="380"/>
      <c r="U5" s="380"/>
      <c r="V5" s="429"/>
      <c r="W5" s="434"/>
      <c r="X5" s="381"/>
      <c r="Y5" s="381"/>
      <c r="Z5" s="381"/>
      <c r="AA5" s="381"/>
      <c r="AB5" s="382"/>
      <c r="AC5" s="380"/>
      <c r="AD5" s="381"/>
      <c r="AE5" s="381"/>
      <c r="AF5" s="381"/>
      <c r="AG5" s="381"/>
      <c r="AH5" s="381"/>
      <c r="AI5" s="381"/>
      <c r="AJ5" s="381"/>
      <c r="AK5" s="381"/>
      <c r="AL5" s="437"/>
      <c r="AM5" s="522" t="s">
        <v>158</v>
      </c>
      <c r="AN5" s="407"/>
      <c r="AO5" s="407"/>
      <c r="AP5" s="407"/>
      <c r="AQ5" s="407"/>
      <c r="AR5" s="407"/>
      <c r="AS5" s="407"/>
      <c r="AT5" s="408"/>
      <c r="AU5" s="523" t="s">
        <v>79</v>
      </c>
      <c r="AV5" s="524"/>
      <c r="AW5" s="524"/>
      <c r="AX5" s="524"/>
      <c r="AY5" s="496" t="s">
        <v>149</v>
      </c>
      <c r="AZ5" s="497"/>
      <c r="BA5" s="497"/>
      <c r="BB5" s="497"/>
      <c r="BC5" s="497"/>
      <c r="BD5" s="497"/>
      <c r="BE5" s="497"/>
      <c r="BF5" s="497"/>
      <c r="BG5" s="497"/>
      <c r="BH5" s="497"/>
      <c r="BI5" s="497"/>
      <c r="BJ5" s="497"/>
      <c r="BK5" s="497"/>
      <c r="BL5" s="497"/>
      <c r="BM5" s="498"/>
      <c r="BN5" s="368">
        <v>31727823</v>
      </c>
      <c r="BO5" s="369"/>
      <c r="BP5" s="369"/>
      <c r="BQ5" s="369"/>
      <c r="BR5" s="369"/>
      <c r="BS5" s="369"/>
      <c r="BT5" s="369"/>
      <c r="BU5" s="370"/>
      <c r="BV5" s="368">
        <v>31535734</v>
      </c>
      <c r="BW5" s="369"/>
      <c r="BX5" s="369"/>
      <c r="BY5" s="369"/>
      <c r="BZ5" s="369"/>
      <c r="CA5" s="369"/>
      <c r="CB5" s="369"/>
      <c r="CC5" s="370"/>
      <c r="CD5" s="504" t="s">
        <v>160</v>
      </c>
      <c r="CE5" s="474"/>
      <c r="CF5" s="474"/>
      <c r="CG5" s="474"/>
      <c r="CH5" s="474"/>
      <c r="CI5" s="474"/>
      <c r="CJ5" s="474"/>
      <c r="CK5" s="474"/>
      <c r="CL5" s="474"/>
      <c r="CM5" s="474"/>
      <c r="CN5" s="474"/>
      <c r="CO5" s="474"/>
      <c r="CP5" s="474"/>
      <c r="CQ5" s="474"/>
      <c r="CR5" s="474"/>
      <c r="CS5" s="505"/>
      <c r="CT5" s="356">
        <v>90.3</v>
      </c>
      <c r="CU5" s="357"/>
      <c r="CV5" s="357"/>
      <c r="CW5" s="357"/>
      <c r="CX5" s="357"/>
      <c r="CY5" s="357"/>
      <c r="CZ5" s="357"/>
      <c r="DA5" s="358"/>
      <c r="DB5" s="356">
        <v>85</v>
      </c>
      <c r="DC5" s="357"/>
      <c r="DD5" s="357"/>
      <c r="DE5" s="357"/>
      <c r="DF5" s="357"/>
      <c r="DG5" s="357"/>
      <c r="DH5" s="357"/>
      <c r="DI5" s="358"/>
    </row>
    <row r="6" spans="1:119" ht="18.75" customHeight="1" x14ac:dyDescent="0.15">
      <c r="A6" s="2"/>
      <c r="B6" s="438" t="s">
        <v>161</v>
      </c>
      <c r="C6" s="379"/>
      <c r="D6" s="379"/>
      <c r="E6" s="439"/>
      <c r="F6" s="439"/>
      <c r="G6" s="439"/>
      <c r="H6" s="439"/>
      <c r="I6" s="439"/>
      <c r="J6" s="439"/>
      <c r="K6" s="439"/>
      <c r="L6" s="439" t="s">
        <v>165</v>
      </c>
      <c r="M6" s="439"/>
      <c r="N6" s="439"/>
      <c r="O6" s="439"/>
      <c r="P6" s="439"/>
      <c r="Q6" s="439"/>
      <c r="R6" s="377"/>
      <c r="S6" s="377"/>
      <c r="T6" s="377"/>
      <c r="U6" s="377"/>
      <c r="V6" s="443"/>
      <c r="W6" s="446" t="s">
        <v>166</v>
      </c>
      <c r="X6" s="378"/>
      <c r="Y6" s="378"/>
      <c r="Z6" s="378"/>
      <c r="AA6" s="378"/>
      <c r="AB6" s="379"/>
      <c r="AC6" s="449" t="s">
        <v>168</v>
      </c>
      <c r="AD6" s="450"/>
      <c r="AE6" s="450"/>
      <c r="AF6" s="450"/>
      <c r="AG6" s="450"/>
      <c r="AH6" s="450"/>
      <c r="AI6" s="450"/>
      <c r="AJ6" s="450"/>
      <c r="AK6" s="450"/>
      <c r="AL6" s="451"/>
      <c r="AM6" s="522" t="s">
        <v>83</v>
      </c>
      <c r="AN6" s="407"/>
      <c r="AO6" s="407"/>
      <c r="AP6" s="407"/>
      <c r="AQ6" s="407"/>
      <c r="AR6" s="407"/>
      <c r="AS6" s="407"/>
      <c r="AT6" s="408"/>
      <c r="AU6" s="523" t="s">
        <v>79</v>
      </c>
      <c r="AV6" s="524"/>
      <c r="AW6" s="524"/>
      <c r="AX6" s="524"/>
      <c r="AY6" s="496" t="s">
        <v>172</v>
      </c>
      <c r="AZ6" s="497"/>
      <c r="BA6" s="497"/>
      <c r="BB6" s="497"/>
      <c r="BC6" s="497"/>
      <c r="BD6" s="497"/>
      <c r="BE6" s="497"/>
      <c r="BF6" s="497"/>
      <c r="BG6" s="497"/>
      <c r="BH6" s="497"/>
      <c r="BI6" s="497"/>
      <c r="BJ6" s="497"/>
      <c r="BK6" s="497"/>
      <c r="BL6" s="497"/>
      <c r="BM6" s="498"/>
      <c r="BN6" s="368">
        <v>4045516</v>
      </c>
      <c r="BO6" s="369"/>
      <c r="BP6" s="369"/>
      <c r="BQ6" s="369"/>
      <c r="BR6" s="369"/>
      <c r="BS6" s="369"/>
      <c r="BT6" s="369"/>
      <c r="BU6" s="370"/>
      <c r="BV6" s="368">
        <v>2992765</v>
      </c>
      <c r="BW6" s="369"/>
      <c r="BX6" s="369"/>
      <c r="BY6" s="369"/>
      <c r="BZ6" s="369"/>
      <c r="CA6" s="369"/>
      <c r="CB6" s="369"/>
      <c r="CC6" s="370"/>
      <c r="CD6" s="504" t="s">
        <v>173</v>
      </c>
      <c r="CE6" s="474"/>
      <c r="CF6" s="474"/>
      <c r="CG6" s="474"/>
      <c r="CH6" s="474"/>
      <c r="CI6" s="474"/>
      <c r="CJ6" s="474"/>
      <c r="CK6" s="474"/>
      <c r="CL6" s="474"/>
      <c r="CM6" s="474"/>
      <c r="CN6" s="474"/>
      <c r="CO6" s="474"/>
      <c r="CP6" s="474"/>
      <c r="CQ6" s="474"/>
      <c r="CR6" s="474"/>
      <c r="CS6" s="505"/>
      <c r="CT6" s="580">
        <v>91.1</v>
      </c>
      <c r="CU6" s="581"/>
      <c r="CV6" s="581"/>
      <c r="CW6" s="581"/>
      <c r="CX6" s="581"/>
      <c r="CY6" s="581"/>
      <c r="CZ6" s="581"/>
      <c r="DA6" s="582"/>
      <c r="DB6" s="580">
        <v>89.7</v>
      </c>
      <c r="DC6" s="581"/>
      <c r="DD6" s="581"/>
      <c r="DE6" s="581"/>
      <c r="DF6" s="581"/>
      <c r="DG6" s="581"/>
      <c r="DH6" s="581"/>
      <c r="DI6" s="582"/>
    </row>
    <row r="7" spans="1:119" ht="18.75" customHeight="1" x14ac:dyDescent="0.15">
      <c r="A7" s="2"/>
      <c r="B7" s="420"/>
      <c r="C7" s="421"/>
      <c r="D7" s="421"/>
      <c r="E7" s="422"/>
      <c r="F7" s="422"/>
      <c r="G7" s="422"/>
      <c r="H7" s="422"/>
      <c r="I7" s="422"/>
      <c r="J7" s="422"/>
      <c r="K7" s="422"/>
      <c r="L7" s="422"/>
      <c r="M7" s="422"/>
      <c r="N7" s="422"/>
      <c r="O7" s="422"/>
      <c r="P7" s="422"/>
      <c r="Q7" s="422"/>
      <c r="R7" s="427"/>
      <c r="S7" s="427"/>
      <c r="T7" s="427"/>
      <c r="U7" s="427"/>
      <c r="V7" s="428"/>
      <c r="W7" s="432"/>
      <c r="X7" s="433"/>
      <c r="Y7" s="433"/>
      <c r="Z7" s="433"/>
      <c r="AA7" s="433"/>
      <c r="AB7" s="421"/>
      <c r="AC7" s="452"/>
      <c r="AD7" s="453"/>
      <c r="AE7" s="453"/>
      <c r="AF7" s="453"/>
      <c r="AG7" s="453"/>
      <c r="AH7" s="453"/>
      <c r="AI7" s="453"/>
      <c r="AJ7" s="453"/>
      <c r="AK7" s="453"/>
      <c r="AL7" s="454"/>
      <c r="AM7" s="522" t="s">
        <v>174</v>
      </c>
      <c r="AN7" s="407"/>
      <c r="AO7" s="407"/>
      <c r="AP7" s="407"/>
      <c r="AQ7" s="407"/>
      <c r="AR7" s="407"/>
      <c r="AS7" s="407"/>
      <c r="AT7" s="408"/>
      <c r="AU7" s="523" t="s">
        <v>176</v>
      </c>
      <c r="AV7" s="524"/>
      <c r="AW7" s="524"/>
      <c r="AX7" s="524"/>
      <c r="AY7" s="496" t="s">
        <v>177</v>
      </c>
      <c r="AZ7" s="497"/>
      <c r="BA7" s="497"/>
      <c r="BB7" s="497"/>
      <c r="BC7" s="497"/>
      <c r="BD7" s="497"/>
      <c r="BE7" s="497"/>
      <c r="BF7" s="497"/>
      <c r="BG7" s="497"/>
      <c r="BH7" s="497"/>
      <c r="BI7" s="497"/>
      <c r="BJ7" s="497"/>
      <c r="BK7" s="497"/>
      <c r="BL7" s="497"/>
      <c r="BM7" s="498"/>
      <c r="BN7" s="368">
        <v>1347844</v>
      </c>
      <c r="BO7" s="369"/>
      <c r="BP7" s="369"/>
      <c r="BQ7" s="369"/>
      <c r="BR7" s="369"/>
      <c r="BS7" s="369"/>
      <c r="BT7" s="369"/>
      <c r="BU7" s="370"/>
      <c r="BV7" s="368">
        <v>792507</v>
      </c>
      <c r="BW7" s="369"/>
      <c r="BX7" s="369"/>
      <c r="BY7" s="369"/>
      <c r="BZ7" s="369"/>
      <c r="CA7" s="369"/>
      <c r="CB7" s="369"/>
      <c r="CC7" s="370"/>
      <c r="CD7" s="504" t="s">
        <v>178</v>
      </c>
      <c r="CE7" s="474"/>
      <c r="CF7" s="474"/>
      <c r="CG7" s="474"/>
      <c r="CH7" s="474"/>
      <c r="CI7" s="474"/>
      <c r="CJ7" s="474"/>
      <c r="CK7" s="474"/>
      <c r="CL7" s="474"/>
      <c r="CM7" s="474"/>
      <c r="CN7" s="474"/>
      <c r="CO7" s="474"/>
      <c r="CP7" s="474"/>
      <c r="CQ7" s="474"/>
      <c r="CR7" s="474"/>
      <c r="CS7" s="505"/>
      <c r="CT7" s="368">
        <v>13770815</v>
      </c>
      <c r="CU7" s="369"/>
      <c r="CV7" s="369"/>
      <c r="CW7" s="369"/>
      <c r="CX7" s="369"/>
      <c r="CY7" s="369"/>
      <c r="CZ7" s="369"/>
      <c r="DA7" s="370"/>
      <c r="DB7" s="368">
        <v>13830969</v>
      </c>
      <c r="DC7" s="369"/>
      <c r="DD7" s="369"/>
      <c r="DE7" s="369"/>
      <c r="DF7" s="369"/>
      <c r="DG7" s="369"/>
      <c r="DH7" s="369"/>
      <c r="DI7" s="370"/>
    </row>
    <row r="8" spans="1:119" ht="18.75" customHeight="1" x14ac:dyDescent="0.15">
      <c r="A8" s="2"/>
      <c r="B8" s="440"/>
      <c r="C8" s="441"/>
      <c r="D8" s="441"/>
      <c r="E8" s="442"/>
      <c r="F8" s="442"/>
      <c r="G8" s="442"/>
      <c r="H8" s="442"/>
      <c r="I8" s="442"/>
      <c r="J8" s="442"/>
      <c r="K8" s="442"/>
      <c r="L8" s="442"/>
      <c r="M8" s="442"/>
      <c r="N8" s="442"/>
      <c r="O8" s="442"/>
      <c r="P8" s="442"/>
      <c r="Q8" s="442"/>
      <c r="R8" s="444"/>
      <c r="S8" s="444"/>
      <c r="T8" s="444"/>
      <c r="U8" s="444"/>
      <c r="V8" s="445"/>
      <c r="W8" s="447"/>
      <c r="X8" s="448"/>
      <c r="Y8" s="448"/>
      <c r="Z8" s="448"/>
      <c r="AA8" s="448"/>
      <c r="AB8" s="441"/>
      <c r="AC8" s="455"/>
      <c r="AD8" s="456"/>
      <c r="AE8" s="456"/>
      <c r="AF8" s="456"/>
      <c r="AG8" s="456"/>
      <c r="AH8" s="456"/>
      <c r="AI8" s="456"/>
      <c r="AJ8" s="456"/>
      <c r="AK8" s="456"/>
      <c r="AL8" s="457"/>
      <c r="AM8" s="522" t="s">
        <v>179</v>
      </c>
      <c r="AN8" s="407"/>
      <c r="AO8" s="407"/>
      <c r="AP8" s="407"/>
      <c r="AQ8" s="407"/>
      <c r="AR8" s="407"/>
      <c r="AS8" s="407"/>
      <c r="AT8" s="408"/>
      <c r="AU8" s="523" t="s">
        <v>79</v>
      </c>
      <c r="AV8" s="524"/>
      <c r="AW8" s="524"/>
      <c r="AX8" s="524"/>
      <c r="AY8" s="496" t="s">
        <v>182</v>
      </c>
      <c r="AZ8" s="497"/>
      <c r="BA8" s="497"/>
      <c r="BB8" s="497"/>
      <c r="BC8" s="497"/>
      <c r="BD8" s="497"/>
      <c r="BE8" s="497"/>
      <c r="BF8" s="497"/>
      <c r="BG8" s="497"/>
      <c r="BH8" s="497"/>
      <c r="BI8" s="497"/>
      <c r="BJ8" s="497"/>
      <c r="BK8" s="497"/>
      <c r="BL8" s="497"/>
      <c r="BM8" s="498"/>
      <c r="BN8" s="368">
        <v>2697672</v>
      </c>
      <c r="BO8" s="369"/>
      <c r="BP8" s="369"/>
      <c r="BQ8" s="369"/>
      <c r="BR8" s="369"/>
      <c r="BS8" s="369"/>
      <c r="BT8" s="369"/>
      <c r="BU8" s="370"/>
      <c r="BV8" s="368">
        <v>2200258</v>
      </c>
      <c r="BW8" s="369"/>
      <c r="BX8" s="369"/>
      <c r="BY8" s="369"/>
      <c r="BZ8" s="369"/>
      <c r="CA8" s="369"/>
      <c r="CB8" s="369"/>
      <c r="CC8" s="370"/>
      <c r="CD8" s="504" t="s">
        <v>183</v>
      </c>
      <c r="CE8" s="474"/>
      <c r="CF8" s="474"/>
      <c r="CG8" s="474"/>
      <c r="CH8" s="474"/>
      <c r="CI8" s="474"/>
      <c r="CJ8" s="474"/>
      <c r="CK8" s="474"/>
      <c r="CL8" s="474"/>
      <c r="CM8" s="474"/>
      <c r="CN8" s="474"/>
      <c r="CO8" s="474"/>
      <c r="CP8" s="474"/>
      <c r="CQ8" s="474"/>
      <c r="CR8" s="474"/>
      <c r="CS8" s="505"/>
      <c r="CT8" s="556">
        <v>0.97</v>
      </c>
      <c r="CU8" s="557"/>
      <c r="CV8" s="557"/>
      <c r="CW8" s="557"/>
      <c r="CX8" s="557"/>
      <c r="CY8" s="557"/>
      <c r="CZ8" s="557"/>
      <c r="DA8" s="558"/>
      <c r="DB8" s="556">
        <v>0.98</v>
      </c>
      <c r="DC8" s="557"/>
      <c r="DD8" s="557"/>
      <c r="DE8" s="557"/>
      <c r="DF8" s="557"/>
      <c r="DG8" s="557"/>
      <c r="DH8" s="557"/>
      <c r="DI8" s="558"/>
    </row>
    <row r="9" spans="1:119" ht="18.75" customHeight="1" x14ac:dyDescent="0.15">
      <c r="A9" s="2"/>
      <c r="B9" s="458" t="s">
        <v>22</v>
      </c>
      <c r="C9" s="459"/>
      <c r="D9" s="459"/>
      <c r="E9" s="459"/>
      <c r="F9" s="459"/>
      <c r="G9" s="459"/>
      <c r="H9" s="459"/>
      <c r="I9" s="459"/>
      <c r="J9" s="459"/>
      <c r="K9" s="460"/>
      <c r="L9" s="574" t="s">
        <v>16</v>
      </c>
      <c r="M9" s="575"/>
      <c r="N9" s="575"/>
      <c r="O9" s="575"/>
      <c r="P9" s="575"/>
      <c r="Q9" s="576"/>
      <c r="R9" s="577">
        <v>68421</v>
      </c>
      <c r="S9" s="578"/>
      <c r="T9" s="578"/>
      <c r="U9" s="578"/>
      <c r="V9" s="579"/>
      <c r="W9" s="430" t="s">
        <v>185</v>
      </c>
      <c r="X9" s="431"/>
      <c r="Y9" s="431"/>
      <c r="Z9" s="431"/>
      <c r="AA9" s="431"/>
      <c r="AB9" s="431"/>
      <c r="AC9" s="431"/>
      <c r="AD9" s="431"/>
      <c r="AE9" s="431"/>
      <c r="AF9" s="431"/>
      <c r="AG9" s="431"/>
      <c r="AH9" s="431"/>
      <c r="AI9" s="431"/>
      <c r="AJ9" s="431"/>
      <c r="AK9" s="431"/>
      <c r="AL9" s="435"/>
      <c r="AM9" s="522" t="s">
        <v>186</v>
      </c>
      <c r="AN9" s="407"/>
      <c r="AO9" s="407"/>
      <c r="AP9" s="407"/>
      <c r="AQ9" s="407"/>
      <c r="AR9" s="407"/>
      <c r="AS9" s="407"/>
      <c r="AT9" s="408"/>
      <c r="AU9" s="523" t="s">
        <v>79</v>
      </c>
      <c r="AV9" s="524"/>
      <c r="AW9" s="524"/>
      <c r="AX9" s="524"/>
      <c r="AY9" s="496" t="s">
        <v>80</v>
      </c>
      <c r="AZ9" s="497"/>
      <c r="BA9" s="497"/>
      <c r="BB9" s="497"/>
      <c r="BC9" s="497"/>
      <c r="BD9" s="497"/>
      <c r="BE9" s="497"/>
      <c r="BF9" s="497"/>
      <c r="BG9" s="497"/>
      <c r="BH9" s="497"/>
      <c r="BI9" s="497"/>
      <c r="BJ9" s="497"/>
      <c r="BK9" s="497"/>
      <c r="BL9" s="497"/>
      <c r="BM9" s="498"/>
      <c r="BN9" s="368">
        <v>497414</v>
      </c>
      <c r="BO9" s="369"/>
      <c r="BP9" s="369"/>
      <c r="BQ9" s="369"/>
      <c r="BR9" s="369"/>
      <c r="BS9" s="369"/>
      <c r="BT9" s="369"/>
      <c r="BU9" s="370"/>
      <c r="BV9" s="368">
        <v>597462</v>
      </c>
      <c r="BW9" s="369"/>
      <c r="BX9" s="369"/>
      <c r="BY9" s="369"/>
      <c r="BZ9" s="369"/>
      <c r="CA9" s="369"/>
      <c r="CB9" s="369"/>
      <c r="CC9" s="370"/>
      <c r="CD9" s="504" t="s">
        <v>77</v>
      </c>
      <c r="CE9" s="474"/>
      <c r="CF9" s="474"/>
      <c r="CG9" s="474"/>
      <c r="CH9" s="474"/>
      <c r="CI9" s="474"/>
      <c r="CJ9" s="474"/>
      <c r="CK9" s="474"/>
      <c r="CL9" s="474"/>
      <c r="CM9" s="474"/>
      <c r="CN9" s="474"/>
      <c r="CO9" s="474"/>
      <c r="CP9" s="474"/>
      <c r="CQ9" s="474"/>
      <c r="CR9" s="474"/>
      <c r="CS9" s="505"/>
      <c r="CT9" s="356">
        <v>5.3</v>
      </c>
      <c r="CU9" s="357"/>
      <c r="CV9" s="357"/>
      <c r="CW9" s="357"/>
      <c r="CX9" s="357"/>
      <c r="CY9" s="357"/>
      <c r="CZ9" s="357"/>
      <c r="DA9" s="358"/>
      <c r="DB9" s="356">
        <v>6.2</v>
      </c>
      <c r="DC9" s="357"/>
      <c r="DD9" s="357"/>
      <c r="DE9" s="357"/>
      <c r="DF9" s="357"/>
      <c r="DG9" s="357"/>
      <c r="DH9" s="357"/>
      <c r="DI9" s="358"/>
    </row>
    <row r="10" spans="1:119" ht="18.75" customHeight="1" x14ac:dyDescent="0.15">
      <c r="A10" s="2"/>
      <c r="B10" s="458"/>
      <c r="C10" s="459"/>
      <c r="D10" s="459"/>
      <c r="E10" s="459"/>
      <c r="F10" s="459"/>
      <c r="G10" s="459"/>
      <c r="H10" s="459"/>
      <c r="I10" s="459"/>
      <c r="J10" s="459"/>
      <c r="K10" s="460"/>
      <c r="L10" s="406" t="s">
        <v>189</v>
      </c>
      <c r="M10" s="407"/>
      <c r="N10" s="407"/>
      <c r="O10" s="407"/>
      <c r="P10" s="407"/>
      <c r="Q10" s="408"/>
      <c r="R10" s="409">
        <v>64753</v>
      </c>
      <c r="S10" s="410"/>
      <c r="T10" s="410"/>
      <c r="U10" s="410"/>
      <c r="V10" s="412"/>
      <c r="W10" s="432"/>
      <c r="X10" s="433"/>
      <c r="Y10" s="433"/>
      <c r="Z10" s="433"/>
      <c r="AA10" s="433"/>
      <c r="AB10" s="433"/>
      <c r="AC10" s="433"/>
      <c r="AD10" s="433"/>
      <c r="AE10" s="433"/>
      <c r="AF10" s="433"/>
      <c r="AG10" s="433"/>
      <c r="AH10" s="433"/>
      <c r="AI10" s="433"/>
      <c r="AJ10" s="433"/>
      <c r="AK10" s="433"/>
      <c r="AL10" s="436"/>
      <c r="AM10" s="522" t="s">
        <v>190</v>
      </c>
      <c r="AN10" s="407"/>
      <c r="AO10" s="407"/>
      <c r="AP10" s="407"/>
      <c r="AQ10" s="407"/>
      <c r="AR10" s="407"/>
      <c r="AS10" s="407"/>
      <c r="AT10" s="408"/>
      <c r="AU10" s="523" t="s">
        <v>79</v>
      </c>
      <c r="AV10" s="524"/>
      <c r="AW10" s="524"/>
      <c r="AX10" s="524"/>
      <c r="AY10" s="496" t="s">
        <v>192</v>
      </c>
      <c r="AZ10" s="497"/>
      <c r="BA10" s="497"/>
      <c r="BB10" s="497"/>
      <c r="BC10" s="497"/>
      <c r="BD10" s="497"/>
      <c r="BE10" s="497"/>
      <c r="BF10" s="497"/>
      <c r="BG10" s="497"/>
      <c r="BH10" s="497"/>
      <c r="BI10" s="497"/>
      <c r="BJ10" s="497"/>
      <c r="BK10" s="497"/>
      <c r="BL10" s="497"/>
      <c r="BM10" s="498"/>
      <c r="BN10" s="368">
        <v>92</v>
      </c>
      <c r="BO10" s="369"/>
      <c r="BP10" s="369"/>
      <c r="BQ10" s="369"/>
      <c r="BR10" s="369"/>
      <c r="BS10" s="369"/>
      <c r="BT10" s="369"/>
      <c r="BU10" s="370"/>
      <c r="BV10" s="368">
        <v>387</v>
      </c>
      <c r="BW10" s="369"/>
      <c r="BX10" s="369"/>
      <c r="BY10" s="369"/>
      <c r="BZ10" s="369"/>
      <c r="CA10" s="369"/>
      <c r="CB10" s="369"/>
      <c r="CC10" s="370"/>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58"/>
      <c r="C11" s="459"/>
      <c r="D11" s="459"/>
      <c r="E11" s="459"/>
      <c r="F11" s="459"/>
      <c r="G11" s="459"/>
      <c r="H11" s="459"/>
      <c r="I11" s="459"/>
      <c r="J11" s="459"/>
      <c r="K11" s="460"/>
      <c r="L11" s="475" t="s">
        <v>197</v>
      </c>
      <c r="M11" s="476"/>
      <c r="N11" s="476"/>
      <c r="O11" s="476"/>
      <c r="P11" s="476"/>
      <c r="Q11" s="477"/>
      <c r="R11" s="571" t="s">
        <v>198</v>
      </c>
      <c r="S11" s="572"/>
      <c r="T11" s="572"/>
      <c r="U11" s="572"/>
      <c r="V11" s="573"/>
      <c r="W11" s="432"/>
      <c r="X11" s="433"/>
      <c r="Y11" s="433"/>
      <c r="Z11" s="433"/>
      <c r="AA11" s="433"/>
      <c r="AB11" s="433"/>
      <c r="AC11" s="433"/>
      <c r="AD11" s="433"/>
      <c r="AE11" s="433"/>
      <c r="AF11" s="433"/>
      <c r="AG11" s="433"/>
      <c r="AH11" s="433"/>
      <c r="AI11" s="433"/>
      <c r="AJ11" s="433"/>
      <c r="AK11" s="433"/>
      <c r="AL11" s="436"/>
      <c r="AM11" s="522" t="s">
        <v>199</v>
      </c>
      <c r="AN11" s="407"/>
      <c r="AO11" s="407"/>
      <c r="AP11" s="407"/>
      <c r="AQ11" s="407"/>
      <c r="AR11" s="407"/>
      <c r="AS11" s="407"/>
      <c r="AT11" s="408"/>
      <c r="AU11" s="523" t="s">
        <v>79</v>
      </c>
      <c r="AV11" s="524"/>
      <c r="AW11" s="524"/>
      <c r="AX11" s="524"/>
      <c r="AY11" s="496" t="s">
        <v>200</v>
      </c>
      <c r="AZ11" s="497"/>
      <c r="BA11" s="497"/>
      <c r="BB11" s="497"/>
      <c r="BC11" s="497"/>
      <c r="BD11" s="497"/>
      <c r="BE11" s="497"/>
      <c r="BF11" s="497"/>
      <c r="BG11" s="497"/>
      <c r="BH11" s="497"/>
      <c r="BI11" s="497"/>
      <c r="BJ11" s="497"/>
      <c r="BK11" s="497"/>
      <c r="BL11" s="497"/>
      <c r="BM11" s="498"/>
      <c r="BN11" s="368">
        <v>0</v>
      </c>
      <c r="BO11" s="369"/>
      <c r="BP11" s="369"/>
      <c r="BQ11" s="369"/>
      <c r="BR11" s="369"/>
      <c r="BS11" s="369"/>
      <c r="BT11" s="369"/>
      <c r="BU11" s="370"/>
      <c r="BV11" s="368">
        <v>0</v>
      </c>
      <c r="BW11" s="369"/>
      <c r="BX11" s="369"/>
      <c r="BY11" s="369"/>
      <c r="BZ11" s="369"/>
      <c r="CA11" s="369"/>
      <c r="CB11" s="369"/>
      <c r="CC11" s="370"/>
      <c r="CD11" s="504" t="s">
        <v>147</v>
      </c>
      <c r="CE11" s="474"/>
      <c r="CF11" s="474"/>
      <c r="CG11" s="474"/>
      <c r="CH11" s="474"/>
      <c r="CI11" s="474"/>
      <c r="CJ11" s="474"/>
      <c r="CK11" s="474"/>
      <c r="CL11" s="474"/>
      <c r="CM11" s="474"/>
      <c r="CN11" s="474"/>
      <c r="CO11" s="474"/>
      <c r="CP11" s="474"/>
      <c r="CQ11" s="474"/>
      <c r="CR11" s="474"/>
      <c r="CS11" s="505"/>
      <c r="CT11" s="556" t="s">
        <v>203</v>
      </c>
      <c r="CU11" s="557"/>
      <c r="CV11" s="557"/>
      <c r="CW11" s="557"/>
      <c r="CX11" s="557"/>
      <c r="CY11" s="557"/>
      <c r="CZ11" s="557"/>
      <c r="DA11" s="558"/>
      <c r="DB11" s="556" t="s">
        <v>203</v>
      </c>
      <c r="DC11" s="557"/>
      <c r="DD11" s="557"/>
      <c r="DE11" s="557"/>
      <c r="DF11" s="557"/>
      <c r="DG11" s="557"/>
      <c r="DH11" s="557"/>
      <c r="DI11" s="558"/>
    </row>
    <row r="12" spans="1:119" ht="18.75" customHeight="1" x14ac:dyDescent="0.15">
      <c r="A12" s="2"/>
      <c r="B12" s="461" t="s">
        <v>205</v>
      </c>
      <c r="C12" s="462"/>
      <c r="D12" s="462"/>
      <c r="E12" s="462"/>
      <c r="F12" s="462"/>
      <c r="G12" s="462"/>
      <c r="H12" s="462"/>
      <c r="I12" s="462"/>
      <c r="J12" s="462"/>
      <c r="K12" s="463"/>
      <c r="L12" s="559" t="s">
        <v>143</v>
      </c>
      <c r="M12" s="560"/>
      <c r="N12" s="560"/>
      <c r="O12" s="560"/>
      <c r="P12" s="560"/>
      <c r="Q12" s="561"/>
      <c r="R12" s="562">
        <v>70414</v>
      </c>
      <c r="S12" s="563"/>
      <c r="T12" s="563"/>
      <c r="U12" s="563"/>
      <c r="V12" s="564"/>
      <c r="W12" s="565" t="s">
        <v>9</v>
      </c>
      <c r="X12" s="524"/>
      <c r="Y12" s="524"/>
      <c r="Z12" s="524"/>
      <c r="AA12" s="524"/>
      <c r="AB12" s="566"/>
      <c r="AC12" s="567" t="s">
        <v>112</v>
      </c>
      <c r="AD12" s="568"/>
      <c r="AE12" s="568"/>
      <c r="AF12" s="568"/>
      <c r="AG12" s="569"/>
      <c r="AH12" s="567" t="s">
        <v>208</v>
      </c>
      <c r="AI12" s="568"/>
      <c r="AJ12" s="568"/>
      <c r="AK12" s="568"/>
      <c r="AL12" s="570"/>
      <c r="AM12" s="522" t="s">
        <v>209</v>
      </c>
      <c r="AN12" s="407"/>
      <c r="AO12" s="407"/>
      <c r="AP12" s="407"/>
      <c r="AQ12" s="407"/>
      <c r="AR12" s="407"/>
      <c r="AS12" s="407"/>
      <c r="AT12" s="408"/>
      <c r="AU12" s="523" t="s">
        <v>79</v>
      </c>
      <c r="AV12" s="524"/>
      <c r="AW12" s="524"/>
      <c r="AX12" s="524"/>
      <c r="AY12" s="496" t="s">
        <v>212</v>
      </c>
      <c r="AZ12" s="497"/>
      <c r="BA12" s="497"/>
      <c r="BB12" s="497"/>
      <c r="BC12" s="497"/>
      <c r="BD12" s="497"/>
      <c r="BE12" s="497"/>
      <c r="BF12" s="497"/>
      <c r="BG12" s="497"/>
      <c r="BH12" s="497"/>
      <c r="BI12" s="497"/>
      <c r="BJ12" s="497"/>
      <c r="BK12" s="497"/>
      <c r="BL12" s="497"/>
      <c r="BM12" s="498"/>
      <c r="BN12" s="368">
        <v>1538725</v>
      </c>
      <c r="BO12" s="369"/>
      <c r="BP12" s="369"/>
      <c r="BQ12" s="369"/>
      <c r="BR12" s="369"/>
      <c r="BS12" s="369"/>
      <c r="BT12" s="369"/>
      <c r="BU12" s="370"/>
      <c r="BV12" s="368">
        <v>500088</v>
      </c>
      <c r="BW12" s="369"/>
      <c r="BX12" s="369"/>
      <c r="BY12" s="369"/>
      <c r="BZ12" s="369"/>
      <c r="CA12" s="369"/>
      <c r="CB12" s="369"/>
      <c r="CC12" s="370"/>
      <c r="CD12" s="504" t="s">
        <v>213</v>
      </c>
      <c r="CE12" s="474"/>
      <c r="CF12" s="474"/>
      <c r="CG12" s="474"/>
      <c r="CH12" s="474"/>
      <c r="CI12" s="474"/>
      <c r="CJ12" s="474"/>
      <c r="CK12" s="474"/>
      <c r="CL12" s="474"/>
      <c r="CM12" s="474"/>
      <c r="CN12" s="474"/>
      <c r="CO12" s="474"/>
      <c r="CP12" s="474"/>
      <c r="CQ12" s="474"/>
      <c r="CR12" s="474"/>
      <c r="CS12" s="505"/>
      <c r="CT12" s="556" t="s">
        <v>203</v>
      </c>
      <c r="CU12" s="557"/>
      <c r="CV12" s="557"/>
      <c r="CW12" s="557"/>
      <c r="CX12" s="557"/>
      <c r="CY12" s="557"/>
      <c r="CZ12" s="557"/>
      <c r="DA12" s="558"/>
      <c r="DB12" s="556" t="s">
        <v>203</v>
      </c>
      <c r="DC12" s="557"/>
      <c r="DD12" s="557"/>
      <c r="DE12" s="557"/>
      <c r="DF12" s="557"/>
      <c r="DG12" s="557"/>
      <c r="DH12" s="557"/>
      <c r="DI12" s="558"/>
    </row>
    <row r="13" spans="1:119" ht="18.75" customHeight="1" x14ac:dyDescent="0.15">
      <c r="A13" s="2"/>
      <c r="B13" s="464"/>
      <c r="C13" s="465"/>
      <c r="D13" s="465"/>
      <c r="E13" s="465"/>
      <c r="F13" s="465"/>
      <c r="G13" s="465"/>
      <c r="H13" s="465"/>
      <c r="I13" s="465"/>
      <c r="J13" s="465"/>
      <c r="K13" s="466"/>
      <c r="L13" s="14"/>
      <c r="M13" s="545" t="s">
        <v>215</v>
      </c>
      <c r="N13" s="546"/>
      <c r="O13" s="546"/>
      <c r="P13" s="546"/>
      <c r="Q13" s="547"/>
      <c r="R13" s="548">
        <v>69152</v>
      </c>
      <c r="S13" s="549"/>
      <c r="T13" s="549"/>
      <c r="U13" s="549"/>
      <c r="V13" s="550"/>
      <c r="W13" s="446" t="s">
        <v>216</v>
      </c>
      <c r="X13" s="378"/>
      <c r="Y13" s="378"/>
      <c r="Z13" s="378"/>
      <c r="AA13" s="378"/>
      <c r="AB13" s="379"/>
      <c r="AC13" s="409">
        <v>276</v>
      </c>
      <c r="AD13" s="410"/>
      <c r="AE13" s="410"/>
      <c r="AF13" s="410"/>
      <c r="AG13" s="411"/>
      <c r="AH13" s="409">
        <v>307</v>
      </c>
      <c r="AI13" s="410"/>
      <c r="AJ13" s="410"/>
      <c r="AK13" s="410"/>
      <c r="AL13" s="412"/>
      <c r="AM13" s="522" t="s">
        <v>218</v>
      </c>
      <c r="AN13" s="407"/>
      <c r="AO13" s="407"/>
      <c r="AP13" s="407"/>
      <c r="AQ13" s="407"/>
      <c r="AR13" s="407"/>
      <c r="AS13" s="407"/>
      <c r="AT13" s="408"/>
      <c r="AU13" s="523" t="s">
        <v>176</v>
      </c>
      <c r="AV13" s="524"/>
      <c r="AW13" s="524"/>
      <c r="AX13" s="524"/>
      <c r="AY13" s="496" t="s">
        <v>220</v>
      </c>
      <c r="AZ13" s="497"/>
      <c r="BA13" s="497"/>
      <c r="BB13" s="497"/>
      <c r="BC13" s="497"/>
      <c r="BD13" s="497"/>
      <c r="BE13" s="497"/>
      <c r="BF13" s="497"/>
      <c r="BG13" s="497"/>
      <c r="BH13" s="497"/>
      <c r="BI13" s="497"/>
      <c r="BJ13" s="497"/>
      <c r="BK13" s="497"/>
      <c r="BL13" s="497"/>
      <c r="BM13" s="498"/>
      <c r="BN13" s="368">
        <v>-1041219</v>
      </c>
      <c r="BO13" s="369"/>
      <c r="BP13" s="369"/>
      <c r="BQ13" s="369"/>
      <c r="BR13" s="369"/>
      <c r="BS13" s="369"/>
      <c r="BT13" s="369"/>
      <c r="BU13" s="370"/>
      <c r="BV13" s="368">
        <v>97761</v>
      </c>
      <c r="BW13" s="369"/>
      <c r="BX13" s="369"/>
      <c r="BY13" s="369"/>
      <c r="BZ13" s="369"/>
      <c r="CA13" s="369"/>
      <c r="CB13" s="369"/>
      <c r="CC13" s="370"/>
      <c r="CD13" s="504" t="s">
        <v>221</v>
      </c>
      <c r="CE13" s="474"/>
      <c r="CF13" s="474"/>
      <c r="CG13" s="474"/>
      <c r="CH13" s="474"/>
      <c r="CI13" s="474"/>
      <c r="CJ13" s="474"/>
      <c r="CK13" s="474"/>
      <c r="CL13" s="474"/>
      <c r="CM13" s="474"/>
      <c r="CN13" s="474"/>
      <c r="CO13" s="474"/>
      <c r="CP13" s="474"/>
      <c r="CQ13" s="474"/>
      <c r="CR13" s="474"/>
      <c r="CS13" s="505"/>
      <c r="CT13" s="356">
        <v>4.5</v>
      </c>
      <c r="CU13" s="357"/>
      <c r="CV13" s="357"/>
      <c r="CW13" s="357"/>
      <c r="CX13" s="357"/>
      <c r="CY13" s="357"/>
      <c r="CZ13" s="357"/>
      <c r="DA13" s="358"/>
      <c r="DB13" s="356">
        <v>4.2</v>
      </c>
      <c r="DC13" s="357"/>
      <c r="DD13" s="357"/>
      <c r="DE13" s="357"/>
      <c r="DF13" s="357"/>
      <c r="DG13" s="357"/>
      <c r="DH13" s="357"/>
      <c r="DI13" s="358"/>
    </row>
    <row r="14" spans="1:119" ht="18.75" customHeight="1" x14ac:dyDescent="0.15">
      <c r="A14" s="2"/>
      <c r="B14" s="464"/>
      <c r="C14" s="465"/>
      <c r="D14" s="465"/>
      <c r="E14" s="465"/>
      <c r="F14" s="465"/>
      <c r="G14" s="465"/>
      <c r="H14" s="465"/>
      <c r="I14" s="465"/>
      <c r="J14" s="465"/>
      <c r="K14" s="466"/>
      <c r="L14" s="535" t="s">
        <v>222</v>
      </c>
      <c r="M14" s="554"/>
      <c r="N14" s="554"/>
      <c r="O14" s="554"/>
      <c r="P14" s="554"/>
      <c r="Q14" s="555"/>
      <c r="R14" s="548">
        <v>69966</v>
      </c>
      <c r="S14" s="549"/>
      <c r="T14" s="549"/>
      <c r="U14" s="549"/>
      <c r="V14" s="550"/>
      <c r="W14" s="434"/>
      <c r="X14" s="381"/>
      <c r="Y14" s="381"/>
      <c r="Z14" s="381"/>
      <c r="AA14" s="381"/>
      <c r="AB14" s="382"/>
      <c r="AC14" s="538">
        <v>0.9</v>
      </c>
      <c r="AD14" s="539"/>
      <c r="AE14" s="539"/>
      <c r="AF14" s="539"/>
      <c r="AG14" s="540"/>
      <c r="AH14" s="538">
        <v>1</v>
      </c>
      <c r="AI14" s="539"/>
      <c r="AJ14" s="539"/>
      <c r="AK14" s="539"/>
      <c r="AL14" s="541"/>
      <c r="AM14" s="522"/>
      <c r="AN14" s="407"/>
      <c r="AO14" s="407"/>
      <c r="AP14" s="407"/>
      <c r="AQ14" s="407"/>
      <c r="AR14" s="407"/>
      <c r="AS14" s="407"/>
      <c r="AT14" s="408"/>
      <c r="AU14" s="523"/>
      <c r="AV14" s="524"/>
      <c r="AW14" s="524"/>
      <c r="AX14" s="524"/>
      <c r="AY14" s="496"/>
      <c r="AZ14" s="497"/>
      <c r="BA14" s="497"/>
      <c r="BB14" s="497"/>
      <c r="BC14" s="497"/>
      <c r="BD14" s="497"/>
      <c r="BE14" s="497"/>
      <c r="BF14" s="497"/>
      <c r="BG14" s="497"/>
      <c r="BH14" s="497"/>
      <c r="BI14" s="497"/>
      <c r="BJ14" s="497"/>
      <c r="BK14" s="497"/>
      <c r="BL14" s="497"/>
      <c r="BM14" s="498"/>
      <c r="BN14" s="368"/>
      <c r="BO14" s="369"/>
      <c r="BP14" s="369"/>
      <c r="BQ14" s="369"/>
      <c r="BR14" s="369"/>
      <c r="BS14" s="369"/>
      <c r="BT14" s="369"/>
      <c r="BU14" s="370"/>
      <c r="BV14" s="368"/>
      <c r="BW14" s="369"/>
      <c r="BX14" s="369"/>
      <c r="BY14" s="369"/>
      <c r="BZ14" s="369"/>
      <c r="CA14" s="369"/>
      <c r="CB14" s="369"/>
      <c r="CC14" s="370"/>
      <c r="CD14" s="499" t="s">
        <v>225</v>
      </c>
      <c r="CE14" s="500"/>
      <c r="CF14" s="500"/>
      <c r="CG14" s="500"/>
      <c r="CH14" s="500"/>
      <c r="CI14" s="500"/>
      <c r="CJ14" s="500"/>
      <c r="CK14" s="500"/>
      <c r="CL14" s="500"/>
      <c r="CM14" s="500"/>
      <c r="CN14" s="500"/>
      <c r="CO14" s="500"/>
      <c r="CP14" s="500"/>
      <c r="CQ14" s="500"/>
      <c r="CR14" s="500"/>
      <c r="CS14" s="501"/>
      <c r="CT14" s="542" t="s">
        <v>203</v>
      </c>
      <c r="CU14" s="543"/>
      <c r="CV14" s="543"/>
      <c r="CW14" s="543"/>
      <c r="CX14" s="543"/>
      <c r="CY14" s="543"/>
      <c r="CZ14" s="543"/>
      <c r="DA14" s="544"/>
      <c r="DB14" s="542" t="s">
        <v>203</v>
      </c>
      <c r="DC14" s="543"/>
      <c r="DD14" s="543"/>
      <c r="DE14" s="543"/>
      <c r="DF14" s="543"/>
      <c r="DG14" s="543"/>
      <c r="DH14" s="543"/>
      <c r="DI14" s="544"/>
    </row>
    <row r="15" spans="1:119" ht="18.75" customHeight="1" x14ac:dyDescent="0.15">
      <c r="A15" s="2"/>
      <c r="B15" s="464"/>
      <c r="C15" s="465"/>
      <c r="D15" s="465"/>
      <c r="E15" s="465"/>
      <c r="F15" s="465"/>
      <c r="G15" s="465"/>
      <c r="H15" s="465"/>
      <c r="I15" s="465"/>
      <c r="J15" s="465"/>
      <c r="K15" s="466"/>
      <c r="L15" s="14"/>
      <c r="M15" s="545" t="s">
        <v>215</v>
      </c>
      <c r="N15" s="546"/>
      <c r="O15" s="546"/>
      <c r="P15" s="546"/>
      <c r="Q15" s="547"/>
      <c r="R15" s="548">
        <v>68790</v>
      </c>
      <c r="S15" s="549"/>
      <c r="T15" s="549"/>
      <c r="U15" s="549"/>
      <c r="V15" s="550"/>
      <c r="W15" s="446" t="s">
        <v>7</v>
      </c>
      <c r="X15" s="378"/>
      <c r="Y15" s="378"/>
      <c r="Z15" s="378"/>
      <c r="AA15" s="378"/>
      <c r="AB15" s="379"/>
      <c r="AC15" s="409">
        <v>8177</v>
      </c>
      <c r="AD15" s="410"/>
      <c r="AE15" s="410"/>
      <c r="AF15" s="410"/>
      <c r="AG15" s="411"/>
      <c r="AH15" s="409">
        <v>8473</v>
      </c>
      <c r="AI15" s="410"/>
      <c r="AJ15" s="410"/>
      <c r="AK15" s="410"/>
      <c r="AL15" s="412"/>
      <c r="AM15" s="522"/>
      <c r="AN15" s="407"/>
      <c r="AO15" s="407"/>
      <c r="AP15" s="407"/>
      <c r="AQ15" s="407"/>
      <c r="AR15" s="407"/>
      <c r="AS15" s="407"/>
      <c r="AT15" s="408"/>
      <c r="AU15" s="523"/>
      <c r="AV15" s="524"/>
      <c r="AW15" s="524"/>
      <c r="AX15" s="524"/>
      <c r="AY15" s="413" t="s">
        <v>227</v>
      </c>
      <c r="AZ15" s="414"/>
      <c r="BA15" s="414"/>
      <c r="BB15" s="414"/>
      <c r="BC15" s="414"/>
      <c r="BD15" s="414"/>
      <c r="BE15" s="414"/>
      <c r="BF15" s="414"/>
      <c r="BG15" s="414"/>
      <c r="BH15" s="414"/>
      <c r="BI15" s="414"/>
      <c r="BJ15" s="414"/>
      <c r="BK15" s="414"/>
      <c r="BL15" s="414"/>
      <c r="BM15" s="415"/>
      <c r="BN15" s="374">
        <v>10284597</v>
      </c>
      <c r="BO15" s="375"/>
      <c r="BP15" s="375"/>
      <c r="BQ15" s="375"/>
      <c r="BR15" s="375"/>
      <c r="BS15" s="375"/>
      <c r="BT15" s="375"/>
      <c r="BU15" s="376"/>
      <c r="BV15" s="374">
        <v>9771231</v>
      </c>
      <c r="BW15" s="375"/>
      <c r="BX15" s="375"/>
      <c r="BY15" s="375"/>
      <c r="BZ15" s="375"/>
      <c r="CA15" s="375"/>
      <c r="CB15" s="375"/>
      <c r="CC15" s="376"/>
      <c r="CD15" s="551" t="s">
        <v>214</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15">
      <c r="A16" s="2"/>
      <c r="B16" s="464"/>
      <c r="C16" s="465"/>
      <c r="D16" s="465"/>
      <c r="E16" s="465"/>
      <c r="F16" s="465"/>
      <c r="G16" s="465"/>
      <c r="H16" s="465"/>
      <c r="I16" s="465"/>
      <c r="J16" s="465"/>
      <c r="K16" s="466"/>
      <c r="L16" s="535" t="s">
        <v>229</v>
      </c>
      <c r="M16" s="536"/>
      <c r="N16" s="536"/>
      <c r="O16" s="536"/>
      <c r="P16" s="536"/>
      <c r="Q16" s="537"/>
      <c r="R16" s="532" t="s">
        <v>231</v>
      </c>
      <c r="S16" s="533"/>
      <c r="T16" s="533"/>
      <c r="U16" s="533"/>
      <c r="V16" s="534"/>
      <c r="W16" s="434"/>
      <c r="X16" s="381"/>
      <c r="Y16" s="381"/>
      <c r="Z16" s="381"/>
      <c r="AA16" s="381"/>
      <c r="AB16" s="382"/>
      <c r="AC16" s="538">
        <v>26.1</v>
      </c>
      <c r="AD16" s="539"/>
      <c r="AE16" s="539"/>
      <c r="AF16" s="539"/>
      <c r="AG16" s="540"/>
      <c r="AH16" s="538">
        <v>27.4</v>
      </c>
      <c r="AI16" s="539"/>
      <c r="AJ16" s="539"/>
      <c r="AK16" s="539"/>
      <c r="AL16" s="541"/>
      <c r="AM16" s="522"/>
      <c r="AN16" s="407"/>
      <c r="AO16" s="407"/>
      <c r="AP16" s="407"/>
      <c r="AQ16" s="407"/>
      <c r="AR16" s="407"/>
      <c r="AS16" s="407"/>
      <c r="AT16" s="408"/>
      <c r="AU16" s="523"/>
      <c r="AV16" s="524"/>
      <c r="AW16" s="524"/>
      <c r="AX16" s="524"/>
      <c r="AY16" s="496" t="s">
        <v>110</v>
      </c>
      <c r="AZ16" s="497"/>
      <c r="BA16" s="497"/>
      <c r="BB16" s="497"/>
      <c r="BC16" s="497"/>
      <c r="BD16" s="497"/>
      <c r="BE16" s="497"/>
      <c r="BF16" s="497"/>
      <c r="BG16" s="497"/>
      <c r="BH16" s="497"/>
      <c r="BI16" s="497"/>
      <c r="BJ16" s="497"/>
      <c r="BK16" s="497"/>
      <c r="BL16" s="497"/>
      <c r="BM16" s="498"/>
      <c r="BN16" s="368">
        <v>10732539</v>
      </c>
      <c r="BO16" s="369"/>
      <c r="BP16" s="369"/>
      <c r="BQ16" s="369"/>
      <c r="BR16" s="369"/>
      <c r="BS16" s="369"/>
      <c r="BT16" s="369"/>
      <c r="BU16" s="370"/>
      <c r="BV16" s="368">
        <v>10294587</v>
      </c>
      <c r="BW16" s="369"/>
      <c r="BX16" s="369"/>
      <c r="BY16" s="369"/>
      <c r="BZ16" s="369"/>
      <c r="CA16" s="369"/>
      <c r="CB16" s="369"/>
      <c r="CC16" s="370"/>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467"/>
      <c r="C17" s="468"/>
      <c r="D17" s="468"/>
      <c r="E17" s="468"/>
      <c r="F17" s="468"/>
      <c r="G17" s="468"/>
      <c r="H17" s="468"/>
      <c r="I17" s="468"/>
      <c r="J17" s="468"/>
      <c r="K17" s="469"/>
      <c r="L17" s="15"/>
      <c r="M17" s="529" t="s">
        <v>105</v>
      </c>
      <c r="N17" s="530"/>
      <c r="O17" s="530"/>
      <c r="P17" s="530"/>
      <c r="Q17" s="531"/>
      <c r="R17" s="532" t="s">
        <v>234</v>
      </c>
      <c r="S17" s="533"/>
      <c r="T17" s="533"/>
      <c r="U17" s="533"/>
      <c r="V17" s="534"/>
      <c r="W17" s="446" t="s">
        <v>99</v>
      </c>
      <c r="X17" s="378"/>
      <c r="Y17" s="378"/>
      <c r="Z17" s="378"/>
      <c r="AA17" s="378"/>
      <c r="AB17" s="379"/>
      <c r="AC17" s="409">
        <v>22924</v>
      </c>
      <c r="AD17" s="410"/>
      <c r="AE17" s="410"/>
      <c r="AF17" s="410"/>
      <c r="AG17" s="411"/>
      <c r="AH17" s="409">
        <v>22137</v>
      </c>
      <c r="AI17" s="410"/>
      <c r="AJ17" s="410"/>
      <c r="AK17" s="410"/>
      <c r="AL17" s="412"/>
      <c r="AM17" s="522"/>
      <c r="AN17" s="407"/>
      <c r="AO17" s="407"/>
      <c r="AP17" s="407"/>
      <c r="AQ17" s="407"/>
      <c r="AR17" s="407"/>
      <c r="AS17" s="407"/>
      <c r="AT17" s="408"/>
      <c r="AU17" s="523"/>
      <c r="AV17" s="524"/>
      <c r="AW17" s="524"/>
      <c r="AX17" s="524"/>
      <c r="AY17" s="496" t="s">
        <v>236</v>
      </c>
      <c r="AZ17" s="497"/>
      <c r="BA17" s="497"/>
      <c r="BB17" s="497"/>
      <c r="BC17" s="497"/>
      <c r="BD17" s="497"/>
      <c r="BE17" s="497"/>
      <c r="BF17" s="497"/>
      <c r="BG17" s="497"/>
      <c r="BH17" s="497"/>
      <c r="BI17" s="497"/>
      <c r="BJ17" s="497"/>
      <c r="BK17" s="497"/>
      <c r="BL17" s="497"/>
      <c r="BM17" s="498"/>
      <c r="BN17" s="368">
        <v>13198766</v>
      </c>
      <c r="BO17" s="369"/>
      <c r="BP17" s="369"/>
      <c r="BQ17" s="369"/>
      <c r="BR17" s="369"/>
      <c r="BS17" s="369"/>
      <c r="BT17" s="369"/>
      <c r="BU17" s="370"/>
      <c r="BV17" s="368">
        <v>12538151</v>
      </c>
      <c r="BW17" s="369"/>
      <c r="BX17" s="369"/>
      <c r="BY17" s="369"/>
      <c r="BZ17" s="369"/>
      <c r="CA17" s="369"/>
      <c r="CB17" s="369"/>
      <c r="CC17" s="370"/>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509" t="s">
        <v>237</v>
      </c>
      <c r="C18" s="460"/>
      <c r="D18" s="460"/>
      <c r="E18" s="510"/>
      <c r="F18" s="510"/>
      <c r="G18" s="510"/>
      <c r="H18" s="510"/>
      <c r="I18" s="510"/>
      <c r="J18" s="510"/>
      <c r="K18" s="510"/>
      <c r="L18" s="525">
        <v>35.71</v>
      </c>
      <c r="M18" s="525"/>
      <c r="N18" s="525"/>
      <c r="O18" s="525"/>
      <c r="P18" s="525"/>
      <c r="Q18" s="525"/>
      <c r="R18" s="526"/>
      <c r="S18" s="526"/>
      <c r="T18" s="526"/>
      <c r="U18" s="526"/>
      <c r="V18" s="527"/>
      <c r="W18" s="447"/>
      <c r="X18" s="448"/>
      <c r="Y18" s="448"/>
      <c r="Z18" s="448"/>
      <c r="AA18" s="448"/>
      <c r="AB18" s="441"/>
      <c r="AC18" s="484">
        <v>73.099999999999994</v>
      </c>
      <c r="AD18" s="485"/>
      <c r="AE18" s="485"/>
      <c r="AF18" s="485"/>
      <c r="AG18" s="528"/>
      <c r="AH18" s="484">
        <v>71.599999999999994</v>
      </c>
      <c r="AI18" s="485"/>
      <c r="AJ18" s="485"/>
      <c r="AK18" s="485"/>
      <c r="AL18" s="486"/>
      <c r="AM18" s="522"/>
      <c r="AN18" s="407"/>
      <c r="AO18" s="407"/>
      <c r="AP18" s="407"/>
      <c r="AQ18" s="407"/>
      <c r="AR18" s="407"/>
      <c r="AS18" s="407"/>
      <c r="AT18" s="408"/>
      <c r="AU18" s="523"/>
      <c r="AV18" s="524"/>
      <c r="AW18" s="524"/>
      <c r="AX18" s="524"/>
      <c r="AY18" s="496" t="s">
        <v>238</v>
      </c>
      <c r="AZ18" s="497"/>
      <c r="BA18" s="497"/>
      <c r="BB18" s="497"/>
      <c r="BC18" s="497"/>
      <c r="BD18" s="497"/>
      <c r="BE18" s="497"/>
      <c r="BF18" s="497"/>
      <c r="BG18" s="497"/>
      <c r="BH18" s="497"/>
      <c r="BI18" s="497"/>
      <c r="BJ18" s="497"/>
      <c r="BK18" s="497"/>
      <c r="BL18" s="497"/>
      <c r="BM18" s="498"/>
      <c r="BN18" s="368">
        <v>12834601</v>
      </c>
      <c r="BO18" s="369"/>
      <c r="BP18" s="369"/>
      <c r="BQ18" s="369"/>
      <c r="BR18" s="369"/>
      <c r="BS18" s="369"/>
      <c r="BT18" s="369"/>
      <c r="BU18" s="370"/>
      <c r="BV18" s="368">
        <v>12390593</v>
      </c>
      <c r="BW18" s="369"/>
      <c r="BX18" s="369"/>
      <c r="BY18" s="369"/>
      <c r="BZ18" s="369"/>
      <c r="CA18" s="369"/>
      <c r="CB18" s="369"/>
      <c r="CC18" s="370"/>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509" t="s">
        <v>74</v>
      </c>
      <c r="C19" s="460"/>
      <c r="D19" s="460"/>
      <c r="E19" s="510"/>
      <c r="F19" s="510"/>
      <c r="G19" s="510"/>
      <c r="H19" s="510"/>
      <c r="I19" s="510"/>
      <c r="J19" s="510"/>
      <c r="K19" s="510"/>
      <c r="L19" s="511">
        <v>1916</v>
      </c>
      <c r="M19" s="511"/>
      <c r="N19" s="511"/>
      <c r="O19" s="511"/>
      <c r="P19" s="511"/>
      <c r="Q19" s="511"/>
      <c r="R19" s="512"/>
      <c r="S19" s="512"/>
      <c r="T19" s="512"/>
      <c r="U19" s="512"/>
      <c r="V19" s="513"/>
      <c r="W19" s="430"/>
      <c r="X19" s="431"/>
      <c r="Y19" s="431"/>
      <c r="Z19" s="431"/>
      <c r="AA19" s="431"/>
      <c r="AB19" s="431"/>
      <c r="AC19" s="520"/>
      <c r="AD19" s="520"/>
      <c r="AE19" s="520"/>
      <c r="AF19" s="520"/>
      <c r="AG19" s="520"/>
      <c r="AH19" s="520"/>
      <c r="AI19" s="520"/>
      <c r="AJ19" s="520"/>
      <c r="AK19" s="520"/>
      <c r="AL19" s="521"/>
      <c r="AM19" s="522"/>
      <c r="AN19" s="407"/>
      <c r="AO19" s="407"/>
      <c r="AP19" s="407"/>
      <c r="AQ19" s="407"/>
      <c r="AR19" s="407"/>
      <c r="AS19" s="407"/>
      <c r="AT19" s="408"/>
      <c r="AU19" s="523"/>
      <c r="AV19" s="524"/>
      <c r="AW19" s="524"/>
      <c r="AX19" s="524"/>
      <c r="AY19" s="496" t="s">
        <v>239</v>
      </c>
      <c r="AZ19" s="497"/>
      <c r="BA19" s="497"/>
      <c r="BB19" s="497"/>
      <c r="BC19" s="497"/>
      <c r="BD19" s="497"/>
      <c r="BE19" s="497"/>
      <c r="BF19" s="497"/>
      <c r="BG19" s="497"/>
      <c r="BH19" s="497"/>
      <c r="BI19" s="497"/>
      <c r="BJ19" s="497"/>
      <c r="BK19" s="497"/>
      <c r="BL19" s="497"/>
      <c r="BM19" s="498"/>
      <c r="BN19" s="368">
        <v>19553836</v>
      </c>
      <c r="BO19" s="369"/>
      <c r="BP19" s="369"/>
      <c r="BQ19" s="369"/>
      <c r="BR19" s="369"/>
      <c r="BS19" s="369"/>
      <c r="BT19" s="369"/>
      <c r="BU19" s="370"/>
      <c r="BV19" s="368">
        <v>17423304</v>
      </c>
      <c r="BW19" s="369"/>
      <c r="BX19" s="369"/>
      <c r="BY19" s="369"/>
      <c r="BZ19" s="369"/>
      <c r="CA19" s="369"/>
      <c r="CB19" s="369"/>
      <c r="CC19" s="370"/>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509" t="s">
        <v>243</v>
      </c>
      <c r="C20" s="460"/>
      <c r="D20" s="460"/>
      <c r="E20" s="510"/>
      <c r="F20" s="510"/>
      <c r="G20" s="510"/>
      <c r="H20" s="510"/>
      <c r="I20" s="510"/>
      <c r="J20" s="510"/>
      <c r="K20" s="510"/>
      <c r="L20" s="511">
        <v>27385</v>
      </c>
      <c r="M20" s="511"/>
      <c r="N20" s="511"/>
      <c r="O20" s="511"/>
      <c r="P20" s="511"/>
      <c r="Q20" s="511"/>
      <c r="R20" s="512"/>
      <c r="S20" s="512"/>
      <c r="T20" s="512"/>
      <c r="U20" s="512"/>
      <c r="V20" s="513"/>
      <c r="W20" s="447"/>
      <c r="X20" s="448"/>
      <c r="Y20" s="448"/>
      <c r="Z20" s="448"/>
      <c r="AA20" s="448"/>
      <c r="AB20" s="448"/>
      <c r="AC20" s="514"/>
      <c r="AD20" s="514"/>
      <c r="AE20" s="514"/>
      <c r="AF20" s="514"/>
      <c r="AG20" s="514"/>
      <c r="AH20" s="514"/>
      <c r="AI20" s="514"/>
      <c r="AJ20" s="514"/>
      <c r="AK20" s="514"/>
      <c r="AL20" s="515"/>
      <c r="AM20" s="516"/>
      <c r="AN20" s="476"/>
      <c r="AO20" s="476"/>
      <c r="AP20" s="476"/>
      <c r="AQ20" s="476"/>
      <c r="AR20" s="476"/>
      <c r="AS20" s="476"/>
      <c r="AT20" s="477"/>
      <c r="AU20" s="517"/>
      <c r="AV20" s="518"/>
      <c r="AW20" s="518"/>
      <c r="AX20" s="519"/>
      <c r="AY20" s="496"/>
      <c r="AZ20" s="497"/>
      <c r="BA20" s="497"/>
      <c r="BB20" s="497"/>
      <c r="BC20" s="497"/>
      <c r="BD20" s="497"/>
      <c r="BE20" s="497"/>
      <c r="BF20" s="497"/>
      <c r="BG20" s="497"/>
      <c r="BH20" s="497"/>
      <c r="BI20" s="497"/>
      <c r="BJ20" s="497"/>
      <c r="BK20" s="497"/>
      <c r="BL20" s="497"/>
      <c r="BM20" s="498"/>
      <c r="BN20" s="368"/>
      <c r="BO20" s="369"/>
      <c r="BP20" s="369"/>
      <c r="BQ20" s="369"/>
      <c r="BR20" s="369"/>
      <c r="BS20" s="369"/>
      <c r="BT20" s="369"/>
      <c r="BU20" s="370"/>
      <c r="BV20" s="368"/>
      <c r="BW20" s="369"/>
      <c r="BX20" s="369"/>
      <c r="BY20" s="369"/>
      <c r="BZ20" s="369"/>
      <c r="CA20" s="369"/>
      <c r="CB20" s="369"/>
      <c r="CC20" s="370"/>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506" t="s">
        <v>244</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87"/>
      <c r="AZ21" s="488"/>
      <c r="BA21" s="488"/>
      <c r="BB21" s="488"/>
      <c r="BC21" s="488"/>
      <c r="BD21" s="488"/>
      <c r="BE21" s="488"/>
      <c r="BF21" s="488"/>
      <c r="BG21" s="488"/>
      <c r="BH21" s="488"/>
      <c r="BI21" s="488"/>
      <c r="BJ21" s="488"/>
      <c r="BK21" s="488"/>
      <c r="BL21" s="488"/>
      <c r="BM21" s="489"/>
      <c r="BN21" s="371"/>
      <c r="BO21" s="372"/>
      <c r="BP21" s="372"/>
      <c r="BQ21" s="372"/>
      <c r="BR21" s="372"/>
      <c r="BS21" s="372"/>
      <c r="BT21" s="372"/>
      <c r="BU21" s="373"/>
      <c r="BV21" s="371"/>
      <c r="BW21" s="372"/>
      <c r="BX21" s="372"/>
      <c r="BY21" s="372"/>
      <c r="BZ21" s="372"/>
      <c r="CA21" s="372"/>
      <c r="CB21" s="372"/>
      <c r="CC21" s="3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91" t="s">
        <v>245</v>
      </c>
      <c r="C22" s="398"/>
      <c r="D22" s="399"/>
      <c r="E22" s="377" t="s">
        <v>9</v>
      </c>
      <c r="F22" s="378"/>
      <c r="G22" s="378"/>
      <c r="H22" s="378"/>
      <c r="I22" s="378"/>
      <c r="J22" s="378"/>
      <c r="K22" s="379"/>
      <c r="L22" s="377" t="s">
        <v>247</v>
      </c>
      <c r="M22" s="378"/>
      <c r="N22" s="378"/>
      <c r="O22" s="378"/>
      <c r="P22" s="379"/>
      <c r="Q22" s="383" t="s">
        <v>249</v>
      </c>
      <c r="R22" s="384"/>
      <c r="S22" s="384"/>
      <c r="T22" s="384"/>
      <c r="U22" s="384"/>
      <c r="V22" s="385"/>
      <c r="W22" s="397" t="s">
        <v>250</v>
      </c>
      <c r="X22" s="398"/>
      <c r="Y22" s="399"/>
      <c r="Z22" s="377" t="s">
        <v>9</v>
      </c>
      <c r="AA22" s="378"/>
      <c r="AB22" s="378"/>
      <c r="AC22" s="378"/>
      <c r="AD22" s="378"/>
      <c r="AE22" s="378"/>
      <c r="AF22" s="378"/>
      <c r="AG22" s="379"/>
      <c r="AH22" s="389" t="s">
        <v>187</v>
      </c>
      <c r="AI22" s="378"/>
      <c r="AJ22" s="378"/>
      <c r="AK22" s="378"/>
      <c r="AL22" s="379"/>
      <c r="AM22" s="389" t="s">
        <v>251</v>
      </c>
      <c r="AN22" s="390"/>
      <c r="AO22" s="390"/>
      <c r="AP22" s="390"/>
      <c r="AQ22" s="390"/>
      <c r="AR22" s="391"/>
      <c r="AS22" s="383" t="s">
        <v>249</v>
      </c>
      <c r="AT22" s="384"/>
      <c r="AU22" s="384"/>
      <c r="AV22" s="384"/>
      <c r="AW22" s="384"/>
      <c r="AX22" s="395"/>
      <c r="AY22" s="413" t="s">
        <v>253</v>
      </c>
      <c r="AZ22" s="414"/>
      <c r="BA22" s="414"/>
      <c r="BB22" s="414"/>
      <c r="BC22" s="414"/>
      <c r="BD22" s="414"/>
      <c r="BE22" s="414"/>
      <c r="BF22" s="414"/>
      <c r="BG22" s="414"/>
      <c r="BH22" s="414"/>
      <c r="BI22" s="414"/>
      <c r="BJ22" s="414"/>
      <c r="BK22" s="414"/>
      <c r="BL22" s="414"/>
      <c r="BM22" s="415"/>
      <c r="BN22" s="374">
        <v>13807114</v>
      </c>
      <c r="BO22" s="375"/>
      <c r="BP22" s="375"/>
      <c r="BQ22" s="375"/>
      <c r="BR22" s="375"/>
      <c r="BS22" s="375"/>
      <c r="BT22" s="375"/>
      <c r="BU22" s="376"/>
      <c r="BV22" s="374">
        <v>13326532</v>
      </c>
      <c r="BW22" s="375"/>
      <c r="BX22" s="375"/>
      <c r="BY22" s="375"/>
      <c r="BZ22" s="375"/>
      <c r="CA22" s="375"/>
      <c r="CB22" s="375"/>
      <c r="CC22" s="376"/>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92"/>
      <c r="C23" s="401"/>
      <c r="D23" s="402"/>
      <c r="E23" s="380"/>
      <c r="F23" s="381"/>
      <c r="G23" s="381"/>
      <c r="H23" s="381"/>
      <c r="I23" s="381"/>
      <c r="J23" s="381"/>
      <c r="K23" s="382"/>
      <c r="L23" s="380"/>
      <c r="M23" s="381"/>
      <c r="N23" s="381"/>
      <c r="O23" s="381"/>
      <c r="P23" s="382"/>
      <c r="Q23" s="386"/>
      <c r="R23" s="387"/>
      <c r="S23" s="387"/>
      <c r="T23" s="387"/>
      <c r="U23" s="387"/>
      <c r="V23" s="388"/>
      <c r="W23" s="400"/>
      <c r="X23" s="401"/>
      <c r="Y23" s="402"/>
      <c r="Z23" s="380"/>
      <c r="AA23" s="381"/>
      <c r="AB23" s="381"/>
      <c r="AC23" s="381"/>
      <c r="AD23" s="381"/>
      <c r="AE23" s="381"/>
      <c r="AF23" s="381"/>
      <c r="AG23" s="382"/>
      <c r="AH23" s="380"/>
      <c r="AI23" s="381"/>
      <c r="AJ23" s="381"/>
      <c r="AK23" s="381"/>
      <c r="AL23" s="382"/>
      <c r="AM23" s="392"/>
      <c r="AN23" s="393"/>
      <c r="AO23" s="393"/>
      <c r="AP23" s="393"/>
      <c r="AQ23" s="393"/>
      <c r="AR23" s="394"/>
      <c r="AS23" s="386"/>
      <c r="AT23" s="387"/>
      <c r="AU23" s="387"/>
      <c r="AV23" s="387"/>
      <c r="AW23" s="387"/>
      <c r="AX23" s="396"/>
      <c r="AY23" s="496" t="s">
        <v>255</v>
      </c>
      <c r="AZ23" s="497"/>
      <c r="BA23" s="497"/>
      <c r="BB23" s="497"/>
      <c r="BC23" s="497"/>
      <c r="BD23" s="497"/>
      <c r="BE23" s="497"/>
      <c r="BF23" s="497"/>
      <c r="BG23" s="497"/>
      <c r="BH23" s="497"/>
      <c r="BI23" s="497"/>
      <c r="BJ23" s="497"/>
      <c r="BK23" s="497"/>
      <c r="BL23" s="497"/>
      <c r="BM23" s="498"/>
      <c r="BN23" s="368">
        <v>10717901</v>
      </c>
      <c r="BO23" s="369"/>
      <c r="BP23" s="369"/>
      <c r="BQ23" s="369"/>
      <c r="BR23" s="369"/>
      <c r="BS23" s="369"/>
      <c r="BT23" s="369"/>
      <c r="BU23" s="370"/>
      <c r="BV23" s="368">
        <v>10734505</v>
      </c>
      <c r="BW23" s="369"/>
      <c r="BX23" s="369"/>
      <c r="BY23" s="369"/>
      <c r="BZ23" s="369"/>
      <c r="CA23" s="369"/>
      <c r="CB23" s="369"/>
      <c r="CC23" s="370"/>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92"/>
      <c r="C24" s="401"/>
      <c r="D24" s="402"/>
      <c r="E24" s="406" t="s">
        <v>257</v>
      </c>
      <c r="F24" s="407"/>
      <c r="G24" s="407"/>
      <c r="H24" s="407"/>
      <c r="I24" s="407"/>
      <c r="J24" s="407"/>
      <c r="K24" s="408"/>
      <c r="L24" s="409">
        <v>1</v>
      </c>
      <c r="M24" s="410"/>
      <c r="N24" s="410"/>
      <c r="O24" s="410"/>
      <c r="P24" s="411"/>
      <c r="Q24" s="409">
        <v>8000</v>
      </c>
      <c r="R24" s="410"/>
      <c r="S24" s="410"/>
      <c r="T24" s="410"/>
      <c r="U24" s="410"/>
      <c r="V24" s="411"/>
      <c r="W24" s="400"/>
      <c r="X24" s="401"/>
      <c r="Y24" s="402"/>
      <c r="Z24" s="406" t="s">
        <v>258</v>
      </c>
      <c r="AA24" s="407"/>
      <c r="AB24" s="407"/>
      <c r="AC24" s="407"/>
      <c r="AD24" s="407"/>
      <c r="AE24" s="407"/>
      <c r="AF24" s="407"/>
      <c r="AG24" s="408"/>
      <c r="AH24" s="409">
        <v>358</v>
      </c>
      <c r="AI24" s="410"/>
      <c r="AJ24" s="410"/>
      <c r="AK24" s="410"/>
      <c r="AL24" s="411"/>
      <c r="AM24" s="409">
        <v>1096554</v>
      </c>
      <c r="AN24" s="410"/>
      <c r="AO24" s="410"/>
      <c r="AP24" s="410"/>
      <c r="AQ24" s="410"/>
      <c r="AR24" s="411"/>
      <c r="AS24" s="409">
        <v>3063</v>
      </c>
      <c r="AT24" s="410"/>
      <c r="AU24" s="410"/>
      <c r="AV24" s="410"/>
      <c r="AW24" s="410"/>
      <c r="AX24" s="412"/>
      <c r="AY24" s="487" t="s">
        <v>260</v>
      </c>
      <c r="AZ24" s="488"/>
      <c r="BA24" s="488"/>
      <c r="BB24" s="488"/>
      <c r="BC24" s="488"/>
      <c r="BD24" s="488"/>
      <c r="BE24" s="488"/>
      <c r="BF24" s="488"/>
      <c r="BG24" s="488"/>
      <c r="BH24" s="488"/>
      <c r="BI24" s="488"/>
      <c r="BJ24" s="488"/>
      <c r="BK24" s="488"/>
      <c r="BL24" s="488"/>
      <c r="BM24" s="489"/>
      <c r="BN24" s="368">
        <v>10128736</v>
      </c>
      <c r="BO24" s="369"/>
      <c r="BP24" s="369"/>
      <c r="BQ24" s="369"/>
      <c r="BR24" s="369"/>
      <c r="BS24" s="369"/>
      <c r="BT24" s="369"/>
      <c r="BU24" s="370"/>
      <c r="BV24" s="368">
        <v>9279700</v>
      </c>
      <c r="BW24" s="369"/>
      <c r="BX24" s="369"/>
      <c r="BY24" s="369"/>
      <c r="BZ24" s="369"/>
      <c r="CA24" s="369"/>
      <c r="CB24" s="369"/>
      <c r="CC24" s="370"/>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92"/>
      <c r="C25" s="401"/>
      <c r="D25" s="402"/>
      <c r="E25" s="406" t="s">
        <v>262</v>
      </c>
      <c r="F25" s="407"/>
      <c r="G25" s="407"/>
      <c r="H25" s="407"/>
      <c r="I25" s="407"/>
      <c r="J25" s="407"/>
      <c r="K25" s="408"/>
      <c r="L25" s="409">
        <v>1</v>
      </c>
      <c r="M25" s="410"/>
      <c r="N25" s="410"/>
      <c r="O25" s="410"/>
      <c r="P25" s="411"/>
      <c r="Q25" s="409">
        <v>6460</v>
      </c>
      <c r="R25" s="410"/>
      <c r="S25" s="410"/>
      <c r="T25" s="410"/>
      <c r="U25" s="410"/>
      <c r="V25" s="411"/>
      <c r="W25" s="400"/>
      <c r="X25" s="401"/>
      <c r="Y25" s="402"/>
      <c r="Z25" s="406" t="s">
        <v>263</v>
      </c>
      <c r="AA25" s="407"/>
      <c r="AB25" s="407"/>
      <c r="AC25" s="407"/>
      <c r="AD25" s="407"/>
      <c r="AE25" s="407"/>
      <c r="AF25" s="407"/>
      <c r="AG25" s="408"/>
      <c r="AH25" s="409" t="s">
        <v>203</v>
      </c>
      <c r="AI25" s="410"/>
      <c r="AJ25" s="410"/>
      <c r="AK25" s="410"/>
      <c r="AL25" s="411"/>
      <c r="AM25" s="409" t="s">
        <v>203</v>
      </c>
      <c r="AN25" s="410"/>
      <c r="AO25" s="410"/>
      <c r="AP25" s="410"/>
      <c r="AQ25" s="410"/>
      <c r="AR25" s="411"/>
      <c r="AS25" s="409" t="s">
        <v>203</v>
      </c>
      <c r="AT25" s="410"/>
      <c r="AU25" s="410"/>
      <c r="AV25" s="410"/>
      <c r="AW25" s="410"/>
      <c r="AX25" s="412"/>
      <c r="AY25" s="413" t="s">
        <v>39</v>
      </c>
      <c r="AZ25" s="414"/>
      <c r="BA25" s="414"/>
      <c r="BB25" s="414"/>
      <c r="BC25" s="414"/>
      <c r="BD25" s="414"/>
      <c r="BE25" s="414"/>
      <c r="BF25" s="414"/>
      <c r="BG25" s="414"/>
      <c r="BH25" s="414"/>
      <c r="BI25" s="414"/>
      <c r="BJ25" s="414"/>
      <c r="BK25" s="414"/>
      <c r="BL25" s="414"/>
      <c r="BM25" s="415"/>
      <c r="BN25" s="374">
        <v>5655040</v>
      </c>
      <c r="BO25" s="375"/>
      <c r="BP25" s="375"/>
      <c r="BQ25" s="375"/>
      <c r="BR25" s="375"/>
      <c r="BS25" s="375"/>
      <c r="BT25" s="375"/>
      <c r="BU25" s="376"/>
      <c r="BV25" s="374">
        <v>4585150</v>
      </c>
      <c r="BW25" s="375"/>
      <c r="BX25" s="375"/>
      <c r="BY25" s="375"/>
      <c r="BZ25" s="375"/>
      <c r="CA25" s="375"/>
      <c r="CB25" s="375"/>
      <c r="CC25" s="376"/>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92"/>
      <c r="C26" s="401"/>
      <c r="D26" s="402"/>
      <c r="E26" s="406" t="s">
        <v>264</v>
      </c>
      <c r="F26" s="407"/>
      <c r="G26" s="407"/>
      <c r="H26" s="407"/>
      <c r="I26" s="407"/>
      <c r="J26" s="407"/>
      <c r="K26" s="408"/>
      <c r="L26" s="409">
        <v>1</v>
      </c>
      <c r="M26" s="410"/>
      <c r="N26" s="410"/>
      <c r="O26" s="410"/>
      <c r="P26" s="411"/>
      <c r="Q26" s="409">
        <v>6040</v>
      </c>
      <c r="R26" s="410"/>
      <c r="S26" s="410"/>
      <c r="T26" s="410"/>
      <c r="U26" s="410"/>
      <c r="V26" s="411"/>
      <c r="W26" s="400"/>
      <c r="X26" s="401"/>
      <c r="Y26" s="402"/>
      <c r="Z26" s="406" t="s">
        <v>265</v>
      </c>
      <c r="AA26" s="502"/>
      <c r="AB26" s="502"/>
      <c r="AC26" s="502"/>
      <c r="AD26" s="502"/>
      <c r="AE26" s="502"/>
      <c r="AF26" s="502"/>
      <c r="AG26" s="503"/>
      <c r="AH26" s="409">
        <v>4</v>
      </c>
      <c r="AI26" s="410"/>
      <c r="AJ26" s="410"/>
      <c r="AK26" s="410"/>
      <c r="AL26" s="411"/>
      <c r="AM26" s="409">
        <v>12192</v>
      </c>
      <c r="AN26" s="410"/>
      <c r="AO26" s="410"/>
      <c r="AP26" s="410"/>
      <c r="AQ26" s="410"/>
      <c r="AR26" s="411"/>
      <c r="AS26" s="409">
        <v>3048</v>
      </c>
      <c r="AT26" s="410"/>
      <c r="AU26" s="410"/>
      <c r="AV26" s="410"/>
      <c r="AW26" s="410"/>
      <c r="AX26" s="412"/>
      <c r="AY26" s="504" t="s">
        <v>266</v>
      </c>
      <c r="AZ26" s="474"/>
      <c r="BA26" s="474"/>
      <c r="BB26" s="474"/>
      <c r="BC26" s="474"/>
      <c r="BD26" s="474"/>
      <c r="BE26" s="474"/>
      <c r="BF26" s="474"/>
      <c r="BG26" s="474"/>
      <c r="BH26" s="474"/>
      <c r="BI26" s="474"/>
      <c r="BJ26" s="474"/>
      <c r="BK26" s="474"/>
      <c r="BL26" s="474"/>
      <c r="BM26" s="505"/>
      <c r="BN26" s="368" t="s">
        <v>203</v>
      </c>
      <c r="BO26" s="369"/>
      <c r="BP26" s="369"/>
      <c r="BQ26" s="369"/>
      <c r="BR26" s="369"/>
      <c r="BS26" s="369"/>
      <c r="BT26" s="369"/>
      <c r="BU26" s="370"/>
      <c r="BV26" s="368" t="s">
        <v>203</v>
      </c>
      <c r="BW26" s="369"/>
      <c r="BX26" s="369"/>
      <c r="BY26" s="369"/>
      <c r="BZ26" s="369"/>
      <c r="CA26" s="369"/>
      <c r="CB26" s="369"/>
      <c r="CC26" s="370"/>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92"/>
      <c r="C27" s="401"/>
      <c r="D27" s="402"/>
      <c r="E27" s="406" t="s">
        <v>267</v>
      </c>
      <c r="F27" s="407"/>
      <c r="G27" s="407"/>
      <c r="H27" s="407"/>
      <c r="I27" s="407"/>
      <c r="J27" s="407"/>
      <c r="K27" s="408"/>
      <c r="L27" s="409">
        <v>1</v>
      </c>
      <c r="M27" s="410"/>
      <c r="N27" s="410"/>
      <c r="O27" s="410"/>
      <c r="P27" s="411"/>
      <c r="Q27" s="409">
        <v>4300</v>
      </c>
      <c r="R27" s="410"/>
      <c r="S27" s="410"/>
      <c r="T27" s="410"/>
      <c r="U27" s="410"/>
      <c r="V27" s="411"/>
      <c r="W27" s="400"/>
      <c r="X27" s="401"/>
      <c r="Y27" s="402"/>
      <c r="Z27" s="406" t="s">
        <v>269</v>
      </c>
      <c r="AA27" s="407"/>
      <c r="AB27" s="407"/>
      <c r="AC27" s="407"/>
      <c r="AD27" s="407"/>
      <c r="AE27" s="407"/>
      <c r="AF27" s="407"/>
      <c r="AG27" s="408"/>
      <c r="AH27" s="409">
        <v>13</v>
      </c>
      <c r="AI27" s="410"/>
      <c r="AJ27" s="410"/>
      <c r="AK27" s="410"/>
      <c r="AL27" s="411"/>
      <c r="AM27" s="409">
        <v>35815</v>
      </c>
      <c r="AN27" s="410"/>
      <c r="AO27" s="410"/>
      <c r="AP27" s="410"/>
      <c r="AQ27" s="410"/>
      <c r="AR27" s="411"/>
      <c r="AS27" s="409">
        <v>2755</v>
      </c>
      <c r="AT27" s="410"/>
      <c r="AU27" s="410"/>
      <c r="AV27" s="410"/>
      <c r="AW27" s="410"/>
      <c r="AX27" s="412"/>
      <c r="AY27" s="499" t="s">
        <v>271</v>
      </c>
      <c r="AZ27" s="500"/>
      <c r="BA27" s="500"/>
      <c r="BB27" s="500"/>
      <c r="BC27" s="500"/>
      <c r="BD27" s="500"/>
      <c r="BE27" s="500"/>
      <c r="BF27" s="500"/>
      <c r="BG27" s="500"/>
      <c r="BH27" s="500"/>
      <c r="BI27" s="500"/>
      <c r="BJ27" s="500"/>
      <c r="BK27" s="500"/>
      <c r="BL27" s="500"/>
      <c r="BM27" s="501"/>
      <c r="BN27" s="371">
        <v>374701</v>
      </c>
      <c r="BO27" s="372"/>
      <c r="BP27" s="372"/>
      <c r="BQ27" s="372"/>
      <c r="BR27" s="372"/>
      <c r="BS27" s="372"/>
      <c r="BT27" s="372"/>
      <c r="BU27" s="373"/>
      <c r="BV27" s="371">
        <v>374697</v>
      </c>
      <c r="BW27" s="372"/>
      <c r="BX27" s="372"/>
      <c r="BY27" s="372"/>
      <c r="BZ27" s="372"/>
      <c r="CA27" s="372"/>
      <c r="CB27" s="372"/>
      <c r="CC27" s="3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92"/>
      <c r="C28" s="401"/>
      <c r="D28" s="402"/>
      <c r="E28" s="406" t="s">
        <v>272</v>
      </c>
      <c r="F28" s="407"/>
      <c r="G28" s="407"/>
      <c r="H28" s="407"/>
      <c r="I28" s="407"/>
      <c r="J28" s="407"/>
      <c r="K28" s="408"/>
      <c r="L28" s="409">
        <v>1</v>
      </c>
      <c r="M28" s="410"/>
      <c r="N28" s="410"/>
      <c r="O28" s="410"/>
      <c r="P28" s="411"/>
      <c r="Q28" s="409">
        <v>3970</v>
      </c>
      <c r="R28" s="410"/>
      <c r="S28" s="410"/>
      <c r="T28" s="410"/>
      <c r="U28" s="410"/>
      <c r="V28" s="411"/>
      <c r="W28" s="400"/>
      <c r="X28" s="401"/>
      <c r="Y28" s="402"/>
      <c r="Z28" s="406" t="s">
        <v>40</v>
      </c>
      <c r="AA28" s="407"/>
      <c r="AB28" s="407"/>
      <c r="AC28" s="407"/>
      <c r="AD28" s="407"/>
      <c r="AE28" s="407"/>
      <c r="AF28" s="407"/>
      <c r="AG28" s="408"/>
      <c r="AH28" s="409" t="s">
        <v>203</v>
      </c>
      <c r="AI28" s="410"/>
      <c r="AJ28" s="410"/>
      <c r="AK28" s="410"/>
      <c r="AL28" s="411"/>
      <c r="AM28" s="409" t="s">
        <v>203</v>
      </c>
      <c r="AN28" s="410"/>
      <c r="AO28" s="410"/>
      <c r="AP28" s="410"/>
      <c r="AQ28" s="410"/>
      <c r="AR28" s="411"/>
      <c r="AS28" s="409" t="s">
        <v>203</v>
      </c>
      <c r="AT28" s="410"/>
      <c r="AU28" s="410"/>
      <c r="AV28" s="410"/>
      <c r="AW28" s="410"/>
      <c r="AX28" s="412"/>
      <c r="AY28" s="359" t="s">
        <v>275</v>
      </c>
      <c r="AZ28" s="360"/>
      <c r="BA28" s="360"/>
      <c r="BB28" s="361"/>
      <c r="BC28" s="413" t="s">
        <v>104</v>
      </c>
      <c r="BD28" s="414"/>
      <c r="BE28" s="414"/>
      <c r="BF28" s="414"/>
      <c r="BG28" s="414"/>
      <c r="BH28" s="414"/>
      <c r="BI28" s="414"/>
      <c r="BJ28" s="414"/>
      <c r="BK28" s="414"/>
      <c r="BL28" s="414"/>
      <c r="BM28" s="415"/>
      <c r="BN28" s="374">
        <v>4078650</v>
      </c>
      <c r="BO28" s="375"/>
      <c r="BP28" s="375"/>
      <c r="BQ28" s="375"/>
      <c r="BR28" s="375"/>
      <c r="BS28" s="375"/>
      <c r="BT28" s="375"/>
      <c r="BU28" s="376"/>
      <c r="BV28" s="374">
        <v>3586902</v>
      </c>
      <c r="BW28" s="375"/>
      <c r="BX28" s="375"/>
      <c r="BY28" s="375"/>
      <c r="BZ28" s="375"/>
      <c r="CA28" s="375"/>
      <c r="CB28" s="375"/>
      <c r="CC28" s="376"/>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92"/>
      <c r="C29" s="401"/>
      <c r="D29" s="402"/>
      <c r="E29" s="406" t="s">
        <v>276</v>
      </c>
      <c r="F29" s="407"/>
      <c r="G29" s="407"/>
      <c r="H29" s="407"/>
      <c r="I29" s="407"/>
      <c r="J29" s="407"/>
      <c r="K29" s="408"/>
      <c r="L29" s="409">
        <v>18</v>
      </c>
      <c r="M29" s="410"/>
      <c r="N29" s="410"/>
      <c r="O29" s="410"/>
      <c r="P29" s="411"/>
      <c r="Q29" s="409">
        <v>3670</v>
      </c>
      <c r="R29" s="410"/>
      <c r="S29" s="410"/>
      <c r="T29" s="410"/>
      <c r="U29" s="410"/>
      <c r="V29" s="411"/>
      <c r="W29" s="403"/>
      <c r="X29" s="404"/>
      <c r="Y29" s="405"/>
      <c r="Z29" s="406" t="s">
        <v>278</v>
      </c>
      <c r="AA29" s="407"/>
      <c r="AB29" s="407"/>
      <c r="AC29" s="407"/>
      <c r="AD29" s="407"/>
      <c r="AE29" s="407"/>
      <c r="AF29" s="407"/>
      <c r="AG29" s="408"/>
      <c r="AH29" s="409">
        <v>371</v>
      </c>
      <c r="AI29" s="410"/>
      <c r="AJ29" s="410"/>
      <c r="AK29" s="410"/>
      <c r="AL29" s="411"/>
      <c r="AM29" s="409">
        <v>1132369</v>
      </c>
      <c r="AN29" s="410"/>
      <c r="AO29" s="410"/>
      <c r="AP29" s="410"/>
      <c r="AQ29" s="410"/>
      <c r="AR29" s="411"/>
      <c r="AS29" s="409">
        <v>3052</v>
      </c>
      <c r="AT29" s="410"/>
      <c r="AU29" s="410"/>
      <c r="AV29" s="410"/>
      <c r="AW29" s="410"/>
      <c r="AX29" s="412"/>
      <c r="AY29" s="362"/>
      <c r="AZ29" s="363"/>
      <c r="BA29" s="363"/>
      <c r="BB29" s="364"/>
      <c r="BC29" s="496" t="s">
        <v>279</v>
      </c>
      <c r="BD29" s="497"/>
      <c r="BE29" s="497"/>
      <c r="BF29" s="497"/>
      <c r="BG29" s="497"/>
      <c r="BH29" s="497"/>
      <c r="BI29" s="497"/>
      <c r="BJ29" s="497"/>
      <c r="BK29" s="497"/>
      <c r="BL29" s="497"/>
      <c r="BM29" s="498"/>
      <c r="BN29" s="368">
        <v>1822</v>
      </c>
      <c r="BO29" s="369"/>
      <c r="BP29" s="369"/>
      <c r="BQ29" s="369"/>
      <c r="BR29" s="369"/>
      <c r="BS29" s="369"/>
      <c r="BT29" s="369"/>
      <c r="BU29" s="370"/>
      <c r="BV29" s="368">
        <v>1822</v>
      </c>
      <c r="BW29" s="369"/>
      <c r="BX29" s="369"/>
      <c r="BY29" s="369"/>
      <c r="BZ29" s="369"/>
      <c r="CA29" s="369"/>
      <c r="CB29" s="369"/>
      <c r="CC29" s="370"/>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93"/>
      <c r="C30" s="494"/>
      <c r="D30" s="495"/>
      <c r="E30" s="475"/>
      <c r="F30" s="476"/>
      <c r="G30" s="476"/>
      <c r="H30" s="476"/>
      <c r="I30" s="476"/>
      <c r="J30" s="476"/>
      <c r="K30" s="477"/>
      <c r="L30" s="478"/>
      <c r="M30" s="479"/>
      <c r="N30" s="479"/>
      <c r="O30" s="479"/>
      <c r="P30" s="480"/>
      <c r="Q30" s="478"/>
      <c r="R30" s="479"/>
      <c r="S30" s="479"/>
      <c r="T30" s="479"/>
      <c r="U30" s="479"/>
      <c r="V30" s="480"/>
      <c r="W30" s="481" t="s">
        <v>281</v>
      </c>
      <c r="X30" s="482"/>
      <c r="Y30" s="482"/>
      <c r="Z30" s="482"/>
      <c r="AA30" s="482"/>
      <c r="AB30" s="482"/>
      <c r="AC30" s="482"/>
      <c r="AD30" s="482"/>
      <c r="AE30" s="482"/>
      <c r="AF30" s="482"/>
      <c r="AG30" s="483"/>
      <c r="AH30" s="484">
        <v>96.1</v>
      </c>
      <c r="AI30" s="485"/>
      <c r="AJ30" s="485"/>
      <c r="AK30" s="485"/>
      <c r="AL30" s="485"/>
      <c r="AM30" s="485"/>
      <c r="AN30" s="485"/>
      <c r="AO30" s="485"/>
      <c r="AP30" s="485"/>
      <c r="AQ30" s="485"/>
      <c r="AR30" s="485"/>
      <c r="AS30" s="485"/>
      <c r="AT30" s="485"/>
      <c r="AU30" s="485"/>
      <c r="AV30" s="485"/>
      <c r="AW30" s="485"/>
      <c r="AX30" s="486"/>
      <c r="AY30" s="365"/>
      <c r="AZ30" s="366"/>
      <c r="BA30" s="366"/>
      <c r="BB30" s="367"/>
      <c r="BC30" s="487" t="s">
        <v>78</v>
      </c>
      <c r="BD30" s="488"/>
      <c r="BE30" s="488"/>
      <c r="BF30" s="488"/>
      <c r="BG30" s="488"/>
      <c r="BH30" s="488"/>
      <c r="BI30" s="488"/>
      <c r="BJ30" s="488"/>
      <c r="BK30" s="488"/>
      <c r="BL30" s="488"/>
      <c r="BM30" s="489"/>
      <c r="BN30" s="371">
        <v>5508035</v>
      </c>
      <c r="BO30" s="372"/>
      <c r="BP30" s="372"/>
      <c r="BQ30" s="372"/>
      <c r="BR30" s="372"/>
      <c r="BS30" s="372"/>
      <c r="BT30" s="372"/>
      <c r="BU30" s="373"/>
      <c r="BV30" s="371">
        <v>4394483</v>
      </c>
      <c r="BW30" s="372"/>
      <c r="BX30" s="372"/>
      <c r="BY30" s="372"/>
      <c r="BZ30" s="372"/>
      <c r="CA30" s="372"/>
      <c r="CB30" s="372"/>
      <c r="CC30" s="3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90" t="s">
        <v>191</v>
      </c>
      <c r="D32" s="490"/>
      <c r="E32" s="490"/>
      <c r="F32" s="490"/>
      <c r="G32" s="490"/>
      <c r="H32" s="490"/>
      <c r="I32" s="490"/>
      <c r="J32" s="490"/>
      <c r="K32" s="490"/>
      <c r="L32" s="490"/>
      <c r="M32" s="490"/>
      <c r="N32" s="490"/>
      <c r="O32" s="490"/>
      <c r="P32" s="490"/>
      <c r="Q32" s="490"/>
      <c r="R32" s="490"/>
      <c r="S32" s="490"/>
      <c r="U32" s="474" t="s">
        <v>94</v>
      </c>
      <c r="V32" s="474"/>
      <c r="W32" s="474"/>
      <c r="X32" s="474"/>
      <c r="Y32" s="474"/>
      <c r="Z32" s="474"/>
      <c r="AA32" s="474"/>
      <c r="AB32" s="474"/>
      <c r="AC32" s="474"/>
      <c r="AD32" s="474"/>
      <c r="AE32" s="474"/>
      <c r="AF32" s="474"/>
      <c r="AG32" s="474"/>
      <c r="AH32" s="474"/>
      <c r="AI32" s="474"/>
      <c r="AJ32" s="474"/>
      <c r="AK32" s="474"/>
      <c r="AM32" s="474" t="s">
        <v>283</v>
      </c>
      <c r="AN32" s="474"/>
      <c r="AO32" s="474"/>
      <c r="AP32" s="474"/>
      <c r="AQ32" s="474"/>
      <c r="AR32" s="474"/>
      <c r="AS32" s="474"/>
      <c r="AT32" s="474"/>
      <c r="AU32" s="474"/>
      <c r="AV32" s="474"/>
      <c r="AW32" s="474"/>
      <c r="AX32" s="474"/>
      <c r="AY32" s="474"/>
      <c r="AZ32" s="474"/>
      <c r="BA32" s="474"/>
      <c r="BB32" s="474"/>
      <c r="BC32" s="474"/>
      <c r="BE32" s="474" t="s">
        <v>284</v>
      </c>
      <c r="BF32" s="474"/>
      <c r="BG32" s="474"/>
      <c r="BH32" s="474"/>
      <c r="BI32" s="474"/>
      <c r="BJ32" s="474"/>
      <c r="BK32" s="474"/>
      <c r="BL32" s="474"/>
      <c r="BM32" s="474"/>
      <c r="BN32" s="474"/>
      <c r="BO32" s="474"/>
      <c r="BP32" s="474"/>
      <c r="BQ32" s="474"/>
      <c r="BR32" s="474"/>
      <c r="BS32" s="474"/>
      <c r="BT32" s="474"/>
      <c r="BU32" s="474"/>
      <c r="BW32" s="474" t="s">
        <v>286</v>
      </c>
      <c r="BX32" s="474"/>
      <c r="BY32" s="474"/>
      <c r="BZ32" s="474"/>
      <c r="CA32" s="474"/>
      <c r="CB32" s="474"/>
      <c r="CC32" s="474"/>
      <c r="CD32" s="474"/>
      <c r="CE32" s="474"/>
      <c r="CF32" s="474"/>
      <c r="CG32" s="474"/>
      <c r="CH32" s="474"/>
      <c r="CI32" s="474"/>
      <c r="CJ32" s="474"/>
      <c r="CK32" s="474"/>
      <c r="CL32" s="474"/>
      <c r="CM32" s="474"/>
      <c r="CO32" s="474" t="s">
        <v>287</v>
      </c>
      <c r="CP32" s="474"/>
      <c r="CQ32" s="474"/>
      <c r="CR32" s="474"/>
      <c r="CS32" s="474"/>
      <c r="CT32" s="474"/>
      <c r="CU32" s="474"/>
      <c r="CV32" s="474"/>
      <c r="CW32" s="474"/>
      <c r="CX32" s="474"/>
      <c r="CY32" s="474"/>
      <c r="CZ32" s="474"/>
      <c r="DA32" s="474"/>
      <c r="DB32" s="474"/>
      <c r="DC32" s="474"/>
      <c r="DD32" s="474"/>
      <c r="DE32" s="474"/>
      <c r="DI32" s="36"/>
    </row>
    <row r="33" spans="1:113" ht="13.5" customHeight="1" x14ac:dyDescent="0.15">
      <c r="A33" s="2"/>
      <c r="B33" s="5"/>
      <c r="C33" s="453" t="s">
        <v>121</v>
      </c>
      <c r="D33" s="453"/>
      <c r="E33" s="433" t="s">
        <v>288</v>
      </c>
      <c r="F33" s="433"/>
      <c r="G33" s="433"/>
      <c r="H33" s="433"/>
      <c r="I33" s="433"/>
      <c r="J33" s="433"/>
      <c r="K33" s="433"/>
      <c r="L33" s="433"/>
      <c r="M33" s="433"/>
      <c r="N33" s="433"/>
      <c r="O33" s="433"/>
      <c r="P33" s="433"/>
      <c r="Q33" s="433"/>
      <c r="R33" s="433"/>
      <c r="S33" s="433"/>
      <c r="T33" s="12"/>
      <c r="U33" s="453" t="s">
        <v>121</v>
      </c>
      <c r="V33" s="453"/>
      <c r="W33" s="433" t="s">
        <v>288</v>
      </c>
      <c r="X33" s="433"/>
      <c r="Y33" s="433"/>
      <c r="Z33" s="433"/>
      <c r="AA33" s="433"/>
      <c r="AB33" s="433"/>
      <c r="AC33" s="433"/>
      <c r="AD33" s="433"/>
      <c r="AE33" s="433"/>
      <c r="AF33" s="433"/>
      <c r="AG33" s="433"/>
      <c r="AH33" s="433"/>
      <c r="AI33" s="433"/>
      <c r="AJ33" s="433"/>
      <c r="AK33" s="433"/>
      <c r="AL33" s="12"/>
      <c r="AM33" s="453" t="s">
        <v>121</v>
      </c>
      <c r="AN33" s="453"/>
      <c r="AO33" s="433" t="s">
        <v>288</v>
      </c>
      <c r="AP33" s="433"/>
      <c r="AQ33" s="433"/>
      <c r="AR33" s="433"/>
      <c r="AS33" s="433"/>
      <c r="AT33" s="433"/>
      <c r="AU33" s="433"/>
      <c r="AV33" s="433"/>
      <c r="AW33" s="433"/>
      <c r="AX33" s="433"/>
      <c r="AY33" s="433"/>
      <c r="AZ33" s="433"/>
      <c r="BA33" s="433"/>
      <c r="BB33" s="433"/>
      <c r="BC33" s="433"/>
      <c r="BD33" s="8"/>
      <c r="BE33" s="433" t="s">
        <v>290</v>
      </c>
      <c r="BF33" s="433"/>
      <c r="BG33" s="433" t="s">
        <v>170</v>
      </c>
      <c r="BH33" s="433"/>
      <c r="BI33" s="433"/>
      <c r="BJ33" s="433"/>
      <c r="BK33" s="433"/>
      <c r="BL33" s="433"/>
      <c r="BM33" s="433"/>
      <c r="BN33" s="433"/>
      <c r="BO33" s="433"/>
      <c r="BP33" s="433"/>
      <c r="BQ33" s="433"/>
      <c r="BR33" s="433"/>
      <c r="BS33" s="433"/>
      <c r="BT33" s="433"/>
      <c r="BU33" s="433"/>
      <c r="BV33" s="8"/>
      <c r="BW33" s="453" t="s">
        <v>290</v>
      </c>
      <c r="BX33" s="453"/>
      <c r="BY33" s="433" t="s">
        <v>111</v>
      </c>
      <c r="BZ33" s="433"/>
      <c r="CA33" s="433"/>
      <c r="CB33" s="433"/>
      <c r="CC33" s="433"/>
      <c r="CD33" s="433"/>
      <c r="CE33" s="433"/>
      <c r="CF33" s="433"/>
      <c r="CG33" s="433"/>
      <c r="CH33" s="433"/>
      <c r="CI33" s="433"/>
      <c r="CJ33" s="433"/>
      <c r="CK33" s="433"/>
      <c r="CL33" s="433"/>
      <c r="CM33" s="433"/>
      <c r="CN33" s="12"/>
      <c r="CO33" s="453" t="s">
        <v>121</v>
      </c>
      <c r="CP33" s="453"/>
      <c r="CQ33" s="433" t="s">
        <v>291</v>
      </c>
      <c r="CR33" s="433"/>
      <c r="CS33" s="433"/>
      <c r="CT33" s="433"/>
      <c r="CU33" s="433"/>
      <c r="CV33" s="433"/>
      <c r="CW33" s="433"/>
      <c r="CX33" s="433"/>
      <c r="CY33" s="433"/>
      <c r="CZ33" s="433"/>
      <c r="DA33" s="433"/>
      <c r="DB33" s="433"/>
      <c r="DC33" s="433"/>
      <c r="DD33" s="433"/>
      <c r="DE33" s="433"/>
      <c r="DF33" s="12"/>
      <c r="DG33" s="473" t="s">
        <v>88</v>
      </c>
      <c r="DH33" s="473"/>
      <c r="DI33" s="19"/>
    </row>
    <row r="34" spans="1:113" ht="32.25" customHeight="1" x14ac:dyDescent="0.15">
      <c r="A34" s="2"/>
      <c r="B34" s="5"/>
      <c r="C34" s="471">
        <f>IF(E34="","",1)</f>
        <v>1</v>
      </c>
      <c r="D34" s="471"/>
      <c r="E34" s="470" t="str">
        <f>IF('各会計、関係団体の財政状況及び健全化判断比率'!B7="","",'各会計、関係団体の財政状況及び健全化判断比率'!B7)</f>
        <v>一般会計</v>
      </c>
      <c r="F34" s="470"/>
      <c r="G34" s="470"/>
      <c r="H34" s="470"/>
      <c r="I34" s="470"/>
      <c r="J34" s="470"/>
      <c r="K34" s="470"/>
      <c r="L34" s="470"/>
      <c r="M34" s="470"/>
      <c r="N34" s="470"/>
      <c r="O34" s="470"/>
      <c r="P34" s="470"/>
      <c r="Q34" s="470"/>
      <c r="R34" s="470"/>
      <c r="S34" s="470"/>
      <c r="T34" s="2"/>
      <c r="U34" s="471">
        <f>IF(W34="","",MAX(C34:D43)+1)</f>
        <v>2</v>
      </c>
      <c r="V34" s="471"/>
      <c r="W34" s="470" t="str">
        <f>IF('各会計、関係団体の財政状況及び健全化判断比率'!B28="","",'各会計、関係団体の財政状況及び健全化判断比率'!B28)</f>
        <v>国民健康保険特別会計</v>
      </c>
      <c r="X34" s="470"/>
      <c r="Y34" s="470"/>
      <c r="Z34" s="470"/>
      <c r="AA34" s="470"/>
      <c r="AB34" s="470"/>
      <c r="AC34" s="470"/>
      <c r="AD34" s="470"/>
      <c r="AE34" s="470"/>
      <c r="AF34" s="470"/>
      <c r="AG34" s="470"/>
      <c r="AH34" s="470"/>
      <c r="AI34" s="470"/>
      <c r="AJ34" s="470"/>
      <c r="AK34" s="470"/>
      <c r="AL34" s="2"/>
      <c r="AM34" s="471">
        <f>IF(AO34="","",MAX(C34:D43,U34:V43)+1)</f>
        <v>5</v>
      </c>
      <c r="AN34" s="471"/>
      <c r="AO34" s="470" t="str">
        <f>IF('各会計、関係団体の財政状況及び健全化判断比率'!B31="","",'各会計、関係団体の財政状況及び健全化判断比率'!B31)</f>
        <v>水道事業会計</v>
      </c>
      <c r="AP34" s="470"/>
      <c r="AQ34" s="470"/>
      <c r="AR34" s="470"/>
      <c r="AS34" s="470"/>
      <c r="AT34" s="470"/>
      <c r="AU34" s="470"/>
      <c r="AV34" s="470"/>
      <c r="AW34" s="470"/>
      <c r="AX34" s="470"/>
      <c r="AY34" s="470"/>
      <c r="AZ34" s="470"/>
      <c r="BA34" s="470"/>
      <c r="BB34" s="470"/>
      <c r="BC34" s="470"/>
      <c r="BD34" s="2"/>
      <c r="BE34" s="471">
        <f>IF(BG34="","",MAX(C34:D43,U34:V43,AM34:AN43)+1)</f>
        <v>7</v>
      </c>
      <c r="BF34" s="471"/>
      <c r="BG34" s="470" t="str">
        <f>IF('各会計、関係団体の財政状況及び健全化判断比率'!B33="","",'各会計、関係団体の財政状況及び健全化判断比率'!B33)</f>
        <v>農業集落排水事業特別会計</v>
      </c>
      <c r="BH34" s="470"/>
      <c r="BI34" s="470"/>
      <c r="BJ34" s="470"/>
      <c r="BK34" s="470"/>
      <c r="BL34" s="470"/>
      <c r="BM34" s="470"/>
      <c r="BN34" s="470"/>
      <c r="BO34" s="470"/>
      <c r="BP34" s="470"/>
      <c r="BQ34" s="470"/>
      <c r="BR34" s="470"/>
      <c r="BS34" s="470"/>
      <c r="BT34" s="470"/>
      <c r="BU34" s="470"/>
      <c r="BV34" s="2"/>
      <c r="BW34" s="471">
        <f>IF(BY34="","",MAX(C34:D43,U34:V43,AM34:AN43,BE34:BF43)+1)</f>
        <v>8</v>
      </c>
      <c r="BX34" s="471"/>
      <c r="BY34" s="470" t="str">
        <f>IF('各会計、関係団体の財政状況及び健全化判断比率'!B68="","",'各会計、関係団体の財政状況及び健全化判断比率'!B68)</f>
        <v>茨城県市町村総合事務組合（一般会計）</v>
      </c>
      <c r="BZ34" s="470"/>
      <c r="CA34" s="470"/>
      <c r="CB34" s="470"/>
      <c r="CC34" s="470"/>
      <c r="CD34" s="470"/>
      <c r="CE34" s="470"/>
      <c r="CF34" s="470"/>
      <c r="CG34" s="470"/>
      <c r="CH34" s="470"/>
      <c r="CI34" s="470"/>
      <c r="CJ34" s="470"/>
      <c r="CK34" s="470"/>
      <c r="CL34" s="470"/>
      <c r="CM34" s="470"/>
      <c r="CN34" s="2"/>
      <c r="CO34" s="471">
        <f>IF(CQ34="","",MAX(C34:D43,U34:V43,AM34:AN43,BE34:BF43,BW34:BX43)+1)</f>
        <v>16</v>
      </c>
      <c r="CP34" s="471"/>
      <c r="CQ34" s="470" t="str">
        <f>IF('各会計、関係団体の財政状況及び健全化判断比率'!BS7="","",'各会計、関係団体の財政状況及び健全化判断比率'!BS7)</f>
        <v>守谷市土地開発公社</v>
      </c>
      <c r="CR34" s="470"/>
      <c r="CS34" s="470"/>
      <c r="CT34" s="470"/>
      <c r="CU34" s="470"/>
      <c r="CV34" s="470"/>
      <c r="CW34" s="470"/>
      <c r="CX34" s="470"/>
      <c r="CY34" s="470"/>
      <c r="CZ34" s="470"/>
      <c r="DA34" s="470"/>
      <c r="DB34" s="470"/>
      <c r="DC34" s="470"/>
      <c r="DD34" s="470"/>
      <c r="DE34" s="470"/>
      <c r="DG34" s="472" t="str">
        <f>IF('各会計、関係団体の財政状況及び健全化判断比率'!BR7="","",'各会計、関係団体の財政状況及び健全化判断比率'!BR7)</f>
        <v/>
      </c>
      <c r="DH34" s="472"/>
      <c r="DI34" s="19"/>
    </row>
    <row r="35" spans="1:113" ht="32.25" customHeight="1" x14ac:dyDescent="0.15">
      <c r="A35" s="2"/>
      <c r="B35" s="5"/>
      <c r="C35" s="471" t="str">
        <f t="shared" ref="C35:C43" si="0">IF(E35="","",C34+1)</f>
        <v/>
      </c>
      <c r="D35" s="471"/>
      <c r="E35" s="470" t="str">
        <f>IF('各会計、関係団体の財政状況及び健全化判断比率'!B8="","",'各会計、関係団体の財政状況及び健全化判断比率'!B8)</f>
        <v/>
      </c>
      <c r="F35" s="470"/>
      <c r="G35" s="470"/>
      <c r="H35" s="470"/>
      <c r="I35" s="470"/>
      <c r="J35" s="470"/>
      <c r="K35" s="470"/>
      <c r="L35" s="470"/>
      <c r="M35" s="470"/>
      <c r="N35" s="470"/>
      <c r="O35" s="470"/>
      <c r="P35" s="470"/>
      <c r="Q35" s="470"/>
      <c r="R35" s="470"/>
      <c r="S35" s="470"/>
      <c r="T35" s="2"/>
      <c r="U35" s="471">
        <f t="shared" ref="U35:U43" si="1">IF(W35="","",U34+1)</f>
        <v>3</v>
      </c>
      <c r="V35" s="471"/>
      <c r="W35" s="470" t="str">
        <f>IF('各会計、関係団体の財政状況及び健全化判断比率'!B29="","",'各会計、関係団体の財政状況及び健全化判断比率'!B29)</f>
        <v>後期高齢者医療特別会計</v>
      </c>
      <c r="X35" s="470"/>
      <c r="Y35" s="470"/>
      <c r="Z35" s="470"/>
      <c r="AA35" s="470"/>
      <c r="AB35" s="470"/>
      <c r="AC35" s="470"/>
      <c r="AD35" s="470"/>
      <c r="AE35" s="470"/>
      <c r="AF35" s="470"/>
      <c r="AG35" s="470"/>
      <c r="AH35" s="470"/>
      <c r="AI35" s="470"/>
      <c r="AJ35" s="470"/>
      <c r="AK35" s="470"/>
      <c r="AL35" s="2"/>
      <c r="AM35" s="471">
        <f t="shared" ref="AM35:AM43" si="2">IF(AO35="","",AM34+1)</f>
        <v>6</v>
      </c>
      <c r="AN35" s="471"/>
      <c r="AO35" s="470" t="str">
        <f>IF('各会計、関係団体の財政状況及び健全化判断比率'!B32="","",'各会計、関係団体の財政状況及び健全化判断比率'!B32)</f>
        <v>公共下水道事業会計</v>
      </c>
      <c r="AP35" s="470"/>
      <c r="AQ35" s="470"/>
      <c r="AR35" s="470"/>
      <c r="AS35" s="470"/>
      <c r="AT35" s="470"/>
      <c r="AU35" s="470"/>
      <c r="AV35" s="470"/>
      <c r="AW35" s="470"/>
      <c r="AX35" s="470"/>
      <c r="AY35" s="470"/>
      <c r="AZ35" s="470"/>
      <c r="BA35" s="470"/>
      <c r="BB35" s="470"/>
      <c r="BC35" s="470"/>
      <c r="BD35" s="2"/>
      <c r="BE35" s="471" t="str">
        <f t="shared" ref="BE35:BE43" si="3">IF(BG35="","",BE34+1)</f>
        <v/>
      </c>
      <c r="BF35" s="471"/>
      <c r="BG35" s="470"/>
      <c r="BH35" s="470"/>
      <c r="BI35" s="470"/>
      <c r="BJ35" s="470"/>
      <c r="BK35" s="470"/>
      <c r="BL35" s="470"/>
      <c r="BM35" s="470"/>
      <c r="BN35" s="470"/>
      <c r="BO35" s="470"/>
      <c r="BP35" s="470"/>
      <c r="BQ35" s="470"/>
      <c r="BR35" s="470"/>
      <c r="BS35" s="470"/>
      <c r="BT35" s="470"/>
      <c r="BU35" s="470"/>
      <c r="BV35" s="2"/>
      <c r="BW35" s="471">
        <f t="shared" ref="BW35:BW43" si="4">IF(BY35="","",BW34+1)</f>
        <v>9</v>
      </c>
      <c r="BX35" s="471"/>
      <c r="BY35" s="470" t="str">
        <f>IF('各会計、関係団体の財政状況及び健全化判断比率'!B69="","",'各会計、関係団体の財政状況及び健全化判断比率'!B69)</f>
        <v>茨城県市町村総合事務組合（県民交通災害共済事業特別会計）</v>
      </c>
      <c r="BZ35" s="470"/>
      <c r="CA35" s="470"/>
      <c r="CB35" s="470"/>
      <c r="CC35" s="470"/>
      <c r="CD35" s="470"/>
      <c r="CE35" s="470"/>
      <c r="CF35" s="470"/>
      <c r="CG35" s="470"/>
      <c r="CH35" s="470"/>
      <c r="CI35" s="470"/>
      <c r="CJ35" s="470"/>
      <c r="CK35" s="470"/>
      <c r="CL35" s="470"/>
      <c r="CM35" s="470"/>
      <c r="CN35" s="2"/>
      <c r="CO35" s="471" t="str">
        <f t="shared" ref="CO35:CO43" si="5">IF(CQ35="","",CO34+1)</f>
        <v/>
      </c>
      <c r="CP35" s="471"/>
      <c r="CQ35" s="470" t="str">
        <f>IF('各会計、関係団体の財政状況及び健全化判断比率'!BS8="","",'各会計、関係団体の財政状況及び健全化判断比率'!BS8)</f>
        <v/>
      </c>
      <c r="CR35" s="470"/>
      <c r="CS35" s="470"/>
      <c r="CT35" s="470"/>
      <c r="CU35" s="470"/>
      <c r="CV35" s="470"/>
      <c r="CW35" s="470"/>
      <c r="CX35" s="470"/>
      <c r="CY35" s="470"/>
      <c r="CZ35" s="470"/>
      <c r="DA35" s="470"/>
      <c r="DB35" s="470"/>
      <c r="DC35" s="470"/>
      <c r="DD35" s="470"/>
      <c r="DE35" s="470"/>
      <c r="DG35" s="472" t="str">
        <f>IF('各会計、関係団体の財政状況及び健全化判断比率'!BR8="","",'各会計、関係団体の財政状況及び健全化判断比率'!BR8)</f>
        <v/>
      </c>
      <c r="DH35" s="472"/>
      <c r="DI35" s="19"/>
    </row>
    <row r="36" spans="1:113" ht="32.25" customHeight="1" x14ac:dyDescent="0.15">
      <c r="A36" s="2"/>
      <c r="B36" s="5"/>
      <c r="C36" s="471" t="str">
        <f t="shared" si="0"/>
        <v/>
      </c>
      <c r="D36" s="471"/>
      <c r="E36" s="470" t="str">
        <f>IF('各会計、関係団体の財政状況及び健全化判断比率'!B9="","",'各会計、関係団体の財政状況及び健全化判断比率'!B9)</f>
        <v/>
      </c>
      <c r="F36" s="470"/>
      <c r="G36" s="470"/>
      <c r="H36" s="470"/>
      <c r="I36" s="470"/>
      <c r="J36" s="470"/>
      <c r="K36" s="470"/>
      <c r="L36" s="470"/>
      <c r="M36" s="470"/>
      <c r="N36" s="470"/>
      <c r="O36" s="470"/>
      <c r="P36" s="470"/>
      <c r="Q36" s="470"/>
      <c r="R36" s="470"/>
      <c r="S36" s="470"/>
      <c r="T36" s="2"/>
      <c r="U36" s="471">
        <f t="shared" si="1"/>
        <v>4</v>
      </c>
      <c r="V36" s="471"/>
      <c r="W36" s="470" t="str">
        <f>IF('各会計、関係団体の財政状況及び健全化判断比率'!B30="","",'各会計、関係団体の財政状況及び健全化判断比率'!B30)</f>
        <v>介護保険特別会計</v>
      </c>
      <c r="X36" s="470"/>
      <c r="Y36" s="470"/>
      <c r="Z36" s="470"/>
      <c r="AA36" s="470"/>
      <c r="AB36" s="470"/>
      <c r="AC36" s="470"/>
      <c r="AD36" s="470"/>
      <c r="AE36" s="470"/>
      <c r="AF36" s="470"/>
      <c r="AG36" s="470"/>
      <c r="AH36" s="470"/>
      <c r="AI36" s="470"/>
      <c r="AJ36" s="470"/>
      <c r="AK36" s="470"/>
      <c r="AL36" s="2"/>
      <c r="AM36" s="471" t="str">
        <f t="shared" si="2"/>
        <v/>
      </c>
      <c r="AN36" s="471"/>
      <c r="AO36" s="470"/>
      <c r="AP36" s="470"/>
      <c r="AQ36" s="470"/>
      <c r="AR36" s="470"/>
      <c r="AS36" s="470"/>
      <c r="AT36" s="470"/>
      <c r="AU36" s="470"/>
      <c r="AV36" s="470"/>
      <c r="AW36" s="470"/>
      <c r="AX36" s="470"/>
      <c r="AY36" s="470"/>
      <c r="AZ36" s="470"/>
      <c r="BA36" s="470"/>
      <c r="BB36" s="470"/>
      <c r="BC36" s="470"/>
      <c r="BD36" s="2"/>
      <c r="BE36" s="471" t="str">
        <f t="shared" si="3"/>
        <v/>
      </c>
      <c r="BF36" s="471"/>
      <c r="BG36" s="470"/>
      <c r="BH36" s="470"/>
      <c r="BI36" s="470"/>
      <c r="BJ36" s="470"/>
      <c r="BK36" s="470"/>
      <c r="BL36" s="470"/>
      <c r="BM36" s="470"/>
      <c r="BN36" s="470"/>
      <c r="BO36" s="470"/>
      <c r="BP36" s="470"/>
      <c r="BQ36" s="470"/>
      <c r="BR36" s="470"/>
      <c r="BS36" s="470"/>
      <c r="BT36" s="470"/>
      <c r="BU36" s="470"/>
      <c r="BV36" s="2"/>
      <c r="BW36" s="471">
        <f t="shared" si="4"/>
        <v>10</v>
      </c>
      <c r="BX36" s="471"/>
      <c r="BY36" s="470" t="str">
        <f>IF('各会計、関係団体の財政状況及び健全化判断比率'!B70="","",'各会計、関係団体の財政状況及び健全化判断比率'!B70)</f>
        <v>茨城租税債権管理機構</v>
      </c>
      <c r="BZ36" s="470"/>
      <c r="CA36" s="470"/>
      <c r="CB36" s="470"/>
      <c r="CC36" s="470"/>
      <c r="CD36" s="470"/>
      <c r="CE36" s="470"/>
      <c r="CF36" s="470"/>
      <c r="CG36" s="470"/>
      <c r="CH36" s="470"/>
      <c r="CI36" s="470"/>
      <c r="CJ36" s="470"/>
      <c r="CK36" s="470"/>
      <c r="CL36" s="470"/>
      <c r="CM36" s="470"/>
      <c r="CN36" s="2"/>
      <c r="CO36" s="471" t="str">
        <f t="shared" si="5"/>
        <v/>
      </c>
      <c r="CP36" s="471"/>
      <c r="CQ36" s="470" t="str">
        <f>IF('各会計、関係団体の財政状況及び健全化判断比率'!BS9="","",'各会計、関係団体の財政状況及び健全化判断比率'!BS9)</f>
        <v/>
      </c>
      <c r="CR36" s="470"/>
      <c r="CS36" s="470"/>
      <c r="CT36" s="470"/>
      <c r="CU36" s="470"/>
      <c r="CV36" s="470"/>
      <c r="CW36" s="470"/>
      <c r="CX36" s="470"/>
      <c r="CY36" s="470"/>
      <c r="CZ36" s="470"/>
      <c r="DA36" s="470"/>
      <c r="DB36" s="470"/>
      <c r="DC36" s="470"/>
      <c r="DD36" s="470"/>
      <c r="DE36" s="470"/>
      <c r="DG36" s="472" t="str">
        <f>IF('各会計、関係団体の財政状況及び健全化判断比率'!BR9="","",'各会計、関係団体の財政状況及び健全化判断比率'!BR9)</f>
        <v/>
      </c>
      <c r="DH36" s="472"/>
      <c r="DI36" s="19"/>
    </row>
    <row r="37" spans="1:113" ht="32.25" customHeight="1" x14ac:dyDescent="0.15">
      <c r="A37" s="2"/>
      <c r="B37" s="5"/>
      <c r="C37" s="471" t="str">
        <f t="shared" si="0"/>
        <v/>
      </c>
      <c r="D37" s="471"/>
      <c r="E37" s="470" t="str">
        <f>IF('各会計、関係団体の財政状況及び健全化判断比率'!B10="","",'各会計、関係団体の財政状況及び健全化判断比率'!B10)</f>
        <v/>
      </c>
      <c r="F37" s="470"/>
      <c r="G37" s="470"/>
      <c r="H37" s="470"/>
      <c r="I37" s="470"/>
      <c r="J37" s="470"/>
      <c r="K37" s="470"/>
      <c r="L37" s="470"/>
      <c r="M37" s="470"/>
      <c r="N37" s="470"/>
      <c r="O37" s="470"/>
      <c r="P37" s="470"/>
      <c r="Q37" s="470"/>
      <c r="R37" s="470"/>
      <c r="S37" s="470"/>
      <c r="T37" s="2"/>
      <c r="U37" s="471" t="str">
        <f t="shared" si="1"/>
        <v/>
      </c>
      <c r="V37" s="471"/>
      <c r="W37" s="470"/>
      <c r="X37" s="470"/>
      <c r="Y37" s="470"/>
      <c r="Z37" s="470"/>
      <c r="AA37" s="470"/>
      <c r="AB37" s="470"/>
      <c r="AC37" s="470"/>
      <c r="AD37" s="470"/>
      <c r="AE37" s="470"/>
      <c r="AF37" s="470"/>
      <c r="AG37" s="470"/>
      <c r="AH37" s="470"/>
      <c r="AI37" s="470"/>
      <c r="AJ37" s="470"/>
      <c r="AK37" s="470"/>
      <c r="AL37" s="2"/>
      <c r="AM37" s="471" t="str">
        <f t="shared" si="2"/>
        <v/>
      </c>
      <c r="AN37" s="471"/>
      <c r="AO37" s="470"/>
      <c r="AP37" s="470"/>
      <c r="AQ37" s="470"/>
      <c r="AR37" s="470"/>
      <c r="AS37" s="470"/>
      <c r="AT37" s="470"/>
      <c r="AU37" s="470"/>
      <c r="AV37" s="470"/>
      <c r="AW37" s="470"/>
      <c r="AX37" s="470"/>
      <c r="AY37" s="470"/>
      <c r="AZ37" s="470"/>
      <c r="BA37" s="470"/>
      <c r="BB37" s="470"/>
      <c r="BC37" s="470"/>
      <c r="BD37" s="2"/>
      <c r="BE37" s="471" t="str">
        <f t="shared" si="3"/>
        <v/>
      </c>
      <c r="BF37" s="471"/>
      <c r="BG37" s="470"/>
      <c r="BH37" s="470"/>
      <c r="BI37" s="470"/>
      <c r="BJ37" s="470"/>
      <c r="BK37" s="470"/>
      <c r="BL37" s="470"/>
      <c r="BM37" s="470"/>
      <c r="BN37" s="470"/>
      <c r="BO37" s="470"/>
      <c r="BP37" s="470"/>
      <c r="BQ37" s="470"/>
      <c r="BR37" s="470"/>
      <c r="BS37" s="470"/>
      <c r="BT37" s="470"/>
      <c r="BU37" s="470"/>
      <c r="BV37" s="2"/>
      <c r="BW37" s="471">
        <f t="shared" si="4"/>
        <v>11</v>
      </c>
      <c r="BX37" s="471"/>
      <c r="BY37" s="470" t="str">
        <f>IF('各会計、関係団体の財政状況及び健全化判断比率'!B71="","",'各会計、関係団体の財政状況及び健全化判断比率'!B71)</f>
        <v>茨城県後期高齢者医療広域連合（一般会計）</v>
      </c>
      <c r="BZ37" s="470"/>
      <c r="CA37" s="470"/>
      <c r="CB37" s="470"/>
      <c r="CC37" s="470"/>
      <c r="CD37" s="470"/>
      <c r="CE37" s="470"/>
      <c r="CF37" s="470"/>
      <c r="CG37" s="470"/>
      <c r="CH37" s="470"/>
      <c r="CI37" s="470"/>
      <c r="CJ37" s="470"/>
      <c r="CK37" s="470"/>
      <c r="CL37" s="470"/>
      <c r="CM37" s="470"/>
      <c r="CN37" s="2"/>
      <c r="CO37" s="471" t="str">
        <f t="shared" si="5"/>
        <v/>
      </c>
      <c r="CP37" s="471"/>
      <c r="CQ37" s="470" t="str">
        <f>IF('各会計、関係団体の財政状況及び健全化判断比率'!BS10="","",'各会計、関係団体の財政状況及び健全化判断比率'!BS10)</f>
        <v/>
      </c>
      <c r="CR37" s="470"/>
      <c r="CS37" s="470"/>
      <c r="CT37" s="470"/>
      <c r="CU37" s="470"/>
      <c r="CV37" s="470"/>
      <c r="CW37" s="470"/>
      <c r="CX37" s="470"/>
      <c r="CY37" s="470"/>
      <c r="CZ37" s="470"/>
      <c r="DA37" s="470"/>
      <c r="DB37" s="470"/>
      <c r="DC37" s="470"/>
      <c r="DD37" s="470"/>
      <c r="DE37" s="470"/>
      <c r="DG37" s="472" t="str">
        <f>IF('各会計、関係団体の財政状況及び健全化判断比率'!BR10="","",'各会計、関係団体の財政状況及び健全化判断比率'!BR10)</f>
        <v/>
      </c>
      <c r="DH37" s="472"/>
      <c r="DI37" s="19"/>
    </row>
    <row r="38" spans="1:113" ht="32.25" customHeight="1" x14ac:dyDescent="0.15">
      <c r="A38" s="2"/>
      <c r="B38" s="5"/>
      <c r="C38" s="471" t="str">
        <f t="shared" si="0"/>
        <v/>
      </c>
      <c r="D38" s="471"/>
      <c r="E38" s="470" t="str">
        <f>IF('各会計、関係団体の財政状況及び健全化判断比率'!B11="","",'各会計、関係団体の財政状況及び健全化判断比率'!B11)</f>
        <v/>
      </c>
      <c r="F38" s="470"/>
      <c r="G38" s="470"/>
      <c r="H38" s="470"/>
      <c r="I38" s="470"/>
      <c r="J38" s="470"/>
      <c r="K38" s="470"/>
      <c r="L38" s="470"/>
      <c r="M38" s="470"/>
      <c r="N38" s="470"/>
      <c r="O38" s="470"/>
      <c r="P38" s="470"/>
      <c r="Q38" s="470"/>
      <c r="R38" s="470"/>
      <c r="S38" s="470"/>
      <c r="T38" s="2"/>
      <c r="U38" s="471" t="str">
        <f t="shared" si="1"/>
        <v/>
      </c>
      <c r="V38" s="471"/>
      <c r="W38" s="470"/>
      <c r="X38" s="470"/>
      <c r="Y38" s="470"/>
      <c r="Z38" s="470"/>
      <c r="AA38" s="470"/>
      <c r="AB38" s="470"/>
      <c r="AC38" s="470"/>
      <c r="AD38" s="470"/>
      <c r="AE38" s="470"/>
      <c r="AF38" s="470"/>
      <c r="AG38" s="470"/>
      <c r="AH38" s="470"/>
      <c r="AI38" s="470"/>
      <c r="AJ38" s="470"/>
      <c r="AK38" s="470"/>
      <c r="AL38" s="2"/>
      <c r="AM38" s="471" t="str">
        <f t="shared" si="2"/>
        <v/>
      </c>
      <c r="AN38" s="471"/>
      <c r="AO38" s="470"/>
      <c r="AP38" s="470"/>
      <c r="AQ38" s="470"/>
      <c r="AR38" s="470"/>
      <c r="AS38" s="470"/>
      <c r="AT38" s="470"/>
      <c r="AU38" s="470"/>
      <c r="AV38" s="470"/>
      <c r="AW38" s="470"/>
      <c r="AX38" s="470"/>
      <c r="AY38" s="470"/>
      <c r="AZ38" s="470"/>
      <c r="BA38" s="470"/>
      <c r="BB38" s="470"/>
      <c r="BC38" s="470"/>
      <c r="BD38" s="2"/>
      <c r="BE38" s="471" t="str">
        <f t="shared" si="3"/>
        <v/>
      </c>
      <c r="BF38" s="471"/>
      <c r="BG38" s="470"/>
      <c r="BH38" s="470"/>
      <c r="BI38" s="470"/>
      <c r="BJ38" s="470"/>
      <c r="BK38" s="470"/>
      <c r="BL38" s="470"/>
      <c r="BM38" s="470"/>
      <c r="BN38" s="470"/>
      <c r="BO38" s="470"/>
      <c r="BP38" s="470"/>
      <c r="BQ38" s="470"/>
      <c r="BR38" s="470"/>
      <c r="BS38" s="470"/>
      <c r="BT38" s="470"/>
      <c r="BU38" s="470"/>
      <c r="BV38" s="2"/>
      <c r="BW38" s="471">
        <f t="shared" si="4"/>
        <v>12</v>
      </c>
      <c r="BX38" s="471"/>
      <c r="BY38" s="470" t="str">
        <f>IF('各会計、関係団体の財政状況及び健全化判断比率'!B72="","",'各会計、関係団体の財政状況及び健全化判断比率'!B72)</f>
        <v>茨城県後期高齢者医療広域連合（後期高齢者医療特別会計）</v>
      </c>
      <c r="BZ38" s="470"/>
      <c r="CA38" s="470"/>
      <c r="CB38" s="470"/>
      <c r="CC38" s="470"/>
      <c r="CD38" s="470"/>
      <c r="CE38" s="470"/>
      <c r="CF38" s="470"/>
      <c r="CG38" s="470"/>
      <c r="CH38" s="470"/>
      <c r="CI38" s="470"/>
      <c r="CJ38" s="470"/>
      <c r="CK38" s="470"/>
      <c r="CL38" s="470"/>
      <c r="CM38" s="470"/>
      <c r="CN38" s="2"/>
      <c r="CO38" s="471" t="str">
        <f t="shared" si="5"/>
        <v/>
      </c>
      <c r="CP38" s="471"/>
      <c r="CQ38" s="470" t="str">
        <f>IF('各会計、関係団体の財政状況及び健全化判断比率'!BS11="","",'各会計、関係団体の財政状況及び健全化判断比率'!BS11)</f>
        <v/>
      </c>
      <c r="CR38" s="470"/>
      <c r="CS38" s="470"/>
      <c r="CT38" s="470"/>
      <c r="CU38" s="470"/>
      <c r="CV38" s="470"/>
      <c r="CW38" s="470"/>
      <c r="CX38" s="470"/>
      <c r="CY38" s="470"/>
      <c r="CZ38" s="470"/>
      <c r="DA38" s="470"/>
      <c r="DB38" s="470"/>
      <c r="DC38" s="470"/>
      <c r="DD38" s="470"/>
      <c r="DE38" s="470"/>
      <c r="DG38" s="472" t="str">
        <f>IF('各会計、関係団体の財政状況及び健全化判断比率'!BR11="","",'各会計、関係団体の財政状況及び健全化判断比率'!BR11)</f>
        <v/>
      </c>
      <c r="DH38" s="472"/>
      <c r="DI38" s="19"/>
    </row>
    <row r="39" spans="1:113" ht="32.25" customHeight="1" x14ac:dyDescent="0.15">
      <c r="A39" s="2"/>
      <c r="B39" s="5"/>
      <c r="C39" s="471" t="str">
        <f t="shared" si="0"/>
        <v/>
      </c>
      <c r="D39" s="471"/>
      <c r="E39" s="470" t="str">
        <f>IF('各会計、関係団体の財政状況及び健全化判断比率'!B12="","",'各会計、関係団体の財政状況及び健全化判断比率'!B12)</f>
        <v/>
      </c>
      <c r="F39" s="470"/>
      <c r="G39" s="470"/>
      <c r="H39" s="470"/>
      <c r="I39" s="470"/>
      <c r="J39" s="470"/>
      <c r="K39" s="470"/>
      <c r="L39" s="470"/>
      <c r="M39" s="470"/>
      <c r="N39" s="470"/>
      <c r="O39" s="470"/>
      <c r="P39" s="470"/>
      <c r="Q39" s="470"/>
      <c r="R39" s="470"/>
      <c r="S39" s="470"/>
      <c r="T39" s="2"/>
      <c r="U39" s="471" t="str">
        <f t="shared" si="1"/>
        <v/>
      </c>
      <c r="V39" s="471"/>
      <c r="W39" s="470"/>
      <c r="X39" s="470"/>
      <c r="Y39" s="470"/>
      <c r="Z39" s="470"/>
      <c r="AA39" s="470"/>
      <c r="AB39" s="470"/>
      <c r="AC39" s="470"/>
      <c r="AD39" s="470"/>
      <c r="AE39" s="470"/>
      <c r="AF39" s="470"/>
      <c r="AG39" s="470"/>
      <c r="AH39" s="470"/>
      <c r="AI39" s="470"/>
      <c r="AJ39" s="470"/>
      <c r="AK39" s="470"/>
      <c r="AL39" s="2"/>
      <c r="AM39" s="471" t="str">
        <f t="shared" si="2"/>
        <v/>
      </c>
      <c r="AN39" s="471"/>
      <c r="AO39" s="470"/>
      <c r="AP39" s="470"/>
      <c r="AQ39" s="470"/>
      <c r="AR39" s="470"/>
      <c r="AS39" s="470"/>
      <c r="AT39" s="470"/>
      <c r="AU39" s="470"/>
      <c r="AV39" s="470"/>
      <c r="AW39" s="470"/>
      <c r="AX39" s="470"/>
      <c r="AY39" s="470"/>
      <c r="AZ39" s="470"/>
      <c r="BA39" s="470"/>
      <c r="BB39" s="470"/>
      <c r="BC39" s="470"/>
      <c r="BD39" s="2"/>
      <c r="BE39" s="471" t="str">
        <f t="shared" si="3"/>
        <v/>
      </c>
      <c r="BF39" s="471"/>
      <c r="BG39" s="470"/>
      <c r="BH39" s="470"/>
      <c r="BI39" s="470"/>
      <c r="BJ39" s="470"/>
      <c r="BK39" s="470"/>
      <c r="BL39" s="470"/>
      <c r="BM39" s="470"/>
      <c r="BN39" s="470"/>
      <c r="BO39" s="470"/>
      <c r="BP39" s="470"/>
      <c r="BQ39" s="470"/>
      <c r="BR39" s="470"/>
      <c r="BS39" s="470"/>
      <c r="BT39" s="470"/>
      <c r="BU39" s="470"/>
      <c r="BV39" s="2"/>
      <c r="BW39" s="471">
        <f t="shared" si="4"/>
        <v>13</v>
      </c>
      <c r="BX39" s="471"/>
      <c r="BY39" s="470" t="str">
        <f>IF('各会計、関係団体の財政状況及び健全化判断比率'!B73="","",'各会計、関係団体の財政状況及び健全化判断比率'!B73)</f>
        <v>常総衛生組合</v>
      </c>
      <c r="BZ39" s="470"/>
      <c r="CA39" s="470"/>
      <c r="CB39" s="470"/>
      <c r="CC39" s="470"/>
      <c r="CD39" s="470"/>
      <c r="CE39" s="470"/>
      <c r="CF39" s="470"/>
      <c r="CG39" s="470"/>
      <c r="CH39" s="470"/>
      <c r="CI39" s="470"/>
      <c r="CJ39" s="470"/>
      <c r="CK39" s="470"/>
      <c r="CL39" s="470"/>
      <c r="CM39" s="470"/>
      <c r="CN39" s="2"/>
      <c r="CO39" s="471" t="str">
        <f t="shared" si="5"/>
        <v/>
      </c>
      <c r="CP39" s="471"/>
      <c r="CQ39" s="470" t="str">
        <f>IF('各会計、関係団体の財政状況及び健全化判断比率'!BS12="","",'各会計、関係団体の財政状況及び健全化判断比率'!BS12)</f>
        <v/>
      </c>
      <c r="CR39" s="470"/>
      <c r="CS39" s="470"/>
      <c r="CT39" s="470"/>
      <c r="CU39" s="470"/>
      <c r="CV39" s="470"/>
      <c r="CW39" s="470"/>
      <c r="CX39" s="470"/>
      <c r="CY39" s="470"/>
      <c r="CZ39" s="470"/>
      <c r="DA39" s="470"/>
      <c r="DB39" s="470"/>
      <c r="DC39" s="470"/>
      <c r="DD39" s="470"/>
      <c r="DE39" s="470"/>
      <c r="DG39" s="472" t="str">
        <f>IF('各会計、関係団体の財政状況及び健全化判断比率'!BR12="","",'各会計、関係団体の財政状況及び健全化判断比率'!BR12)</f>
        <v/>
      </c>
      <c r="DH39" s="472"/>
      <c r="DI39" s="19"/>
    </row>
    <row r="40" spans="1:113" ht="32.25" customHeight="1" x14ac:dyDescent="0.15">
      <c r="A40" s="2"/>
      <c r="B40" s="5"/>
      <c r="C40" s="471" t="str">
        <f t="shared" si="0"/>
        <v/>
      </c>
      <c r="D40" s="471"/>
      <c r="E40" s="470" t="str">
        <f>IF('各会計、関係団体の財政状況及び健全化判断比率'!B13="","",'各会計、関係団体の財政状況及び健全化判断比率'!B13)</f>
        <v/>
      </c>
      <c r="F40" s="470"/>
      <c r="G40" s="470"/>
      <c r="H40" s="470"/>
      <c r="I40" s="470"/>
      <c r="J40" s="470"/>
      <c r="K40" s="470"/>
      <c r="L40" s="470"/>
      <c r="M40" s="470"/>
      <c r="N40" s="470"/>
      <c r="O40" s="470"/>
      <c r="P40" s="470"/>
      <c r="Q40" s="470"/>
      <c r="R40" s="470"/>
      <c r="S40" s="470"/>
      <c r="T40" s="2"/>
      <c r="U40" s="471" t="str">
        <f t="shared" si="1"/>
        <v/>
      </c>
      <c r="V40" s="471"/>
      <c r="W40" s="470"/>
      <c r="X40" s="470"/>
      <c r="Y40" s="470"/>
      <c r="Z40" s="470"/>
      <c r="AA40" s="470"/>
      <c r="AB40" s="470"/>
      <c r="AC40" s="470"/>
      <c r="AD40" s="470"/>
      <c r="AE40" s="470"/>
      <c r="AF40" s="470"/>
      <c r="AG40" s="470"/>
      <c r="AH40" s="470"/>
      <c r="AI40" s="470"/>
      <c r="AJ40" s="470"/>
      <c r="AK40" s="470"/>
      <c r="AL40" s="2"/>
      <c r="AM40" s="471" t="str">
        <f t="shared" si="2"/>
        <v/>
      </c>
      <c r="AN40" s="471"/>
      <c r="AO40" s="470"/>
      <c r="AP40" s="470"/>
      <c r="AQ40" s="470"/>
      <c r="AR40" s="470"/>
      <c r="AS40" s="470"/>
      <c r="AT40" s="470"/>
      <c r="AU40" s="470"/>
      <c r="AV40" s="470"/>
      <c r="AW40" s="470"/>
      <c r="AX40" s="470"/>
      <c r="AY40" s="470"/>
      <c r="AZ40" s="470"/>
      <c r="BA40" s="470"/>
      <c r="BB40" s="470"/>
      <c r="BC40" s="470"/>
      <c r="BD40" s="2"/>
      <c r="BE40" s="471" t="str">
        <f t="shared" si="3"/>
        <v/>
      </c>
      <c r="BF40" s="471"/>
      <c r="BG40" s="470"/>
      <c r="BH40" s="470"/>
      <c r="BI40" s="470"/>
      <c r="BJ40" s="470"/>
      <c r="BK40" s="470"/>
      <c r="BL40" s="470"/>
      <c r="BM40" s="470"/>
      <c r="BN40" s="470"/>
      <c r="BO40" s="470"/>
      <c r="BP40" s="470"/>
      <c r="BQ40" s="470"/>
      <c r="BR40" s="470"/>
      <c r="BS40" s="470"/>
      <c r="BT40" s="470"/>
      <c r="BU40" s="470"/>
      <c r="BV40" s="2"/>
      <c r="BW40" s="471">
        <f t="shared" si="4"/>
        <v>14</v>
      </c>
      <c r="BX40" s="471"/>
      <c r="BY40" s="470" t="str">
        <f>IF('各会計、関係団体の財政状況及び健全化判断比率'!B74="","",'各会計、関係団体の財政状況及び健全化判断比率'!B74)</f>
        <v>取手市外２市火葬場組合</v>
      </c>
      <c r="BZ40" s="470"/>
      <c r="CA40" s="470"/>
      <c r="CB40" s="470"/>
      <c r="CC40" s="470"/>
      <c r="CD40" s="470"/>
      <c r="CE40" s="470"/>
      <c r="CF40" s="470"/>
      <c r="CG40" s="470"/>
      <c r="CH40" s="470"/>
      <c r="CI40" s="470"/>
      <c r="CJ40" s="470"/>
      <c r="CK40" s="470"/>
      <c r="CL40" s="470"/>
      <c r="CM40" s="470"/>
      <c r="CN40" s="2"/>
      <c r="CO40" s="471" t="str">
        <f t="shared" si="5"/>
        <v/>
      </c>
      <c r="CP40" s="471"/>
      <c r="CQ40" s="470" t="str">
        <f>IF('各会計、関係団体の財政状況及び健全化判断比率'!BS13="","",'各会計、関係団体の財政状況及び健全化判断比率'!BS13)</f>
        <v/>
      </c>
      <c r="CR40" s="470"/>
      <c r="CS40" s="470"/>
      <c r="CT40" s="470"/>
      <c r="CU40" s="470"/>
      <c r="CV40" s="470"/>
      <c r="CW40" s="470"/>
      <c r="CX40" s="470"/>
      <c r="CY40" s="470"/>
      <c r="CZ40" s="470"/>
      <c r="DA40" s="470"/>
      <c r="DB40" s="470"/>
      <c r="DC40" s="470"/>
      <c r="DD40" s="470"/>
      <c r="DE40" s="470"/>
      <c r="DG40" s="472" t="str">
        <f>IF('各会計、関係団体の財政状況及び健全化判断比率'!BR13="","",'各会計、関係団体の財政状況及び健全化判断比率'!BR13)</f>
        <v/>
      </c>
      <c r="DH40" s="472"/>
      <c r="DI40" s="19"/>
    </row>
    <row r="41" spans="1:113" ht="32.25" customHeight="1" x14ac:dyDescent="0.15">
      <c r="A41" s="2"/>
      <c r="B41" s="5"/>
      <c r="C41" s="471" t="str">
        <f t="shared" si="0"/>
        <v/>
      </c>
      <c r="D41" s="471"/>
      <c r="E41" s="470" t="str">
        <f>IF('各会計、関係団体の財政状況及び健全化判断比率'!B14="","",'各会計、関係団体の財政状況及び健全化判断比率'!B14)</f>
        <v/>
      </c>
      <c r="F41" s="470"/>
      <c r="G41" s="470"/>
      <c r="H41" s="470"/>
      <c r="I41" s="470"/>
      <c r="J41" s="470"/>
      <c r="K41" s="470"/>
      <c r="L41" s="470"/>
      <c r="M41" s="470"/>
      <c r="N41" s="470"/>
      <c r="O41" s="470"/>
      <c r="P41" s="470"/>
      <c r="Q41" s="470"/>
      <c r="R41" s="470"/>
      <c r="S41" s="470"/>
      <c r="T41" s="2"/>
      <c r="U41" s="471" t="str">
        <f t="shared" si="1"/>
        <v/>
      </c>
      <c r="V41" s="471"/>
      <c r="W41" s="470"/>
      <c r="X41" s="470"/>
      <c r="Y41" s="470"/>
      <c r="Z41" s="470"/>
      <c r="AA41" s="470"/>
      <c r="AB41" s="470"/>
      <c r="AC41" s="470"/>
      <c r="AD41" s="470"/>
      <c r="AE41" s="470"/>
      <c r="AF41" s="470"/>
      <c r="AG41" s="470"/>
      <c r="AH41" s="470"/>
      <c r="AI41" s="470"/>
      <c r="AJ41" s="470"/>
      <c r="AK41" s="470"/>
      <c r="AL41" s="2"/>
      <c r="AM41" s="471" t="str">
        <f t="shared" si="2"/>
        <v/>
      </c>
      <c r="AN41" s="471"/>
      <c r="AO41" s="470"/>
      <c r="AP41" s="470"/>
      <c r="AQ41" s="470"/>
      <c r="AR41" s="470"/>
      <c r="AS41" s="470"/>
      <c r="AT41" s="470"/>
      <c r="AU41" s="470"/>
      <c r="AV41" s="470"/>
      <c r="AW41" s="470"/>
      <c r="AX41" s="470"/>
      <c r="AY41" s="470"/>
      <c r="AZ41" s="470"/>
      <c r="BA41" s="470"/>
      <c r="BB41" s="470"/>
      <c r="BC41" s="470"/>
      <c r="BD41" s="2"/>
      <c r="BE41" s="471" t="str">
        <f t="shared" si="3"/>
        <v/>
      </c>
      <c r="BF41" s="471"/>
      <c r="BG41" s="470"/>
      <c r="BH41" s="470"/>
      <c r="BI41" s="470"/>
      <c r="BJ41" s="470"/>
      <c r="BK41" s="470"/>
      <c r="BL41" s="470"/>
      <c r="BM41" s="470"/>
      <c r="BN41" s="470"/>
      <c r="BO41" s="470"/>
      <c r="BP41" s="470"/>
      <c r="BQ41" s="470"/>
      <c r="BR41" s="470"/>
      <c r="BS41" s="470"/>
      <c r="BT41" s="470"/>
      <c r="BU41" s="470"/>
      <c r="BV41" s="2"/>
      <c r="BW41" s="471">
        <f t="shared" si="4"/>
        <v>15</v>
      </c>
      <c r="BX41" s="471"/>
      <c r="BY41" s="470" t="str">
        <f>IF('各会計、関係団体の財政状況及び健全化判断比率'!B75="","",'各会計、関係団体の財政状況及び健全化判断比率'!B75)</f>
        <v>常総地方広域市町村圏事務組合</v>
      </c>
      <c r="BZ41" s="470"/>
      <c r="CA41" s="470"/>
      <c r="CB41" s="470"/>
      <c r="CC41" s="470"/>
      <c r="CD41" s="470"/>
      <c r="CE41" s="470"/>
      <c r="CF41" s="470"/>
      <c r="CG41" s="470"/>
      <c r="CH41" s="470"/>
      <c r="CI41" s="470"/>
      <c r="CJ41" s="470"/>
      <c r="CK41" s="470"/>
      <c r="CL41" s="470"/>
      <c r="CM41" s="470"/>
      <c r="CN41" s="2"/>
      <c r="CO41" s="471" t="str">
        <f t="shared" si="5"/>
        <v/>
      </c>
      <c r="CP41" s="471"/>
      <c r="CQ41" s="470" t="str">
        <f>IF('各会計、関係団体の財政状況及び健全化判断比率'!BS14="","",'各会計、関係団体の財政状況及び健全化判断比率'!BS14)</f>
        <v/>
      </c>
      <c r="CR41" s="470"/>
      <c r="CS41" s="470"/>
      <c r="CT41" s="470"/>
      <c r="CU41" s="470"/>
      <c r="CV41" s="470"/>
      <c r="CW41" s="470"/>
      <c r="CX41" s="470"/>
      <c r="CY41" s="470"/>
      <c r="CZ41" s="470"/>
      <c r="DA41" s="470"/>
      <c r="DB41" s="470"/>
      <c r="DC41" s="470"/>
      <c r="DD41" s="470"/>
      <c r="DE41" s="470"/>
      <c r="DG41" s="472" t="str">
        <f>IF('各会計、関係団体の財政状況及び健全化判断比率'!BR14="","",'各会計、関係団体の財政状況及び健全化判断比率'!BR14)</f>
        <v/>
      </c>
      <c r="DH41" s="472"/>
      <c r="DI41" s="19"/>
    </row>
    <row r="42" spans="1:113" ht="32.25" customHeight="1" x14ac:dyDescent="0.15">
      <c r="B42" s="5"/>
      <c r="C42" s="471" t="str">
        <f t="shared" si="0"/>
        <v/>
      </c>
      <c r="D42" s="471"/>
      <c r="E42" s="470" t="str">
        <f>IF('各会計、関係団体の財政状況及び健全化判断比率'!B15="","",'各会計、関係団体の財政状況及び健全化判断比率'!B15)</f>
        <v/>
      </c>
      <c r="F42" s="470"/>
      <c r="G42" s="470"/>
      <c r="H42" s="470"/>
      <c r="I42" s="470"/>
      <c r="J42" s="470"/>
      <c r="K42" s="470"/>
      <c r="L42" s="470"/>
      <c r="M42" s="470"/>
      <c r="N42" s="470"/>
      <c r="O42" s="470"/>
      <c r="P42" s="470"/>
      <c r="Q42" s="470"/>
      <c r="R42" s="470"/>
      <c r="S42" s="470"/>
      <c r="T42" s="2"/>
      <c r="U42" s="471" t="str">
        <f t="shared" si="1"/>
        <v/>
      </c>
      <c r="V42" s="471"/>
      <c r="W42" s="470"/>
      <c r="X42" s="470"/>
      <c r="Y42" s="470"/>
      <c r="Z42" s="470"/>
      <c r="AA42" s="470"/>
      <c r="AB42" s="470"/>
      <c r="AC42" s="470"/>
      <c r="AD42" s="470"/>
      <c r="AE42" s="470"/>
      <c r="AF42" s="470"/>
      <c r="AG42" s="470"/>
      <c r="AH42" s="470"/>
      <c r="AI42" s="470"/>
      <c r="AJ42" s="470"/>
      <c r="AK42" s="470"/>
      <c r="AL42" s="2"/>
      <c r="AM42" s="471" t="str">
        <f t="shared" si="2"/>
        <v/>
      </c>
      <c r="AN42" s="471"/>
      <c r="AO42" s="470"/>
      <c r="AP42" s="470"/>
      <c r="AQ42" s="470"/>
      <c r="AR42" s="470"/>
      <c r="AS42" s="470"/>
      <c r="AT42" s="470"/>
      <c r="AU42" s="470"/>
      <c r="AV42" s="470"/>
      <c r="AW42" s="470"/>
      <c r="AX42" s="470"/>
      <c r="AY42" s="470"/>
      <c r="AZ42" s="470"/>
      <c r="BA42" s="470"/>
      <c r="BB42" s="470"/>
      <c r="BC42" s="470"/>
      <c r="BD42" s="2"/>
      <c r="BE42" s="471" t="str">
        <f t="shared" si="3"/>
        <v/>
      </c>
      <c r="BF42" s="471"/>
      <c r="BG42" s="470"/>
      <c r="BH42" s="470"/>
      <c r="BI42" s="470"/>
      <c r="BJ42" s="470"/>
      <c r="BK42" s="470"/>
      <c r="BL42" s="470"/>
      <c r="BM42" s="470"/>
      <c r="BN42" s="470"/>
      <c r="BO42" s="470"/>
      <c r="BP42" s="470"/>
      <c r="BQ42" s="470"/>
      <c r="BR42" s="470"/>
      <c r="BS42" s="470"/>
      <c r="BT42" s="470"/>
      <c r="BU42" s="470"/>
      <c r="BV42" s="2"/>
      <c r="BW42" s="471" t="str">
        <f t="shared" si="4"/>
        <v/>
      </c>
      <c r="BX42" s="471"/>
      <c r="BY42" s="470" t="str">
        <f>IF('各会計、関係団体の財政状況及び健全化判断比率'!B76="","",'各会計、関係団体の財政状況及び健全化判断比率'!B76)</f>
        <v/>
      </c>
      <c r="BZ42" s="470"/>
      <c r="CA42" s="470"/>
      <c r="CB42" s="470"/>
      <c r="CC42" s="470"/>
      <c r="CD42" s="470"/>
      <c r="CE42" s="470"/>
      <c r="CF42" s="470"/>
      <c r="CG42" s="470"/>
      <c r="CH42" s="470"/>
      <c r="CI42" s="470"/>
      <c r="CJ42" s="470"/>
      <c r="CK42" s="470"/>
      <c r="CL42" s="470"/>
      <c r="CM42" s="470"/>
      <c r="CN42" s="2"/>
      <c r="CO42" s="471" t="str">
        <f t="shared" si="5"/>
        <v/>
      </c>
      <c r="CP42" s="471"/>
      <c r="CQ42" s="470" t="str">
        <f>IF('各会計、関係団体の財政状況及び健全化判断比率'!BS15="","",'各会計、関係団体の財政状況及び健全化判断比率'!BS15)</f>
        <v/>
      </c>
      <c r="CR42" s="470"/>
      <c r="CS42" s="470"/>
      <c r="CT42" s="470"/>
      <c r="CU42" s="470"/>
      <c r="CV42" s="470"/>
      <c r="CW42" s="470"/>
      <c r="CX42" s="470"/>
      <c r="CY42" s="470"/>
      <c r="CZ42" s="470"/>
      <c r="DA42" s="470"/>
      <c r="DB42" s="470"/>
      <c r="DC42" s="470"/>
      <c r="DD42" s="470"/>
      <c r="DE42" s="470"/>
      <c r="DG42" s="472" t="str">
        <f>IF('各会計、関係団体の財政状況及び健全化判断比率'!BR15="","",'各会計、関係団体の財政状況及び健全化判断比率'!BR15)</f>
        <v/>
      </c>
      <c r="DH42" s="472"/>
      <c r="DI42" s="19"/>
    </row>
    <row r="43" spans="1:113" ht="32.25" customHeight="1" x14ac:dyDescent="0.15">
      <c r="B43" s="5"/>
      <c r="C43" s="471" t="str">
        <f t="shared" si="0"/>
        <v/>
      </c>
      <c r="D43" s="471"/>
      <c r="E43" s="470" t="str">
        <f>IF('各会計、関係団体の財政状況及び健全化判断比率'!B16="","",'各会計、関係団体の財政状況及び健全化判断比率'!B16)</f>
        <v/>
      </c>
      <c r="F43" s="470"/>
      <c r="G43" s="470"/>
      <c r="H43" s="470"/>
      <c r="I43" s="470"/>
      <c r="J43" s="470"/>
      <c r="K43" s="470"/>
      <c r="L43" s="470"/>
      <c r="M43" s="470"/>
      <c r="N43" s="470"/>
      <c r="O43" s="470"/>
      <c r="P43" s="470"/>
      <c r="Q43" s="470"/>
      <c r="R43" s="470"/>
      <c r="S43" s="470"/>
      <c r="T43" s="2"/>
      <c r="U43" s="471" t="str">
        <f t="shared" si="1"/>
        <v/>
      </c>
      <c r="V43" s="471"/>
      <c r="W43" s="470"/>
      <c r="X43" s="470"/>
      <c r="Y43" s="470"/>
      <c r="Z43" s="470"/>
      <c r="AA43" s="470"/>
      <c r="AB43" s="470"/>
      <c r="AC43" s="470"/>
      <c r="AD43" s="470"/>
      <c r="AE43" s="470"/>
      <c r="AF43" s="470"/>
      <c r="AG43" s="470"/>
      <c r="AH43" s="470"/>
      <c r="AI43" s="470"/>
      <c r="AJ43" s="470"/>
      <c r="AK43" s="470"/>
      <c r="AL43" s="2"/>
      <c r="AM43" s="471" t="str">
        <f t="shared" si="2"/>
        <v/>
      </c>
      <c r="AN43" s="471"/>
      <c r="AO43" s="470"/>
      <c r="AP43" s="470"/>
      <c r="AQ43" s="470"/>
      <c r="AR43" s="470"/>
      <c r="AS43" s="470"/>
      <c r="AT43" s="470"/>
      <c r="AU43" s="470"/>
      <c r="AV43" s="470"/>
      <c r="AW43" s="470"/>
      <c r="AX43" s="470"/>
      <c r="AY43" s="470"/>
      <c r="AZ43" s="470"/>
      <c r="BA43" s="470"/>
      <c r="BB43" s="470"/>
      <c r="BC43" s="470"/>
      <c r="BD43" s="2"/>
      <c r="BE43" s="471" t="str">
        <f t="shared" si="3"/>
        <v/>
      </c>
      <c r="BF43" s="471"/>
      <c r="BG43" s="470"/>
      <c r="BH43" s="470"/>
      <c r="BI43" s="470"/>
      <c r="BJ43" s="470"/>
      <c r="BK43" s="470"/>
      <c r="BL43" s="470"/>
      <c r="BM43" s="470"/>
      <c r="BN43" s="470"/>
      <c r="BO43" s="470"/>
      <c r="BP43" s="470"/>
      <c r="BQ43" s="470"/>
      <c r="BR43" s="470"/>
      <c r="BS43" s="470"/>
      <c r="BT43" s="470"/>
      <c r="BU43" s="470"/>
      <c r="BV43" s="2"/>
      <c r="BW43" s="471" t="str">
        <f t="shared" si="4"/>
        <v/>
      </c>
      <c r="BX43" s="471"/>
      <c r="BY43" s="470" t="str">
        <f>IF('各会計、関係団体の財政状況及び健全化判断比率'!B77="","",'各会計、関係団体の財政状況及び健全化判断比率'!B77)</f>
        <v/>
      </c>
      <c r="BZ43" s="470"/>
      <c r="CA43" s="470"/>
      <c r="CB43" s="470"/>
      <c r="CC43" s="470"/>
      <c r="CD43" s="470"/>
      <c r="CE43" s="470"/>
      <c r="CF43" s="470"/>
      <c r="CG43" s="470"/>
      <c r="CH43" s="470"/>
      <c r="CI43" s="470"/>
      <c r="CJ43" s="470"/>
      <c r="CK43" s="470"/>
      <c r="CL43" s="470"/>
      <c r="CM43" s="470"/>
      <c r="CN43" s="2"/>
      <c r="CO43" s="471" t="str">
        <f t="shared" si="5"/>
        <v/>
      </c>
      <c r="CP43" s="471"/>
      <c r="CQ43" s="470" t="str">
        <f>IF('各会計、関係団体の財政状況及び健全化判断比率'!BS16="","",'各会計、関係団体の財政状況及び健全化判断比率'!BS16)</f>
        <v/>
      </c>
      <c r="CR43" s="470"/>
      <c r="CS43" s="470"/>
      <c r="CT43" s="470"/>
      <c r="CU43" s="470"/>
      <c r="CV43" s="470"/>
      <c r="CW43" s="470"/>
      <c r="CX43" s="470"/>
      <c r="CY43" s="470"/>
      <c r="CZ43" s="470"/>
      <c r="DA43" s="470"/>
      <c r="DB43" s="470"/>
      <c r="DC43" s="470"/>
      <c r="DD43" s="470"/>
      <c r="DE43" s="470"/>
      <c r="DG43" s="472" t="str">
        <f>IF('各会計、関係団体の財政状況及び健全化判断比率'!BR16="","",'各会計、関係団体の財政状況及び健全化判断比率'!BR16)</f>
        <v/>
      </c>
      <c r="DH43" s="47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292</v>
      </c>
      <c r="E46" s="416" t="s">
        <v>296</v>
      </c>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6"/>
      <c r="DF46" s="416"/>
      <c r="DG46" s="416"/>
      <c r="DH46" s="416"/>
      <c r="DI46" s="416"/>
    </row>
    <row r="47" spans="1:113" x14ac:dyDescent="0.15">
      <c r="E47" s="416" t="s">
        <v>232</v>
      </c>
      <c r="F47" s="416"/>
      <c r="G47" s="416"/>
      <c r="H47" s="416"/>
      <c r="I47" s="416"/>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6"/>
      <c r="DF47" s="416"/>
      <c r="DG47" s="416"/>
      <c r="DH47" s="416"/>
      <c r="DI47" s="416"/>
    </row>
    <row r="48" spans="1:113" x14ac:dyDescent="0.15">
      <c r="E48" s="416" t="s">
        <v>298</v>
      </c>
      <c r="F48" s="416"/>
      <c r="G48" s="416"/>
      <c r="H48" s="416"/>
      <c r="I48" s="416"/>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6"/>
      <c r="DF48" s="416"/>
      <c r="DG48" s="416"/>
      <c r="DH48" s="416"/>
      <c r="DI48" s="416"/>
    </row>
    <row r="49" spans="5:113" x14ac:dyDescent="0.15">
      <c r="E49" s="416" t="s">
        <v>299</v>
      </c>
      <c r="F49" s="416"/>
      <c r="G49" s="416"/>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c r="DD49" s="416"/>
      <c r="DE49" s="416"/>
      <c r="DF49" s="416"/>
      <c r="DG49" s="416"/>
      <c r="DH49" s="416"/>
      <c r="DI49" s="416"/>
    </row>
    <row r="50" spans="5:113" x14ac:dyDescent="0.15">
      <c r="E50" s="416" t="s">
        <v>201</v>
      </c>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c r="BO50" s="416"/>
      <c r="BP50" s="416"/>
      <c r="BQ50" s="416"/>
      <c r="BR50" s="416"/>
      <c r="BS50" s="416"/>
      <c r="BT50" s="416"/>
      <c r="BU50" s="416"/>
      <c r="BV50" s="416"/>
      <c r="BW50" s="416"/>
      <c r="BX50" s="416"/>
      <c r="BY50" s="416"/>
      <c r="BZ50" s="416"/>
      <c r="CA50" s="416"/>
      <c r="CB50" s="416"/>
      <c r="CC50" s="416"/>
      <c r="CD50" s="416"/>
      <c r="CE50" s="416"/>
      <c r="CF50" s="416"/>
      <c r="CG50" s="416"/>
      <c r="CH50" s="416"/>
      <c r="CI50" s="416"/>
      <c r="CJ50" s="416"/>
      <c r="CK50" s="416"/>
      <c r="CL50" s="416"/>
      <c r="CM50" s="416"/>
      <c r="CN50" s="416"/>
      <c r="CO50" s="416"/>
      <c r="CP50" s="416"/>
      <c r="CQ50" s="416"/>
      <c r="CR50" s="416"/>
      <c r="CS50" s="416"/>
      <c r="CT50" s="416"/>
      <c r="CU50" s="416"/>
      <c r="CV50" s="416"/>
      <c r="CW50" s="416"/>
      <c r="CX50" s="416"/>
      <c r="CY50" s="416"/>
      <c r="CZ50" s="416"/>
      <c r="DA50" s="416"/>
      <c r="DB50" s="416"/>
      <c r="DC50" s="416"/>
      <c r="DD50" s="416"/>
      <c r="DE50" s="416"/>
      <c r="DF50" s="416"/>
      <c r="DG50" s="416"/>
      <c r="DH50" s="416"/>
      <c r="DI50" s="416"/>
    </row>
    <row r="51" spans="5:113" x14ac:dyDescent="0.15">
      <c r="E51" s="416" t="s">
        <v>302</v>
      </c>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c r="BO51" s="416"/>
      <c r="BP51" s="416"/>
      <c r="BQ51" s="416"/>
      <c r="BR51" s="416"/>
      <c r="BS51" s="416"/>
      <c r="BT51" s="416"/>
      <c r="BU51" s="416"/>
      <c r="BV51" s="416"/>
      <c r="BW51" s="416"/>
      <c r="BX51" s="416"/>
      <c r="BY51" s="416"/>
      <c r="BZ51" s="416"/>
      <c r="CA51" s="416"/>
      <c r="CB51" s="416"/>
      <c r="CC51" s="416"/>
      <c r="CD51" s="416"/>
      <c r="CE51" s="416"/>
      <c r="CF51" s="416"/>
      <c r="CG51" s="416"/>
      <c r="CH51" s="416"/>
      <c r="CI51" s="416"/>
      <c r="CJ51" s="416"/>
      <c r="CK51" s="416"/>
      <c r="CL51" s="416"/>
      <c r="CM51" s="416"/>
      <c r="CN51" s="416"/>
      <c r="CO51" s="416"/>
      <c r="CP51" s="416"/>
      <c r="CQ51" s="416"/>
      <c r="CR51" s="416"/>
      <c r="CS51" s="416"/>
      <c r="CT51" s="416"/>
      <c r="CU51" s="416"/>
      <c r="CV51" s="416"/>
      <c r="CW51" s="416"/>
      <c r="CX51" s="416"/>
      <c r="CY51" s="416"/>
      <c r="CZ51" s="416"/>
      <c r="DA51" s="416"/>
      <c r="DB51" s="416"/>
      <c r="DC51" s="416"/>
      <c r="DD51" s="416"/>
      <c r="DE51" s="416"/>
      <c r="DF51" s="416"/>
      <c r="DG51" s="416"/>
      <c r="DH51" s="416"/>
      <c r="DI51" s="416"/>
    </row>
    <row r="52" spans="5:113" x14ac:dyDescent="0.15">
      <c r="E52" s="416" t="s">
        <v>304</v>
      </c>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c r="BO52" s="416"/>
      <c r="BP52" s="416"/>
      <c r="BQ52" s="416"/>
      <c r="BR52" s="416"/>
      <c r="BS52" s="416"/>
      <c r="BT52" s="416"/>
      <c r="BU52" s="416"/>
      <c r="BV52" s="416"/>
      <c r="BW52" s="416"/>
      <c r="BX52" s="416"/>
      <c r="BY52" s="416"/>
      <c r="BZ52" s="416"/>
      <c r="CA52" s="416"/>
      <c r="CB52" s="416"/>
      <c r="CC52" s="416"/>
      <c r="CD52" s="416"/>
      <c r="CE52" s="416"/>
      <c r="CF52" s="416"/>
      <c r="CG52" s="416"/>
      <c r="CH52" s="416"/>
      <c r="CI52" s="416"/>
      <c r="CJ52" s="416"/>
      <c r="CK52" s="416"/>
      <c r="CL52" s="416"/>
      <c r="CM52" s="416"/>
      <c r="CN52" s="416"/>
      <c r="CO52" s="416"/>
      <c r="CP52" s="416"/>
      <c r="CQ52" s="416"/>
      <c r="CR52" s="416"/>
      <c r="CS52" s="416"/>
      <c r="CT52" s="416"/>
      <c r="CU52" s="416"/>
      <c r="CV52" s="416"/>
      <c r="CW52" s="416"/>
      <c r="CX52" s="416"/>
      <c r="CY52" s="416"/>
      <c r="CZ52" s="416"/>
      <c r="DA52" s="416"/>
      <c r="DB52" s="416"/>
      <c r="DC52" s="416"/>
      <c r="DD52" s="416"/>
      <c r="DE52" s="416"/>
      <c r="DF52" s="416"/>
      <c r="DG52" s="416"/>
      <c r="DH52" s="416"/>
      <c r="DI52" s="416"/>
    </row>
    <row r="53" spans="5:113" x14ac:dyDescent="0.15">
      <c r="E53" s="416" t="s">
        <v>195</v>
      </c>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c r="BO53" s="416"/>
      <c r="BP53" s="416"/>
      <c r="BQ53" s="416"/>
      <c r="BR53" s="416"/>
      <c r="BS53" s="416"/>
      <c r="BT53" s="416"/>
      <c r="BU53" s="416"/>
      <c r="BV53" s="416"/>
      <c r="BW53" s="416"/>
      <c r="BX53" s="416"/>
      <c r="BY53" s="416"/>
      <c r="BZ53" s="416"/>
      <c r="CA53" s="416"/>
      <c r="CB53" s="416"/>
      <c r="CC53" s="416"/>
      <c r="CD53" s="416"/>
      <c r="CE53" s="416"/>
      <c r="CF53" s="416"/>
      <c r="CG53" s="416"/>
      <c r="CH53" s="416"/>
      <c r="CI53" s="416"/>
      <c r="CJ53" s="416"/>
      <c r="CK53" s="416"/>
      <c r="CL53" s="416"/>
      <c r="CM53" s="416"/>
      <c r="CN53" s="416"/>
      <c r="CO53" s="416"/>
      <c r="CP53" s="416"/>
      <c r="CQ53" s="416"/>
      <c r="CR53" s="416"/>
      <c r="CS53" s="416"/>
      <c r="CT53" s="416"/>
      <c r="CU53" s="416"/>
      <c r="CV53" s="416"/>
      <c r="CW53" s="416"/>
      <c r="CX53" s="416"/>
      <c r="CY53" s="416"/>
      <c r="CZ53" s="416"/>
      <c r="DA53" s="416"/>
      <c r="DB53" s="416"/>
      <c r="DC53" s="416"/>
      <c r="DD53" s="416"/>
      <c r="DE53" s="416"/>
      <c r="DF53" s="416"/>
      <c r="DG53" s="416"/>
      <c r="DH53" s="416"/>
      <c r="DI53" s="416"/>
    </row>
    <row r="54" spans="5:113" x14ac:dyDescent="0.15"/>
    <row r="55" spans="5:113" x14ac:dyDescent="0.15"/>
    <row r="56" spans="5:113" x14ac:dyDescent="0.15"/>
  </sheetData>
  <sheetProtection algorithmName="SHA-512" hashValue="NX/m9IJz4kzRfuGZUz29K+S0+8xHq4/x9CwrjY0KObv0Xa1LV8Cza5u8Q0CRtiWnPi3CoHElNANZYgccK1MUJQ==" saltValue="6FyzjnJKr+mFswcDzSuc9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15</v>
      </c>
      <c r="C33" s="193"/>
      <c r="D33" s="193"/>
      <c r="E33" s="195" t="s">
        <v>18</v>
      </c>
      <c r="F33" s="196" t="s">
        <v>525</v>
      </c>
      <c r="G33" s="201" t="s">
        <v>526</v>
      </c>
      <c r="H33" s="201" t="s">
        <v>527</v>
      </c>
      <c r="I33" s="201" t="s">
        <v>528</v>
      </c>
      <c r="J33" s="205" t="s">
        <v>529</v>
      </c>
      <c r="K33" s="186"/>
      <c r="L33" s="186"/>
      <c r="M33" s="186"/>
      <c r="N33" s="186"/>
      <c r="O33" s="186"/>
      <c r="P33" s="186"/>
    </row>
    <row r="34" spans="1:16" ht="39" customHeight="1" x14ac:dyDescent="0.15">
      <c r="A34" s="186"/>
      <c r="B34" s="188"/>
      <c r="C34" s="1063" t="s">
        <v>206</v>
      </c>
      <c r="D34" s="1063"/>
      <c r="E34" s="1064"/>
      <c r="F34" s="197">
        <v>34.01</v>
      </c>
      <c r="G34" s="202">
        <v>36.96</v>
      </c>
      <c r="H34" s="202">
        <v>37.49</v>
      </c>
      <c r="I34" s="202">
        <v>37.299999999999997</v>
      </c>
      <c r="J34" s="206">
        <v>37.880000000000003</v>
      </c>
      <c r="K34" s="186"/>
      <c r="L34" s="186"/>
      <c r="M34" s="186"/>
      <c r="N34" s="186"/>
      <c r="O34" s="186"/>
      <c r="P34" s="186"/>
    </row>
    <row r="35" spans="1:16" ht="39" customHeight="1" x14ac:dyDescent="0.15">
      <c r="A35" s="186"/>
      <c r="B35" s="189"/>
      <c r="C35" s="1059" t="s">
        <v>461</v>
      </c>
      <c r="D35" s="1059"/>
      <c r="E35" s="1060"/>
      <c r="F35" s="198">
        <v>22.6</v>
      </c>
      <c r="G35" s="203">
        <v>23.69</v>
      </c>
      <c r="H35" s="203">
        <v>23.33</v>
      </c>
      <c r="I35" s="203">
        <v>23.11</v>
      </c>
      <c r="J35" s="207">
        <v>23.37</v>
      </c>
      <c r="K35" s="186"/>
      <c r="L35" s="186"/>
      <c r="M35" s="186"/>
      <c r="N35" s="186"/>
      <c r="O35" s="186"/>
      <c r="P35" s="186"/>
    </row>
    <row r="36" spans="1:16" ht="39" customHeight="1" x14ac:dyDescent="0.15">
      <c r="A36" s="186"/>
      <c r="B36" s="189"/>
      <c r="C36" s="1059" t="s">
        <v>450</v>
      </c>
      <c r="D36" s="1059"/>
      <c r="E36" s="1060"/>
      <c r="F36" s="198">
        <v>6.29</v>
      </c>
      <c r="G36" s="203">
        <v>9.4600000000000009</v>
      </c>
      <c r="H36" s="203">
        <v>12.24</v>
      </c>
      <c r="I36" s="203">
        <v>15.9</v>
      </c>
      <c r="J36" s="207">
        <v>19.579999999999998</v>
      </c>
      <c r="K36" s="186"/>
      <c r="L36" s="186"/>
      <c r="M36" s="186"/>
      <c r="N36" s="186"/>
      <c r="O36" s="186"/>
      <c r="P36" s="186"/>
    </row>
    <row r="37" spans="1:16" ht="39" customHeight="1" x14ac:dyDescent="0.15">
      <c r="A37" s="186"/>
      <c r="B37" s="189"/>
      <c r="C37" s="1059" t="s">
        <v>30</v>
      </c>
      <c r="D37" s="1059"/>
      <c r="E37" s="1060"/>
      <c r="F37" s="198">
        <v>0.52</v>
      </c>
      <c r="G37" s="203">
        <v>1.0900000000000001</v>
      </c>
      <c r="H37" s="203">
        <v>1.34</v>
      </c>
      <c r="I37" s="203">
        <v>1.1499999999999999</v>
      </c>
      <c r="J37" s="207">
        <v>1.86</v>
      </c>
      <c r="K37" s="186"/>
      <c r="L37" s="186"/>
      <c r="M37" s="186"/>
      <c r="N37" s="186"/>
      <c r="O37" s="186"/>
      <c r="P37" s="186"/>
    </row>
    <row r="38" spans="1:16" ht="39" customHeight="1" x14ac:dyDescent="0.15">
      <c r="A38" s="186"/>
      <c r="B38" s="189"/>
      <c r="C38" s="1059" t="s">
        <v>460</v>
      </c>
      <c r="D38" s="1059"/>
      <c r="E38" s="1060"/>
      <c r="F38" s="198">
        <v>0.74</v>
      </c>
      <c r="G38" s="203">
        <v>0.61</v>
      </c>
      <c r="H38" s="203">
        <v>0.84</v>
      </c>
      <c r="I38" s="203">
        <v>0.56999999999999995</v>
      </c>
      <c r="J38" s="207">
        <v>0.22</v>
      </c>
      <c r="K38" s="186"/>
      <c r="L38" s="186"/>
      <c r="M38" s="186"/>
      <c r="N38" s="186"/>
      <c r="O38" s="186"/>
      <c r="P38" s="186"/>
    </row>
    <row r="39" spans="1:16" ht="39" customHeight="1" x14ac:dyDescent="0.15">
      <c r="A39" s="186"/>
      <c r="B39" s="189"/>
      <c r="C39" s="1059" t="s">
        <v>463</v>
      </c>
      <c r="D39" s="1059"/>
      <c r="E39" s="1060"/>
      <c r="F39" s="198">
        <v>0.02</v>
      </c>
      <c r="G39" s="203">
        <v>0.02</v>
      </c>
      <c r="H39" s="203">
        <v>0.03</v>
      </c>
      <c r="I39" s="203">
        <v>0.03</v>
      </c>
      <c r="J39" s="207">
        <v>0.18</v>
      </c>
      <c r="K39" s="186"/>
      <c r="L39" s="186"/>
      <c r="M39" s="186"/>
      <c r="N39" s="186"/>
      <c r="O39" s="186"/>
      <c r="P39" s="186"/>
    </row>
    <row r="40" spans="1:16" ht="39" customHeight="1" x14ac:dyDescent="0.15">
      <c r="A40" s="186"/>
      <c r="B40" s="189"/>
      <c r="C40" s="1059" t="s">
        <v>226</v>
      </c>
      <c r="D40" s="1059"/>
      <c r="E40" s="1060"/>
      <c r="F40" s="198">
        <v>0.02</v>
      </c>
      <c r="G40" s="203">
        <v>0.01</v>
      </c>
      <c r="H40" s="203">
        <v>0.02</v>
      </c>
      <c r="I40" s="203">
        <v>0.02</v>
      </c>
      <c r="J40" s="207">
        <v>0.03</v>
      </c>
      <c r="K40" s="186"/>
      <c r="L40" s="186"/>
      <c r="M40" s="186"/>
      <c r="N40" s="186"/>
      <c r="O40" s="186"/>
      <c r="P40" s="186"/>
    </row>
    <row r="41" spans="1:16" ht="39" customHeight="1" x14ac:dyDescent="0.15">
      <c r="A41" s="186"/>
      <c r="B41" s="189"/>
      <c r="C41" s="1059"/>
      <c r="D41" s="1059"/>
      <c r="E41" s="1060"/>
      <c r="F41" s="198"/>
      <c r="G41" s="203"/>
      <c r="H41" s="203"/>
      <c r="I41" s="203"/>
      <c r="J41" s="207"/>
      <c r="K41" s="186"/>
      <c r="L41" s="186"/>
      <c r="M41" s="186"/>
      <c r="N41" s="186"/>
      <c r="O41" s="186"/>
      <c r="P41" s="186"/>
    </row>
    <row r="42" spans="1:16" ht="39" customHeight="1" x14ac:dyDescent="0.15">
      <c r="A42" s="186"/>
      <c r="B42" s="190"/>
      <c r="C42" s="1059" t="s">
        <v>533</v>
      </c>
      <c r="D42" s="1059"/>
      <c r="E42" s="1060"/>
      <c r="F42" s="198" t="s">
        <v>203</v>
      </c>
      <c r="G42" s="203" t="s">
        <v>203</v>
      </c>
      <c r="H42" s="203" t="s">
        <v>203</v>
      </c>
      <c r="I42" s="203" t="s">
        <v>203</v>
      </c>
      <c r="J42" s="207" t="s">
        <v>203</v>
      </c>
      <c r="K42" s="186"/>
      <c r="L42" s="186"/>
      <c r="M42" s="186"/>
      <c r="N42" s="186"/>
      <c r="O42" s="186"/>
      <c r="P42" s="186"/>
    </row>
    <row r="43" spans="1:16" ht="39" customHeight="1" x14ac:dyDescent="0.15">
      <c r="A43" s="186"/>
      <c r="B43" s="191"/>
      <c r="C43" s="1061" t="s">
        <v>488</v>
      </c>
      <c r="D43" s="1061"/>
      <c r="E43" s="1062"/>
      <c r="F43" s="199">
        <v>0.02</v>
      </c>
      <c r="G43" s="204">
        <v>0.01</v>
      </c>
      <c r="H43" s="204">
        <v>0</v>
      </c>
      <c r="I43" s="204">
        <v>0</v>
      </c>
      <c r="J43" s="208" t="s">
        <v>203</v>
      </c>
      <c r="K43" s="186"/>
      <c r="L43" s="186"/>
      <c r="M43" s="186"/>
      <c r="N43" s="186"/>
      <c r="O43" s="186"/>
      <c r="P43" s="186"/>
    </row>
    <row r="44" spans="1:16" ht="39" customHeight="1" x14ac:dyDescent="0.15">
      <c r="A44" s="186"/>
      <c r="B44" s="192" t="s">
        <v>20</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GFQ8a9XqES4UVQu7UCITR3ygBXATnVa3JlEwME8V65B5XPl7KbFEVu9Nu30uAXNTyL44pYiBgjyMa3tMDBmCOA==" saltValue="tHus0Q51wy79pxZ5JDOgS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24</v>
      </c>
      <c r="P43" s="85"/>
      <c r="Q43" s="85"/>
      <c r="R43" s="85"/>
      <c r="S43" s="85"/>
      <c r="T43" s="85"/>
      <c r="U43" s="85"/>
    </row>
    <row r="44" spans="1:21" ht="30.75" customHeight="1" x14ac:dyDescent="0.15">
      <c r="A44" s="85"/>
      <c r="B44" s="209" t="s">
        <v>28</v>
      </c>
      <c r="C44" s="215"/>
      <c r="D44" s="215"/>
      <c r="E44" s="223"/>
      <c r="F44" s="223"/>
      <c r="G44" s="223"/>
      <c r="H44" s="223"/>
      <c r="I44" s="223"/>
      <c r="J44" s="226" t="s">
        <v>18</v>
      </c>
      <c r="K44" s="228" t="s">
        <v>525</v>
      </c>
      <c r="L44" s="237" t="s">
        <v>526</v>
      </c>
      <c r="M44" s="237" t="s">
        <v>527</v>
      </c>
      <c r="N44" s="237" t="s">
        <v>528</v>
      </c>
      <c r="O44" s="246" t="s">
        <v>529</v>
      </c>
      <c r="P44" s="85"/>
      <c r="Q44" s="85"/>
      <c r="R44" s="85"/>
      <c r="S44" s="85"/>
      <c r="T44" s="85"/>
      <c r="U44" s="85"/>
    </row>
    <row r="45" spans="1:21" ht="30.75" customHeight="1" x14ac:dyDescent="0.15">
      <c r="A45" s="85"/>
      <c r="B45" s="1080" t="s">
        <v>29</v>
      </c>
      <c r="C45" s="1081"/>
      <c r="D45" s="218"/>
      <c r="E45" s="1094" t="s">
        <v>27</v>
      </c>
      <c r="F45" s="1094"/>
      <c r="G45" s="1094"/>
      <c r="H45" s="1094"/>
      <c r="I45" s="1094"/>
      <c r="J45" s="1095"/>
      <c r="K45" s="229">
        <v>1229</v>
      </c>
      <c r="L45" s="238">
        <v>1137</v>
      </c>
      <c r="M45" s="238">
        <v>1091</v>
      </c>
      <c r="N45" s="238">
        <v>1076</v>
      </c>
      <c r="O45" s="247">
        <v>1031</v>
      </c>
      <c r="P45" s="85"/>
      <c r="Q45" s="85"/>
      <c r="R45" s="85"/>
      <c r="S45" s="85"/>
      <c r="T45" s="85"/>
      <c r="U45" s="85"/>
    </row>
    <row r="46" spans="1:21" ht="30.75" customHeight="1" x14ac:dyDescent="0.15">
      <c r="A46" s="85"/>
      <c r="B46" s="1082"/>
      <c r="C46" s="1083"/>
      <c r="D46" s="219"/>
      <c r="E46" s="1086" t="s">
        <v>33</v>
      </c>
      <c r="F46" s="1086"/>
      <c r="G46" s="1086"/>
      <c r="H46" s="1086"/>
      <c r="I46" s="1086"/>
      <c r="J46" s="1087"/>
      <c r="K46" s="230" t="s">
        <v>203</v>
      </c>
      <c r="L46" s="239" t="s">
        <v>203</v>
      </c>
      <c r="M46" s="239" t="s">
        <v>203</v>
      </c>
      <c r="N46" s="239" t="s">
        <v>203</v>
      </c>
      <c r="O46" s="248" t="s">
        <v>203</v>
      </c>
      <c r="P46" s="85"/>
      <c r="Q46" s="85"/>
      <c r="R46" s="85"/>
      <c r="S46" s="85"/>
      <c r="T46" s="85"/>
      <c r="U46" s="85"/>
    </row>
    <row r="47" spans="1:21" ht="30.75" customHeight="1" x14ac:dyDescent="0.15">
      <c r="A47" s="85"/>
      <c r="B47" s="1082"/>
      <c r="C47" s="1083"/>
      <c r="D47" s="219"/>
      <c r="E47" s="1086" t="s">
        <v>36</v>
      </c>
      <c r="F47" s="1086"/>
      <c r="G47" s="1086"/>
      <c r="H47" s="1086"/>
      <c r="I47" s="1086"/>
      <c r="J47" s="1087"/>
      <c r="K47" s="230" t="s">
        <v>203</v>
      </c>
      <c r="L47" s="239" t="s">
        <v>203</v>
      </c>
      <c r="M47" s="239" t="s">
        <v>203</v>
      </c>
      <c r="N47" s="239" t="s">
        <v>203</v>
      </c>
      <c r="O47" s="248" t="s">
        <v>203</v>
      </c>
      <c r="P47" s="85"/>
      <c r="Q47" s="85"/>
      <c r="R47" s="85"/>
      <c r="S47" s="85"/>
      <c r="T47" s="85"/>
      <c r="U47" s="85"/>
    </row>
    <row r="48" spans="1:21" ht="30.75" customHeight="1" x14ac:dyDescent="0.15">
      <c r="A48" s="85"/>
      <c r="B48" s="1082"/>
      <c r="C48" s="1083"/>
      <c r="D48" s="219"/>
      <c r="E48" s="1086" t="s">
        <v>42</v>
      </c>
      <c r="F48" s="1086"/>
      <c r="G48" s="1086"/>
      <c r="H48" s="1086"/>
      <c r="I48" s="1086"/>
      <c r="J48" s="1087"/>
      <c r="K48" s="230">
        <v>45</v>
      </c>
      <c r="L48" s="239">
        <v>52</v>
      </c>
      <c r="M48" s="239">
        <v>78</v>
      </c>
      <c r="N48" s="239">
        <v>82</v>
      </c>
      <c r="O48" s="248">
        <v>71</v>
      </c>
      <c r="P48" s="85"/>
      <c r="Q48" s="85"/>
      <c r="R48" s="85"/>
      <c r="S48" s="85"/>
      <c r="T48" s="85"/>
      <c r="U48" s="85"/>
    </row>
    <row r="49" spans="1:21" ht="30.75" customHeight="1" x14ac:dyDescent="0.15">
      <c r="A49" s="85"/>
      <c r="B49" s="1082"/>
      <c r="C49" s="1083"/>
      <c r="D49" s="219"/>
      <c r="E49" s="1086" t="s">
        <v>0</v>
      </c>
      <c r="F49" s="1086"/>
      <c r="G49" s="1086"/>
      <c r="H49" s="1086"/>
      <c r="I49" s="1086"/>
      <c r="J49" s="1087"/>
      <c r="K49" s="230">
        <v>360</v>
      </c>
      <c r="L49" s="239">
        <v>364</v>
      </c>
      <c r="M49" s="239">
        <v>379</v>
      </c>
      <c r="N49" s="239">
        <v>394</v>
      </c>
      <c r="O49" s="248">
        <v>387</v>
      </c>
      <c r="P49" s="85"/>
      <c r="Q49" s="85"/>
      <c r="R49" s="85"/>
      <c r="S49" s="85"/>
      <c r="T49" s="85"/>
      <c r="U49" s="85"/>
    </row>
    <row r="50" spans="1:21" ht="30.75" customHeight="1" x14ac:dyDescent="0.15">
      <c r="A50" s="85"/>
      <c r="B50" s="1082"/>
      <c r="C50" s="1083"/>
      <c r="D50" s="219"/>
      <c r="E50" s="1086" t="s">
        <v>45</v>
      </c>
      <c r="F50" s="1086"/>
      <c r="G50" s="1086"/>
      <c r="H50" s="1086"/>
      <c r="I50" s="1086"/>
      <c r="J50" s="1087"/>
      <c r="K50" s="230">
        <v>340</v>
      </c>
      <c r="L50" s="239">
        <v>313</v>
      </c>
      <c r="M50" s="239">
        <v>303</v>
      </c>
      <c r="N50" s="239">
        <v>303</v>
      </c>
      <c r="O50" s="248">
        <v>304</v>
      </c>
      <c r="P50" s="85"/>
      <c r="Q50" s="85"/>
      <c r="R50" s="85"/>
      <c r="S50" s="85"/>
      <c r="T50" s="85"/>
      <c r="U50" s="85"/>
    </row>
    <row r="51" spans="1:21" ht="30.75" customHeight="1" x14ac:dyDescent="0.15">
      <c r="A51" s="85"/>
      <c r="B51" s="1084"/>
      <c r="C51" s="1085"/>
      <c r="D51" s="220"/>
      <c r="E51" s="1086" t="s">
        <v>49</v>
      </c>
      <c r="F51" s="1086"/>
      <c r="G51" s="1086"/>
      <c r="H51" s="1086"/>
      <c r="I51" s="1086"/>
      <c r="J51" s="1087"/>
      <c r="K51" s="230" t="s">
        <v>203</v>
      </c>
      <c r="L51" s="239" t="s">
        <v>203</v>
      </c>
      <c r="M51" s="239" t="s">
        <v>203</v>
      </c>
      <c r="N51" s="239" t="s">
        <v>203</v>
      </c>
      <c r="O51" s="248" t="s">
        <v>203</v>
      </c>
      <c r="P51" s="85"/>
      <c r="Q51" s="85"/>
      <c r="R51" s="85"/>
      <c r="S51" s="85"/>
      <c r="T51" s="85"/>
      <c r="U51" s="85"/>
    </row>
    <row r="52" spans="1:21" ht="30.75" customHeight="1" x14ac:dyDescent="0.15">
      <c r="A52" s="85"/>
      <c r="B52" s="1088" t="s">
        <v>51</v>
      </c>
      <c r="C52" s="1089"/>
      <c r="D52" s="220"/>
      <c r="E52" s="1086" t="s">
        <v>52</v>
      </c>
      <c r="F52" s="1086"/>
      <c r="G52" s="1086"/>
      <c r="H52" s="1086"/>
      <c r="I52" s="1086"/>
      <c r="J52" s="1087"/>
      <c r="K52" s="230">
        <v>1526</v>
      </c>
      <c r="L52" s="239">
        <v>1420</v>
      </c>
      <c r="M52" s="239">
        <v>1339</v>
      </c>
      <c r="N52" s="239">
        <v>1253</v>
      </c>
      <c r="O52" s="248">
        <v>1170</v>
      </c>
      <c r="P52" s="85"/>
      <c r="Q52" s="85"/>
      <c r="R52" s="85"/>
      <c r="S52" s="85"/>
      <c r="T52" s="85"/>
      <c r="U52" s="85"/>
    </row>
    <row r="53" spans="1:21" ht="30.75" customHeight="1" x14ac:dyDescent="0.15">
      <c r="A53" s="85"/>
      <c r="B53" s="1090" t="s">
        <v>53</v>
      </c>
      <c r="C53" s="1091"/>
      <c r="D53" s="221"/>
      <c r="E53" s="1092" t="s">
        <v>56</v>
      </c>
      <c r="F53" s="1092"/>
      <c r="G53" s="1092"/>
      <c r="H53" s="1092"/>
      <c r="I53" s="1092"/>
      <c r="J53" s="1093"/>
      <c r="K53" s="231">
        <v>448</v>
      </c>
      <c r="L53" s="240">
        <v>446</v>
      </c>
      <c r="M53" s="240">
        <v>512</v>
      </c>
      <c r="N53" s="240">
        <v>602</v>
      </c>
      <c r="O53" s="249">
        <v>623</v>
      </c>
      <c r="P53" s="85"/>
      <c r="Q53" s="85"/>
      <c r="R53" s="85"/>
      <c r="S53" s="85"/>
      <c r="T53" s="85"/>
      <c r="U53" s="85"/>
    </row>
    <row r="54" spans="1:21" ht="24" customHeight="1" x14ac:dyDescent="0.15">
      <c r="A54" s="85"/>
      <c r="B54" s="210" t="s">
        <v>61</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66</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534</v>
      </c>
      <c r="P56" s="85"/>
      <c r="Q56" s="85"/>
      <c r="R56" s="85"/>
      <c r="S56" s="85"/>
      <c r="T56" s="85"/>
      <c r="U56" s="85"/>
    </row>
    <row r="57" spans="1:21" ht="31.5" customHeight="1" x14ac:dyDescent="0.15">
      <c r="A57" s="85"/>
      <c r="B57" s="212"/>
      <c r="C57" s="217"/>
      <c r="D57" s="217"/>
      <c r="E57" s="224"/>
      <c r="F57" s="224"/>
      <c r="G57" s="224"/>
      <c r="H57" s="224"/>
      <c r="I57" s="224"/>
      <c r="J57" s="227" t="s">
        <v>18</v>
      </c>
      <c r="K57" s="233" t="s">
        <v>525</v>
      </c>
      <c r="L57" s="241" t="s">
        <v>526</v>
      </c>
      <c r="M57" s="241" t="s">
        <v>527</v>
      </c>
      <c r="N57" s="241" t="s">
        <v>528</v>
      </c>
      <c r="O57" s="251" t="s">
        <v>529</v>
      </c>
      <c r="P57" s="85"/>
      <c r="Q57" s="85"/>
      <c r="R57" s="85"/>
      <c r="S57" s="85"/>
      <c r="T57" s="85"/>
      <c r="U57" s="85"/>
    </row>
    <row r="58" spans="1:21" ht="31.5" customHeight="1" x14ac:dyDescent="0.15">
      <c r="B58" s="1074" t="s">
        <v>67</v>
      </c>
      <c r="C58" s="1075"/>
      <c r="D58" s="1065" t="s">
        <v>70</v>
      </c>
      <c r="E58" s="1066"/>
      <c r="F58" s="1066"/>
      <c r="G58" s="1066"/>
      <c r="H58" s="1066"/>
      <c r="I58" s="1066"/>
      <c r="J58" s="1067"/>
      <c r="K58" s="234" t="s">
        <v>203</v>
      </c>
      <c r="L58" s="242" t="s">
        <v>203</v>
      </c>
      <c r="M58" s="242" t="s">
        <v>203</v>
      </c>
      <c r="N58" s="242" t="s">
        <v>203</v>
      </c>
      <c r="O58" s="252" t="s">
        <v>203</v>
      </c>
    </row>
    <row r="59" spans="1:21" ht="31.5" customHeight="1" x14ac:dyDescent="0.15">
      <c r="B59" s="1076"/>
      <c r="C59" s="1077"/>
      <c r="D59" s="1068" t="s">
        <v>14</v>
      </c>
      <c r="E59" s="1069"/>
      <c r="F59" s="1069"/>
      <c r="G59" s="1069"/>
      <c r="H59" s="1069"/>
      <c r="I59" s="1069"/>
      <c r="J59" s="1070"/>
      <c r="K59" s="235" t="s">
        <v>203</v>
      </c>
      <c r="L59" s="243" t="s">
        <v>203</v>
      </c>
      <c r="M59" s="243" t="s">
        <v>203</v>
      </c>
      <c r="N59" s="243" t="s">
        <v>203</v>
      </c>
      <c r="O59" s="253" t="s">
        <v>203</v>
      </c>
    </row>
    <row r="60" spans="1:21" ht="31.5" customHeight="1" x14ac:dyDescent="0.15">
      <c r="B60" s="1078"/>
      <c r="C60" s="1079"/>
      <c r="D60" s="1071" t="s">
        <v>72</v>
      </c>
      <c r="E60" s="1072"/>
      <c r="F60" s="1072"/>
      <c r="G60" s="1072"/>
      <c r="H60" s="1072"/>
      <c r="I60" s="1072"/>
      <c r="J60" s="1073"/>
      <c r="K60" s="236" t="s">
        <v>203</v>
      </c>
      <c r="L60" s="244" t="s">
        <v>203</v>
      </c>
      <c r="M60" s="244" t="s">
        <v>203</v>
      </c>
      <c r="N60" s="244" t="s">
        <v>203</v>
      </c>
      <c r="O60" s="254" t="s">
        <v>203</v>
      </c>
    </row>
    <row r="61" spans="1:21" ht="24" customHeight="1" x14ac:dyDescent="0.15">
      <c r="B61" s="213"/>
      <c r="C61" s="213"/>
      <c r="D61" s="222" t="s">
        <v>50</v>
      </c>
      <c r="E61" s="225"/>
      <c r="F61" s="225"/>
      <c r="G61" s="225"/>
      <c r="H61" s="225"/>
      <c r="I61" s="225"/>
      <c r="J61" s="225"/>
      <c r="K61" s="225"/>
      <c r="L61" s="225"/>
      <c r="M61" s="225"/>
      <c r="N61" s="225"/>
      <c r="O61" s="225"/>
    </row>
    <row r="62" spans="1:21" ht="24" customHeight="1" x14ac:dyDescent="0.15">
      <c r="B62" s="214"/>
      <c r="C62" s="214"/>
      <c r="D62" s="222" t="s">
        <v>44</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RsXhGIahsdKylZdLPoWqkXqdXvDb/NugShTUO1NjTc2ChU0LNRx1OzmqP7PB79R4JuPyJsFKbjG9Z8uKj3T+IQ==" saltValue="uROzMTiUJutPj4usXnm4J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24</v>
      </c>
    </row>
    <row r="40" spans="2:13" ht="27.75" customHeight="1" x14ac:dyDescent="0.15">
      <c r="B40" s="209" t="s">
        <v>28</v>
      </c>
      <c r="C40" s="215"/>
      <c r="D40" s="215"/>
      <c r="E40" s="223"/>
      <c r="F40" s="223"/>
      <c r="G40" s="223"/>
      <c r="H40" s="226" t="s">
        <v>18</v>
      </c>
      <c r="I40" s="228" t="s">
        <v>525</v>
      </c>
      <c r="J40" s="237" t="s">
        <v>526</v>
      </c>
      <c r="K40" s="237" t="s">
        <v>527</v>
      </c>
      <c r="L40" s="237" t="s">
        <v>528</v>
      </c>
      <c r="M40" s="266" t="s">
        <v>529</v>
      </c>
    </row>
    <row r="41" spans="2:13" ht="27.75" customHeight="1" x14ac:dyDescent="0.15">
      <c r="B41" s="1080" t="s">
        <v>38</v>
      </c>
      <c r="C41" s="1081"/>
      <c r="D41" s="218"/>
      <c r="E41" s="1105" t="s">
        <v>73</v>
      </c>
      <c r="F41" s="1105"/>
      <c r="G41" s="1105"/>
      <c r="H41" s="1106"/>
      <c r="I41" s="259">
        <v>9872</v>
      </c>
      <c r="J41" s="263">
        <v>9895</v>
      </c>
      <c r="K41" s="263">
        <v>11245</v>
      </c>
      <c r="L41" s="263">
        <v>13327</v>
      </c>
      <c r="M41" s="267">
        <v>13807</v>
      </c>
    </row>
    <row r="42" spans="2:13" ht="27.75" customHeight="1" x14ac:dyDescent="0.15">
      <c r="B42" s="1082"/>
      <c r="C42" s="1083"/>
      <c r="D42" s="219"/>
      <c r="E42" s="1096" t="s">
        <v>81</v>
      </c>
      <c r="F42" s="1096"/>
      <c r="G42" s="1096"/>
      <c r="H42" s="1097"/>
      <c r="I42" s="260">
        <v>1378</v>
      </c>
      <c r="J42" s="264">
        <v>1065</v>
      </c>
      <c r="K42" s="264">
        <v>762</v>
      </c>
      <c r="L42" s="264">
        <v>458</v>
      </c>
      <c r="M42" s="268">
        <v>155</v>
      </c>
    </row>
    <row r="43" spans="2:13" ht="27.75" customHeight="1" x14ac:dyDescent="0.15">
      <c r="B43" s="1082"/>
      <c r="C43" s="1083"/>
      <c r="D43" s="219"/>
      <c r="E43" s="1096" t="s">
        <v>82</v>
      </c>
      <c r="F43" s="1096"/>
      <c r="G43" s="1096"/>
      <c r="H43" s="1097"/>
      <c r="I43" s="260">
        <v>355</v>
      </c>
      <c r="J43" s="264">
        <v>352</v>
      </c>
      <c r="K43" s="264">
        <v>402</v>
      </c>
      <c r="L43" s="264">
        <v>446</v>
      </c>
      <c r="M43" s="268">
        <v>434</v>
      </c>
    </row>
    <row r="44" spans="2:13" ht="27.75" customHeight="1" x14ac:dyDescent="0.15">
      <c r="B44" s="1082"/>
      <c r="C44" s="1083"/>
      <c r="D44" s="219"/>
      <c r="E44" s="1096" t="s">
        <v>19</v>
      </c>
      <c r="F44" s="1096"/>
      <c r="G44" s="1096"/>
      <c r="H44" s="1097"/>
      <c r="I44" s="260">
        <v>2155</v>
      </c>
      <c r="J44" s="264">
        <v>1938</v>
      </c>
      <c r="K44" s="264">
        <v>1863</v>
      </c>
      <c r="L44" s="264">
        <v>1730</v>
      </c>
      <c r="M44" s="268">
        <v>1470</v>
      </c>
    </row>
    <row r="45" spans="2:13" ht="27.75" customHeight="1" x14ac:dyDescent="0.15">
      <c r="B45" s="1082"/>
      <c r="C45" s="1083"/>
      <c r="D45" s="219"/>
      <c r="E45" s="1096" t="s">
        <v>85</v>
      </c>
      <c r="F45" s="1096"/>
      <c r="G45" s="1096"/>
      <c r="H45" s="1097"/>
      <c r="I45" s="260">
        <v>145</v>
      </c>
      <c r="J45" s="264">
        <v>109</v>
      </c>
      <c r="K45" s="264">
        <v>1</v>
      </c>
      <c r="L45" s="264" t="s">
        <v>203</v>
      </c>
      <c r="M45" s="268" t="s">
        <v>203</v>
      </c>
    </row>
    <row r="46" spans="2:13" ht="27.75" customHeight="1" x14ac:dyDescent="0.15">
      <c r="B46" s="1082"/>
      <c r="C46" s="1083"/>
      <c r="D46" s="220"/>
      <c r="E46" s="1096" t="s">
        <v>84</v>
      </c>
      <c r="F46" s="1096"/>
      <c r="G46" s="1096"/>
      <c r="H46" s="1097"/>
      <c r="I46" s="260">
        <v>353</v>
      </c>
      <c r="J46" s="264">
        <v>85</v>
      </c>
      <c r="K46" s="264" t="s">
        <v>203</v>
      </c>
      <c r="L46" s="264" t="s">
        <v>203</v>
      </c>
      <c r="M46" s="268">
        <v>1</v>
      </c>
    </row>
    <row r="47" spans="2:13" ht="27.75" customHeight="1" x14ac:dyDescent="0.15">
      <c r="B47" s="1082"/>
      <c r="C47" s="1083"/>
      <c r="D47" s="256"/>
      <c r="E47" s="1102" t="s">
        <v>87</v>
      </c>
      <c r="F47" s="1103"/>
      <c r="G47" s="1103"/>
      <c r="H47" s="1104"/>
      <c r="I47" s="260" t="s">
        <v>203</v>
      </c>
      <c r="J47" s="264" t="s">
        <v>203</v>
      </c>
      <c r="K47" s="264" t="s">
        <v>203</v>
      </c>
      <c r="L47" s="264" t="s">
        <v>203</v>
      </c>
      <c r="M47" s="268" t="s">
        <v>203</v>
      </c>
    </row>
    <row r="48" spans="2:13" ht="27.75" customHeight="1" x14ac:dyDescent="0.15">
      <c r="B48" s="1082"/>
      <c r="C48" s="1083"/>
      <c r="D48" s="219"/>
      <c r="E48" s="1096" t="s">
        <v>62</v>
      </c>
      <c r="F48" s="1096"/>
      <c r="G48" s="1096"/>
      <c r="H48" s="1097"/>
      <c r="I48" s="260" t="s">
        <v>203</v>
      </c>
      <c r="J48" s="264" t="s">
        <v>203</v>
      </c>
      <c r="K48" s="264" t="s">
        <v>203</v>
      </c>
      <c r="L48" s="264" t="s">
        <v>203</v>
      </c>
      <c r="M48" s="268" t="s">
        <v>203</v>
      </c>
    </row>
    <row r="49" spans="2:13" ht="27.75" customHeight="1" x14ac:dyDescent="0.15">
      <c r="B49" s="1084"/>
      <c r="C49" s="1085"/>
      <c r="D49" s="219"/>
      <c r="E49" s="1096" t="s">
        <v>91</v>
      </c>
      <c r="F49" s="1096"/>
      <c r="G49" s="1096"/>
      <c r="H49" s="1097"/>
      <c r="I49" s="260" t="s">
        <v>203</v>
      </c>
      <c r="J49" s="264" t="s">
        <v>203</v>
      </c>
      <c r="K49" s="264" t="s">
        <v>203</v>
      </c>
      <c r="L49" s="264" t="s">
        <v>203</v>
      </c>
      <c r="M49" s="268" t="s">
        <v>203</v>
      </c>
    </row>
    <row r="50" spans="2:13" ht="27.75" customHeight="1" x14ac:dyDescent="0.15">
      <c r="B50" s="1100" t="s">
        <v>93</v>
      </c>
      <c r="C50" s="1101"/>
      <c r="D50" s="257"/>
      <c r="E50" s="1096" t="s">
        <v>95</v>
      </c>
      <c r="F50" s="1096"/>
      <c r="G50" s="1096"/>
      <c r="H50" s="1097"/>
      <c r="I50" s="260">
        <v>9028</v>
      </c>
      <c r="J50" s="264">
        <v>8602</v>
      </c>
      <c r="K50" s="264">
        <v>8823</v>
      </c>
      <c r="L50" s="264">
        <v>10409</v>
      </c>
      <c r="M50" s="268">
        <v>12089</v>
      </c>
    </row>
    <row r="51" spans="2:13" ht="27.75" customHeight="1" x14ac:dyDescent="0.15">
      <c r="B51" s="1082"/>
      <c r="C51" s="1083"/>
      <c r="D51" s="219"/>
      <c r="E51" s="1096" t="s">
        <v>98</v>
      </c>
      <c r="F51" s="1096"/>
      <c r="G51" s="1096"/>
      <c r="H51" s="1097"/>
      <c r="I51" s="260">
        <v>3118</v>
      </c>
      <c r="J51" s="264">
        <v>2668</v>
      </c>
      <c r="K51" s="264">
        <v>2322</v>
      </c>
      <c r="L51" s="264">
        <v>2078</v>
      </c>
      <c r="M51" s="268">
        <v>2086</v>
      </c>
    </row>
    <row r="52" spans="2:13" ht="27.75" customHeight="1" x14ac:dyDescent="0.15">
      <c r="B52" s="1084"/>
      <c r="C52" s="1085"/>
      <c r="D52" s="219"/>
      <c r="E52" s="1096" t="s">
        <v>47</v>
      </c>
      <c r="F52" s="1096"/>
      <c r="G52" s="1096"/>
      <c r="H52" s="1097"/>
      <c r="I52" s="260">
        <v>9339</v>
      </c>
      <c r="J52" s="264">
        <v>8509</v>
      </c>
      <c r="K52" s="264">
        <v>8227</v>
      </c>
      <c r="L52" s="264">
        <v>8245</v>
      </c>
      <c r="M52" s="268">
        <v>7671</v>
      </c>
    </row>
    <row r="53" spans="2:13" ht="27.75" customHeight="1" x14ac:dyDescent="0.15">
      <c r="B53" s="1090" t="s">
        <v>53</v>
      </c>
      <c r="C53" s="1091"/>
      <c r="D53" s="221"/>
      <c r="E53" s="1098" t="s">
        <v>100</v>
      </c>
      <c r="F53" s="1098"/>
      <c r="G53" s="1098"/>
      <c r="H53" s="1099"/>
      <c r="I53" s="261">
        <v>-7227</v>
      </c>
      <c r="J53" s="265">
        <v>-6335</v>
      </c>
      <c r="K53" s="265">
        <v>-5100</v>
      </c>
      <c r="L53" s="265">
        <v>-4771</v>
      </c>
      <c r="M53" s="269">
        <v>-5979</v>
      </c>
    </row>
    <row r="54" spans="2:13" ht="27.75" customHeight="1" x14ac:dyDescent="0.15">
      <c r="B54" s="255" t="s">
        <v>75</v>
      </c>
      <c r="C54" s="192"/>
      <c r="D54" s="192"/>
      <c r="E54" s="258"/>
      <c r="F54" s="258"/>
      <c r="G54" s="258"/>
      <c r="H54" s="258"/>
      <c r="I54" s="262"/>
      <c r="J54" s="262"/>
      <c r="K54" s="262"/>
      <c r="L54" s="262"/>
      <c r="M54" s="262"/>
    </row>
    <row r="55" spans="2:13" x14ac:dyDescent="0.15"/>
  </sheetData>
  <sheetProtection algorithmName="SHA-512" hashValue="IZlrnu/lMCwFHokXTGY9NlGN+rnGpt3CllWttnNLxMhT3DmsFRE6QkY/6QhlAxsj9QcLrBpgjC1GET5Btq89TQ==" saltValue="HXeR+Q1USfT2pNXitp3MI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96</v>
      </c>
    </row>
    <row r="54" spans="2:8" ht="29.25" customHeight="1" x14ac:dyDescent="0.2">
      <c r="B54" s="270" t="s">
        <v>9</v>
      </c>
      <c r="C54" s="276"/>
      <c r="D54" s="276"/>
      <c r="E54" s="277" t="s">
        <v>18</v>
      </c>
      <c r="F54" s="278" t="s">
        <v>527</v>
      </c>
      <c r="G54" s="278" t="s">
        <v>528</v>
      </c>
      <c r="H54" s="286" t="s">
        <v>529</v>
      </c>
    </row>
    <row r="55" spans="2:8" ht="52.5" customHeight="1" x14ac:dyDescent="0.15">
      <c r="B55" s="271"/>
      <c r="C55" s="1115" t="s">
        <v>104</v>
      </c>
      <c r="D55" s="1115"/>
      <c r="E55" s="1116"/>
      <c r="F55" s="279">
        <v>2654</v>
      </c>
      <c r="G55" s="279">
        <v>3587</v>
      </c>
      <c r="H55" s="287">
        <v>4079</v>
      </c>
    </row>
    <row r="56" spans="2:8" ht="52.5" customHeight="1" x14ac:dyDescent="0.15">
      <c r="B56" s="272"/>
      <c r="C56" s="1117" t="s">
        <v>107</v>
      </c>
      <c r="D56" s="1117"/>
      <c r="E56" s="1118"/>
      <c r="F56" s="280">
        <v>2</v>
      </c>
      <c r="G56" s="280">
        <v>2</v>
      </c>
      <c r="H56" s="288">
        <v>2</v>
      </c>
    </row>
    <row r="57" spans="2:8" ht="53.25" customHeight="1" x14ac:dyDescent="0.15">
      <c r="B57" s="272"/>
      <c r="C57" s="1119" t="s">
        <v>78</v>
      </c>
      <c r="D57" s="1119"/>
      <c r="E57" s="1120"/>
      <c r="F57" s="281">
        <v>4153</v>
      </c>
      <c r="G57" s="281">
        <v>4394</v>
      </c>
      <c r="H57" s="289">
        <v>5508</v>
      </c>
    </row>
    <row r="58" spans="2:8" ht="45.75" customHeight="1" x14ac:dyDescent="0.15">
      <c r="B58" s="273"/>
      <c r="C58" s="1107" t="s">
        <v>43</v>
      </c>
      <c r="D58" s="1108"/>
      <c r="E58" s="1109"/>
      <c r="F58" s="282">
        <v>1430</v>
      </c>
      <c r="G58" s="282">
        <v>2069</v>
      </c>
      <c r="H58" s="290">
        <v>3266</v>
      </c>
    </row>
    <row r="59" spans="2:8" ht="45.75" customHeight="1" x14ac:dyDescent="0.15">
      <c r="B59" s="273"/>
      <c r="C59" s="1107" t="s">
        <v>539</v>
      </c>
      <c r="D59" s="1108"/>
      <c r="E59" s="1109"/>
      <c r="F59" s="282">
        <v>2120</v>
      </c>
      <c r="G59" s="282">
        <v>1683</v>
      </c>
      <c r="H59" s="290">
        <v>1575</v>
      </c>
    </row>
    <row r="60" spans="2:8" ht="45.75" customHeight="1" x14ac:dyDescent="0.15">
      <c r="B60" s="273"/>
      <c r="C60" s="1107" t="s">
        <v>540</v>
      </c>
      <c r="D60" s="1108"/>
      <c r="E60" s="1109"/>
      <c r="F60" s="282">
        <v>251</v>
      </c>
      <c r="G60" s="282">
        <v>249</v>
      </c>
      <c r="H60" s="290">
        <v>249</v>
      </c>
    </row>
    <row r="61" spans="2:8" ht="45.75" customHeight="1" x14ac:dyDescent="0.15">
      <c r="B61" s="273"/>
      <c r="C61" s="1107" t="s">
        <v>11</v>
      </c>
      <c r="D61" s="1108"/>
      <c r="E61" s="1109"/>
      <c r="F61" s="282">
        <v>199</v>
      </c>
      <c r="G61" s="282">
        <v>210</v>
      </c>
      <c r="H61" s="290">
        <v>222</v>
      </c>
    </row>
    <row r="62" spans="2:8" ht="45.75" customHeight="1" x14ac:dyDescent="0.15">
      <c r="B62" s="274"/>
      <c r="C62" s="1110" t="s">
        <v>541</v>
      </c>
      <c r="D62" s="1111"/>
      <c r="E62" s="1112"/>
      <c r="F62" s="283">
        <v>25</v>
      </c>
      <c r="G62" s="283">
        <v>64</v>
      </c>
      <c r="H62" s="291">
        <v>76</v>
      </c>
    </row>
    <row r="63" spans="2:8" ht="52.5" customHeight="1" x14ac:dyDescent="0.15">
      <c r="B63" s="275"/>
      <c r="C63" s="1113" t="s">
        <v>109</v>
      </c>
      <c r="D63" s="1113"/>
      <c r="E63" s="1114"/>
      <c r="F63" s="284">
        <v>6808</v>
      </c>
      <c r="G63" s="284">
        <v>7983</v>
      </c>
      <c r="H63" s="292">
        <v>9589</v>
      </c>
    </row>
    <row r="64" spans="2:8" x14ac:dyDescent="0.15"/>
  </sheetData>
  <sheetProtection algorithmName="SHA-512" hashValue="bl5leM29EI+6Nuk+REWRw7Gi9ALaVn01JqhCAsYs4qua0EkkdunXHX65z88RzwP1XHnqKUoLpIjgVZPbQ32O1g==" saltValue="Add0ucVtUDMBUDh1ieqnH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0" customHeight="1" zeroHeight="1" x14ac:dyDescent="0.15"/>
  <cols>
    <col min="1" max="1" width="6.375" style="316" customWidth="1"/>
    <col min="2" max="107" width="2.5" style="316" customWidth="1"/>
    <col min="108" max="108" width="6.125" style="318" customWidth="1"/>
    <col min="109" max="109" width="5.875" style="317" customWidth="1"/>
    <col min="110" max="16384" width="8.625" style="316" hidden="1"/>
  </cols>
  <sheetData>
    <row r="1" spans="1:109" ht="42.75" customHeight="1" x14ac:dyDescent="0.15">
      <c r="A1" s="352"/>
      <c r="B1" s="351"/>
      <c r="DD1" s="316"/>
      <c r="DE1" s="316"/>
    </row>
    <row r="2" spans="1:109" ht="25.5" customHeight="1" x14ac:dyDescent="0.15">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316"/>
      <c r="DE2" s="316"/>
    </row>
    <row r="3" spans="1:109" ht="25.5" customHeight="1" x14ac:dyDescent="0.15">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316"/>
      <c r="DE3" s="316"/>
    </row>
    <row r="4" spans="1:109" s="349" customFormat="1" ht="13.5" x14ac:dyDescent="0.15">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349" customFormat="1" ht="13.5" x14ac:dyDescent="0.15">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349" customFormat="1" ht="13.5" x14ac:dyDescent="0.15">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349" customFormat="1" ht="13.5" x14ac:dyDescent="0.15">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349" customFormat="1" ht="13.5" x14ac:dyDescent="0.15">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349" customFormat="1" ht="13.5" x14ac:dyDescent="0.15">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349" customFormat="1" ht="13.5" x14ac:dyDescent="0.15">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349" customFormat="1" ht="13.5" x14ac:dyDescent="0.15">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349" customFormat="1" ht="13.5" x14ac:dyDescent="0.15">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349" customFormat="1" ht="13.5" x14ac:dyDescent="0.15">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349" customFormat="1" ht="13.5" x14ac:dyDescent="0.15">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349" customFormat="1" ht="13.5" x14ac:dyDescent="0.15">
      <c r="A15" s="316"/>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349" customFormat="1" ht="13.5" x14ac:dyDescent="0.15">
      <c r="A16" s="316"/>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349" customFormat="1" ht="13.5" x14ac:dyDescent="0.15">
      <c r="A17" s="316"/>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349" customFormat="1" ht="13.5" x14ac:dyDescent="0.15">
      <c r="A18" s="316"/>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5" x14ac:dyDescent="0.15">
      <c r="DD19" s="316"/>
      <c r="DE19" s="316"/>
    </row>
    <row r="20" spans="1:109" ht="13.5" x14ac:dyDescent="0.15">
      <c r="DD20" s="316"/>
      <c r="DE20" s="316"/>
    </row>
    <row r="21" spans="1:109" ht="17.25" customHeight="1" x14ac:dyDescent="0.15">
      <c r="B21" s="348"/>
      <c r="C21" s="345"/>
      <c r="D21" s="345"/>
      <c r="E21" s="345"/>
      <c r="F21" s="345"/>
      <c r="G21" s="345"/>
      <c r="H21" s="345"/>
      <c r="I21" s="345"/>
      <c r="J21" s="345"/>
      <c r="K21" s="345"/>
      <c r="L21" s="345"/>
      <c r="M21" s="345"/>
      <c r="N21" s="347"/>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7"/>
      <c r="AU21" s="345"/>
      <c r="AV21" s="345"/>
      <c r="AW21" s="345"/>
      <c r="AX21" s="345"/>
      <c r="AY21" s="345"/>
      <c r="AZ21" s="345"/>
      <c r="BA21" s="345"/>
      <c r="BB21" s="345"/>
      <c r="BC21" s="345"/>
      <c r="BD21" s="345"/>
      <c r="BE21" s="345"/>
      <c r="BF21" s="347"/>
      <c r="BG21" s="345"/>
      <c r="BH21" s="345"/>
      <c r="BI21" s="345"/>
      <c r="BJ21" s="345"/>
      <c r="BK21" s="345"/>
      <c r="BL21" s="345"/>
      <c r="BM21" s="345"/>
      <c r="BN21" s="345"/>
      <c r="BO21" s="345"/>
      <c r="BP21" s="345"/>
      <c r="BQ21" s="345"/>
      <c r="BR21" s="347"/>
      <c r="BS21" s="345"/>
      <c r="BT21" s="345"/>
      <c r="BU21" s="345"/>
      <c r="BV21" s="345"/>
      <c r="BW21" s="345"/>
      <c r="BX21" s="345"/>
      <c r="BY21" s="345"/>
      <c r="BZ21" s="345"/>
      <c r="CA21" s="345"/>
      <c r="CB21" s="345"/>
      <c r="CC21" s="345"/>
      <c r="CD21" s="347"/>
      <c r="CE21" s="345"/>
      <c r="CF21" s="345"/>
      <c r="CG21" s="345"/>
      <c r="CH21" s="345"/>
      <c r="CI21" s="345"/>
      <c r="CJ21" s="345"/>
      <c r="CK21" s="345"/>
      <c r="CL21" s="345"/>
      <c r="CM21" s="345"/>
      <c r="CN21" s="345"/>
      <c r="CO21" s="345"/>
      <c r="CP21" s="347"/>
      <c r="CQ21" s="345"/>
      <c r="CR21" s="345"/>
      <c r="CS21" s="345"/>
      <c r="CT21" s="345"/>
      <c r="CU21" s="345"/>
      <c r="CV21" s="345"/>
      <c r="CW21" s="345"/>
      <c r="CX21" s="345"/>
      <c r="CY21" s="345"/>
      <c r="CZ21" s="345"/>
      <c r="DA21" s="345"/>
      <c r="DB21" s="347"/>
      <c r="DC21" s="345"/>
      <c r="DD21" s="344"/>
      <c r="DE21" s="316"/>
    </row>
    <row r="22" spans="1:109" ht="17.25" customHeight="1" x14ac:dyDescent="0.15">
      <c r="B22" s="317"/>
    </row>
    <row r="23" spans="1:109" ht="13.5" x14ac:dyDescent="0.15">
      <c r="B23" s="317"/>
    </row>
    <row r="24" spans="1:109" ht="13.5" x14ac:dyDescent="0.15">
      <c r="B24" s="317"/>
    </row>
    <row r="25" spans="1:109" ht="13.5" x14ac:dyDescent="0.15">
      <c r="B25" s="317"/>
    </row>
    <row r="26" spans="1:109" ht="13.5" x14ac:dyDescent="0.15">
      <c r="B26" s="317"/>
    </row>
    <row r="27" spans="1:109" ht="13.5" x14ac:dyDescent="0.15">
      <c r="B27" s="317"/>
    </row>
    <row r="28" spans="1:109" ht="13.5" x14ac:dyDescent="0.15">
      <c r="B28" s="317"/>
    </row>
    <row r="29" spans="1:109" ht="13.5" x14ac:dyDescent="0.15">
      <c r="B29" s="317"/>
    </row>
    <row r="30" spans="1:109" ht="13.5" x14ac:dyDescent="0.15">
      <c r="B30" s="317"/>
    </row>
    <row r="31" spans="1:109" ht="13.5" x14ac:dyDescent="0.15">
      <c r="B31" s="317"/>
    </row>
    <row r="32" spans="1:109" ht="13.5" x14ac:dyDescent="0.15">
      <c r="B32" s="317"/>
    </row>
    <row r="33" spans="2:109" ht="13.5" x14ac:dyDescent="0.15">
      <c r="B33" s="317"/>
    </row>
    <row r="34" spans="2:109" ht="13.5" x14ac:dyDescent="0.15">
      <c r="B34" s="317"/>
    </row>
    <row r="35" spans="2:109" ht="13.5" x14ac:dyDescent="0.15">
      <c r="B35" s="317"/>
    </row>
    <row r="36" spans="2:109" ht="13.5" x14ac:dyDescent="0.15">
      <c r="B36" s="317"/>
    </row>
    <row r="37" spans="2:109" ht="13.5" x14ac:dyDescent="0.15">
      <c r="B37" s="317"/>
    </row>
    <row r="38" spans="2:109" ht="13.5" x14ac:dyDescent="0.15">
      <c r="B38" s="317"/>
    </row>
    <row r="39" spans="2:109" ht="13.5" x14ac:dyDescent="0.15">
      <c r="B39" s="321"/>
      <c r="C39" s="320"/>
      <c r="D39" s="320"/>
      <c r="E39" s="320"/>
      <c r="F39" s="320"/>
      <c r="G39" s="320"/>
      <c r="H39" s="320"/>
      <c r="I39" s="320"/>
      <c r="J39" s="320"/>
      <c r="K39" s="320"/>
      <c r="L39" s="320"/>
      <c r="M39" s="320"/>
      <c r="N39" s="320"/>
      <c r="O39" s="320"/>
      <c r="P39" s="320"/>
      <c r="Q39" s="320"/>
      <c r="R39" s="320"/>
      <c r="S39" s="320"/>
      <c r="T39" s="320"/>
      <c r="U39" s="320"/>
      <c r="V39" s="320"/>
      <c r="W39" s="320"/>
      <c r="X39" s="320"/>
      <c r="Y39" s="320"/>
      <c r="Z39" s="320"/>
      <c r="AA39" s="320"/>
      <c r="AB39" s="320"/>
      <c r="AC39" s="320"/>
      <c r="AD39" s="320"/>
      <c r="AE39" s="320"/>
      <c r="AF39" s="320"/>
      <c r="AG39" s="320"/>
      <c r="AH39" s="320"/>
      <c r="AI39" s="320"/>
      <c r="AJ39" s="320"/>
      <c r="AK39" s="320"/>
      <c r="AL39" s="320"/>
      <c r="AM39" s="320"/>
      <c r="AN39" s="320"/>
      <c r="AO39" s="320"/>
      <c r="AP39" s="320"/>
      <c r="AQ39" s="320"/>
      <c r="AR39" s="320"/>
      <c r="AS39" s="320"/>
      <c r="AT39" s="320"/>
      <c r="AU39" s="320"/>
      <c r="AV39" s="320"/>
      <c r="AW39" s="320"/>
      <c r="AX39" s="320"/>
      <c r="AY39" s="320"/>
      <c r="AZ39" s="320"/>
      <c r="BA39" s="320"/>
      <c r="BB39" s="320"/>
      <c r="BC39" s="320"/>
      <c r="BD39" s="320"/>
      <c r="BE39" s="320"/>
      <c r="BF39" s="320"/>
      <c r="BG39" s="320"/>
      <c r="BH39" s="320"/>
      <c r="BI39" s="320"/>
      <c r="BJ39" s="320"/>
      <c r="BK39" s="320"/>
      <c r="BL39" s="320"/>
      <c r="BM39" s="320"/>
      <c r="BN39" s="320"/>
      <c r="BO39" s="320"/>
      <c r="BP39" s="320"/>
      <c r="BQ39" s="320"/>
      <c r="BR39" s="320"/>
      <c r="BS39" s="320"/>
      <c r="BT39" s="320"/>
      <c r="BU39" s="320"/>
      <c r="BV39" s="320"/>
      <c r="BW39" s="320"/>
      <c r="BX39" s="320"/>
      <c r="BY39" s="320"/>
      <c r="BZ39" s="320"/>
      <c r="CA39" s="320"/>
      <c r="CB39" s="320"/>
      <c r="CC39" s="320"/>
      <c r="CD39" s="320"/>
      <c r="CE39" s="320"/>
      <c r="CF39" s="320"/>
      <c r="CG39" s="320"/>
      <c r="CH39" s="320"/>
      <c r="CI39" s="320"/>
      <c r="CJ39" s="320"/>
      <c r="CK39" s="320"/>
      <c r="CL39" s="320"/>
      <c r="CM39" s="320"/>
      <c r="CN39" s="320"/>
      <c r="CO39" s="320"/>
      <c r="CP39" s="320"/>
      <c r="CQ39" s="320"/>
      <c r="CR39" s="320"/>
      <c r="CS39" s="320"/>
      <c r="CT39" s="320"/>
      <c r="CU39" s="320"/>
      <c r="CV39" s="320"/>
      <c r="CW39" s="320"/>
      <c r="CX39" s="320"/>
      <c r="CY39" s="320"/>
      <c r="CZ39" s="320"/>
      <c r="DA39" s="320"/>
      <c r="DB39" s="320"/>
      <c r="DC39" s="320"/>
      <c r="DD39" s="319"/>
    </row>
    <row r="40" spans="2:109" ht="13.5" x14ac:dyDescent="0.15">
      <c r="B40" s="336"/>
      <c r="DD40" s="336"/>
      <c r="DE40" s="316"/>
    </row>
    <row r="41" spans="2:109" ht="17.25" x14ac:dyDescent="0.15">
      <c r="B41" s="346" t="s">
        <v>550</v>
      </c>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c r="AD41" s="345"/>
      <c r="AE41" s="345"/>
      <c r="AF41" s="345"/>
      <c r="AG41" s="345"/>
      <c r="AH41" s="345"/>
      <c r="AI41" s="345"/>
      <c r="AJ41" s="345"/>
      <c r="AK41" s="345"/>
      <c r="AL41" s="345"/>
      <c r="AM41" s="345"/>
      <c r="AN41" s="345"/>
      <c r="AO41" s="345"/>
      <c r="AP41" s="345"/>
      <c r="AQ41" s="345"/>
      <c r="AR41" s="345"/>
      <c r="AS41" s="345"/>
      <c r="AT41" s="345"/>
      <c r="AU41" s="345"/>
      <c r="AV41" s="345"/>
      <c r="AW41" s="345"/>
      <c r="AX41" s="345"/>
      <c r="AY41" s="345"/>
      <c r="AZ41" s="345"/>
      <c r="BA41" s="345"/>
      <c r="BB41" s="345"/>
      <c r="BC41" s="345"/>
      <c r="BD41" s="345"/>
      <c r="BE41" s="345"/>
      <c r="BF41" s="345"/>
      <c r="BG41" s="345"/>
      <c r="BH41" s="345"/>
      <c r="BI41" s="345"/>
      <c r="BJ41" s="345"/>
      <c r="BK41" s="345"/>
      <c r="BL41" s="345"/>
      <c r="BM41" s="345"/>
      <c r="BN41" s="345"/>
      <c r="BO41" s="345"/>
      <c r="BP41" s="345"/>
      <c r="BQ41" s="345"/>
      <c r="BR41" s="345"/>
      <c r="BS41" s="345"/>
      <c r="BT41" s="345"/>
      <c r="BU41" s="345"/>
      <c r="BV41" s="345"/>
      <c r="BW41" s="345"/>
      <c r="BX41" s="345"/>
      <c r="BY41" s="345"/>
      <c r="BZ41" s="345"/>
      <c r="CA41" s="345"/>
      <c r="CB41" s="345"/>
      <c r="CC41" s="345"/>
      <c r="CD41" s="345"/>
      <c r="CE41" s="345"/>
      <c r="CF41" s="345"/>
      <c r="CG41" s="345"/>
      <c r="CH41" s="345"/>
      <c r="CI41" s="345"/>
      <c r="CJ41" s="345"/>
      <c r="CK41" s="345"/>
      <c r="CL41" s="345"/>
      <c r="CM41" s="345"/>
      <c r="CN41" s="345"/>
      <c r="CO41" s="345"/>
      <c r="CP41" s="345"/>
      <c r="CQ41" s="345"/>
      <c r="CR41" s="345"/>
      <c r="CS41" s="345"/>
      <c r="CT41" s="345"/>
      <c r="CU41" s="345"/>
      <c r="CV41" s="345"/>
      <c r="CW41" s="345"/>
      <c r="CX41" s="345"/>
      <c r="CY41" s="345"/>
      <c r="CZ41" s="345"/>
      <c r="DA41" s="345"/>
      <c r="DB41" s="345"/>
      <c r="DC41" s="345"/>
      <c r="DD41" s="344"/>
    </row>
    <row r="42" spans="2:109" ht="13.5" x14ac:dyDescent="0.15">
      <c r="B42" s="317"/>
      <c r="G42" s="332"/>
      <c r="I42" s="331"/>
      <c r="J42" s="331"/>
      <c r="K42" s="331"/>
      <c r="AM42" s="332"/>
      <c r="AN42" s="332" t="s">
        <v>547</v>
      </c>
      <c r="AP42" s="331"/>
      <c r="AQ42" s="331"/>
      <c r="AR42" s="331"/>
      <c r="AY42" s="332"/>
      <c r="BA42" s="331"/>
      <c r="BB42" s="331"/>
      <c r="BC42" s="331"/>
      <c r="BK42" s="332"/>
      <c r="BM42" s="331"/>
      <c r="BN42" s="331"/>
      <c r="BO42" s="331"/>
      <c r="BW42" s="332"/>
      <c r="BY42" s="331"/>
      <c r="BZ42" s="331"/>
      <c r="CA42" s="331"/>
      <c r="CI42" s="332"/>
      <c r="CK42" s="331"/>
      <c r="CL42" s="331"/>
      <c r="CM42" s="331"/>
      <c r="CU42" s="332"/>
      <c r="CW42" s="331"/>
      <c r="CX42" s="331"/>
      <c r="CY42" s="331"/>
    </row>
    <row r="43" spans="2:109" ht="13.5" customHeight="1" x14ac:dyDescent="0.15">
      <c r="B43" s="317"/>
      <c r="AN43" s="1134" t="s">
        <v>552</v>
      </c>
      <c r="AO43" s="1135"/>
      <c r="AP43" s="1135"/>
      <c r="AQ43" s="1135"/>
      <c r="AR43" s="1135"/>
      <c r="AS43" s="1135"/>
      <c r="AT43" s="1135"/>
      <c r="AU43" s="1135"/>
      <c r="AV43" s="1135"/>
      <c r="AW43" s="1135"/>
      <c r="AX43" s="1135"/>
      <c r="AY43" s="1135"/>
      <c r="AZ43" s="1135"/>
      <c r="BA43" s="1135"/>
      <c r="BB43" s="1135"/>
      <c r="BC43" s="1135"/>
      <c r="BD43" s="1135"/>
      <c r="BE43" s="1135"/>
      <c r="BF43" s="1135"/>
      <c r="BG43" s="1135"/>
      <c r="BH43" s="1135"/>
      <c r="BI43" s="1135"/>
      <c r="BJ43" s="1135"/>
      <c r="BK43" s="1135"/>
      <c r="BL43" s="1135"/>
      <c r="BM43" s="1135"/>
      <c r="BN43" s="1135"/>
      <c r="BO43" s="1135"/>
      <c r="BP43" s="1135"/>
      <c r="BQ43" s="1135"/>
      <c r="BR43" s="1135"/>
      <c r="BS43" s="1135"/>
      <c r="BT43" s="1135"/>
      <c r="BU43" s="1135"/>
      <c r="BV43" s="1135"/>
      <c r="BW43" s="1135"/>
      <c r="BX43" s="1135"/>
      <c r="BY43" s="1135"/>
      <c r="BZ43" s="1135"/>
      <c r="CA43" s="1135"/>
      <c r="CB43" s="1135"/>
      <c r="CC43" s="1135"/>
      <c r="CD43" s="1135"/>
      <c r="CE43" s="1135"/>
      <c r="CF43" s="1135"/>
      <c r="CG43" s="1135"/>
      <c r="CH43" s="1135"/>
      <c r="CI43" s="1135"/>
      <c r="CJ43" s="1135"/>
      <c r="CK43" s="1135"/>
      <c r="CL43" s="1135"/>
      <c r="CM43" s="1135"/>
      <c r="CN43" s="1135"/>
      <c r="CO43" s="1135"/>
      <c r="CP43" s="1135"/>
      <c r="CQ43" s="1135"/>
      <c r="CR43" s="1135"/>
      <c r="CS43" s="1135"/>
      <c r="CT43" s="1135"/>
      <c r="CU43" s="1135"/>
      <c r="CV43" s="1135"/>
      <c r="CW43" s="1135"/>
      <c r="CX43" s="1135"/>
      <c r="CY43" s="1135"/>
      <c r="CZ43" s="1135"/>
      <c r="DA43" s="1135"/>
      <c r="DB43" s="1135"/>
      <c r="DC43" s="1136"/>
    </row>
    <row r="44" spans="2:109" ht="13.5" x14ac:dyDescent="0.15">
      <c r="B44" s="317"/>
      <c r="AN44" s="1137"/>
      <c r="AO44" s="1138"/>
      <c r="AP44" s="1138"/>
      <c r="AQ44" s="1138"/>
      <c r="AR44" s="1138"/>
      <c r="AS44" s="1138"/>
      <c r="AT44" s="1138"/>
      <c r="AU44" s="1138"/>
      <c r="AV44" s="1138"/>
      <c r="AW44" s="1138"/>
      <c r="AX44" s="1138"/>
      <c r="AY44" s="1138"/>
      <c r="AZ44" s="1138"/>
      <c r="BA44" s="1138"/>
      <c r="BB44" s="1138"/>
      <c r="BC44" s="1138"/>
      <c r="BD44" s="1138"/>
      <c r="BE44" s="1138"/>
      <c r="BF44" s="1138"/>
      <c r="BG44" s="1138"/>
      <c r="BH44" s="1138"/>
      <c r="BI44" s="1138"/>
      <c r="BJ44" s="1138"/>
      <c r="BK44" s="1138"/>
      <c r="BL44" s="1138"/>
      <c r="BM44" s="1138"/>
      <c r="BN44" s="1138"/>
      <c r="BO44" s="1138"/>
      <c r="BP44" s="1138"/>
      <c r="BQ44" s="1138"/>
      <c r="BR44" s="1138"/>
      <c r="BS44" s="1138"/>
      <c r="BT44" s="1138"/>
      <c r="BU44" s="1138"/>
      <c r="BV44" s="1138"/>
      <c r="BW44" s="1138"/>
      <c r="BX44" s="1138"/>
      <c r="BY44" s="1138"/>
      <c r="BZ44" s="1138"/>
      <c r="CA44" s="1138"/>
      <c r="CB44" s="1138"/>
      <c r="CC44" s="1138"/>
      <c r="CD44" s="1138"/>
      <c r="CE44" s="1138"/>
      <c r="CF44" s="1138"/>
      <c r="CG44" s="1138"/>
      <c r="CH44" s="1138"/>
      <c r="CI44" s="1138"/>
      <c r="CJ44" s="1138"/>
      <c r="CK44" s="1138"/>
      <c r="CL44" s="1138"/>
      <c r="CM44" s="1138"/>
      <c r="CN44" s="1138"/>
      <c r="CO44" s="1138"/>
      <c r="CP44" s="1138"/>
      <c r="CQ44" s="1138"/>
      <c r="CR44" s="1138"/>
      <c r="CS44" s="1138"/>
      <c r="CT44" s="1138"/>
      <c r="CU44" s="1138"/>
      <c r="CV44" s="1138"/>
      <c r="CW44" s="1138"/>
      <c r="CX44" s="1138"/>
      <c r="CY44" s="1138"/>
      <c r="CZ44" s="1138"/>
      <c r="DA44" s="1138"/>
      <c r="DB44" s="1138"/>
      <c r="DC44" s="1139"/>
    </row>
    <row r="45" spans="2:109" ht="13.5" x14ac:dyDescent="0.15">
      <c r="B45" s="317"/>
      <c r="AN45" s="1137"/>
      <c r="AO45" s="1138"/>
      <c r="AP45" s="1138"/>
      <c r="AQ45" s="1138"/>
      <c r="AR45" s="1138"/>
      <c r="AS45" s="1138"/>
      <c r="AT45" s="1138"/>
      <c r="AU45" s="1138"/>
      <c r="AV45" s="1138"/>
      <c r="AW45" s="1138"/>
      <c r="AX45" s="1138"/>
      <c r="AY45" s="1138"/>
      <c r="AZ45" s="1138"/>
      <c r="BA45" s="1138"/>
      <c r="BB45" s="1138"/>
      <c r="BC45" s="1138"/>
      <c r="BD45" s="1138"/>
      <c r="BE45" s="1138"/>
      <c r="BF45" s="1138"/>
      <c r="BG45" s="1138"/>
      <c r="BH45" s="1138"/>
      <c r="BI45" s="1138"/>
      <c r="BJ45" s="1138"/>
      <c r="BK45" s="1138"/>
      <c r="BL45" s="1138"/>
      <c r="BM45" s="1138"/>
      <c r="BN45" s="1138"/>
      <c r="BO45" s="1138"/>
      <c r="BP45" s="1138"/>
      <c r="BQ45" s="1138"/>
      <c r="BR45" s="1138"/>
      <c r="BS45" s="1138"/>
      <c r="BT45" s="1138"/>
      <c r="BU45" s="1138"/>
      <c r="BV45" s="1138"/>
      <c r="BW45" s="1138"/>
      <c r="BX45" s="1138"/>
      <c r="BY45" s="1138"/>
      <c r="BZ45" s="1138"/>
      <c r="CA45" s="1138"/>
      <c r="CB45" s="1138"/>
      <c r="CC45" s="1138"/>
      <c r="CD45" s="1138"/>
      <c r="CE45" s="1138"/>
      <c r="CF45" s="1138"/>
      <c r="CG45" s="1138"/>
      <c r="CH45" s="1138"/>
      <c r="CI45" s="1138"/>
      <c r="CJ45" s="1138"/>
      <c r="CK45" s="1138"/>
      <c r="CL45" s="1138"/>
      <c r="CM45" s="1138"/>
      <c r="CN45" s="1138"/>
      <c r="CO45" s="1138"/>
      <c r="CP45" s="1138"/>
      <c r="CQ45" s="1138"/>
      <c r="CR45" s="1138"/>
      <c r="CS45" s="1138"/>
      <c r="CT45" s="1138"/>
      <c r="CU45" s="1138"/>
      <c r="CV45" s="1138"/>
      <c r="CW45" s="1138"/>
      <c r="CX45" s="1138"/>
      <c r="CY45" s="1138"/>
      <c r="CZ45" s="1138"/>
      <c r="DA45" s="1138"/>
      <c r="DB45" s="1138"/>
      <c r="DC45" s="1139"/>
    </row>
    <row r="46" spans="2:109" ht="13.5" x14ac:dyDescent="0.15">
      <c r="B46" s="317"/>
      <c r="AN46" s="1137"/>
      <c r="AO46" s="1138"/>
      <c r="AP46" s="1138"/>
      <c r="AQ46" s="1138"/>
      <c r="AR46" s="1138"/>
      <c r="AS46" s="1138"/>
      <c r="AT46" s="1138"/>
      <c r="AU46" s="1138"/>
      <c r="AV46" s="1138"/>
      <c r="AW46" s="1138"/>
      <c r="AX46" s="1138"/>
      <c r="AY46" s="1138"/>
      <c r="AZ46" s="1138"/>
      <c r="BA46" s="1138"/>
      <c r="BB46" s="1138"/>
      <c r="BC46" s="1138"/>
      <c r="BD46" s="1138"/>
      <c r="BE46" s="1138"/>
      <c r="BF46" s="1138"/>
      <c r="BG46" s="1138"/>
      <c r="BH46" s="1138"/>
      <c r="BI46" s="1138"/>
      <c r="BJ46" s="1138"/>
      <c r="BK46" s="1138"/>
      <c r="BL46" s="1138"/>
      <c r="BM46" s="1138"/>
      <c r="BN46" s="1138"/>
      <c r="BO46" s="1138"/>
      <c r="BP46" s="1138"/>
      <c r="BQ46" s="1138"/>
      <c r="BR46" s="1138"/>
      <c r="BS46" s="1138"/>
      <c r="BT46" s="1138"/>
      <c r="BU46" s="1138"/>
      <c r="BV46" s="1138"/>
      <c r="BW46" s="1138"/>
      <c r="BX46" s="1138"/>
      <c r="BY46" s="1138"/>
      <c r="BZ46" s="1138"/>
      <c r="CA46" s="1138"/>
      <c r="CB46" s="1138"/>
      <c r="CC46" s="1138"/>
      <c r="CD46" s="1138"/>
      <c r="CE46" s="1138"/>
      <c r="CF46" s="1138"/>
      <c r="CG46" s="1138"/>
      <c r="CH46" s="1138"/>
      <c r="CI46" s="1138"/>
      <c r="CJ46" s="1138"/>
      <c r="CK46" s="1138"/>
      <c r="CL46" s="1138"/>
      <c r="CM46" s="1138"/>
      <c r="CN46" s="1138"/>
      <c r="CO46" s="1138"/>
      <c r="CP46" s="1138"/>
      <c r="CQ46" s="1138"/>
      <c r="CR46" s="1138"/>
      <c r="CS46" s="1138"/>
      <c r="CT46" s="1138"/>
      <c r="CU46" s="1138"/>
      <c r="CV46" s="1138"/>
      <c r="CW46" s="1138"/>
      <c r="CX46" s="1138"/>
      <c r="CY46" s="1138"/>
      <c r="CZ46" s="1138"/>
      <c r="DA46" s="1138"/>
      <c r="DB46" s="1138"/>
      <c r="DC46" s="1139"/>
    </row>
    <row r="47" spans="2:109" ht="13.5" x14ac:dyDescent="0.15">
      <c r="B47" s="317"/>
      <c r="AN47" s="1140"/>
      <c r="AO47" s="1141"/>
      <c r="AP47" s="1141"/>
      <c r="AQ47" s="1141"/>
      <c r="AR47" s="1141"/>
      <c r="AS47" s="1141"/>
      <c r="AT47" s="1141"/>
      <c r="AU47" s="1141"/>
      <c r="AV47" s="1141"/>
      <c r="AW47" s="1141"/>
      <c r="AX47" s="1141"/>
      <c r="AY47" s="1141"/>
      <c r="AZ47" s="1141"/>
      <c r="BA47" s="1141"/>
      <c r="BB47" s="1141"/>
      <c r="BC47" s="1141"/>
      <c r="BD47" s="1141"/>
      <c r="BE47" s="1141"/>
      <c r="BF47" s="1141"/>
      <c r="BG47" s="1141"/>
      <c r="BH47" s="1141"/>
      <c r="BI47" s="1141"/>
      <c r="BJ47" s="1141"/>
      <c r="BK47" s="1141"/>
      <c r="BL47" s="1141"/>
      <c r="BM47" s="1141"/>
      <c r="BN47" s="1141"/>
      <c r="BO47" s="1141"/>
      <c r="BP47" s="1141"/>
      <c r="BQ47" s="1141"/>
      <c r="BR47" s="1141"/>
      <c r="BS47" s="1141"/>
      <c r="BT47" s="1141"/>
      <c r="BU47" s="1141"/>
      <c r="BV47" s="1141"/>
      <c r="BW47" s="1141"/>
      <c r="BX47" s="1141"/>
      <c r="BY47" s="1141"/>
      <c r="BZ47" s="1141"/>
      <c r="CA47" s="1141"/>
      <c r="CB47" s="1141"/>
      <c r="CC47" s="1141"/>
      <c r="CD47" s="1141"/>
      <c r="CE47" s="1141"/>
      <c r="CF47" s="1141"/>
      <c r="CG47" s="1141"/>
      <c r="CH47" s="1141"/>
      <c r="CI47" s="1141"/>
      <c r="CJ47" s="1141"/>
      <c r="CK47" s="1141"/>
      <c r="CL47" s="1141"/>
      <c r="CM47" s="1141"/>
      <c r="CN47" s="1141"/>
      <c r="CO47" s="1141"/>
      <c r="CP47" s="1141"/>
      <c r="CQ47" s="1141"/>
      <c r="CR47" s="1141"/>
      <c r="CS47" s="1141"/>
      <c r="CT47" s="1141"/>
      <c r="CU47" s="1141"/>
      <c r="CV47" s="1141"/>
      <c r="CW47" s="1141"/>
      <c r="CX47" s="1141"/>
      <c r="CY47" s="1141"/>
      <c r="CZ47" s="1141"/>
      <c r="DA47" s="1141"/>
      <c r="DB47" s="1141"/>
      <c r="DC47" s="1142"/>
    </row>
    <row r="48" spans="2:109" ht="13.5" x14ac:dyDescent="0.15">
      <c r="B48" s="317"/>
      <c r="H48" s="323"/>
      <c r="I48" s="323"/>
      <c r="J48" s="323"/>
      <c r="AN48" s="323"/>
      <c r="AO48" s="323"/>
      <c r="AP48" s="323"/>
      <c r="AZ48" s="323"/>
      <c r="BA48" s="323"/>
      <c r="BB48" s="323"/>
      <c r="BL48" s="323"/>
      <c r="BM48" s="323"/>
      <c r="BN48" s="323"/>
      <c r="BX48" s="323"/>
      <c r="BY48" s="323"/>
      <c r="BZ48" s="323"/>
      <c r="CJ48" s="323"/>
      <c r="CK48" s="323"/>
      <c r="CL48" s="323"/>
      <c r="CV48" s="323"/>
      <c r="CW48" s="323"/>
      <c r="CX48" s="323"/>
    </row>
    <row r="49" spans="1:109" ht="13.5" x14ac:dyDescent="0.15">
      <c r="B49" s="317"/>
      <c r="AN49" s="316" t="s">
        <v>546</v>
      </c>
    </row>
    <row r="50" spans="1:109" ht="13.5" x14ac:dyDescent="0.15">
      <c r="B50" s="317"/>
      <c r="G50" s="1124"/>
      <c r="H50" s="1124"/>
      <c r="I50" s="1124"/>
      <c r="J50" s="1124"/>
      <c r="K50" s="325"/>
      <c r="L50" s="325"/>
      <c r="M50" s="324"/>
      <c r="N50" s="324"/>
      <c r="AN50" s="1129"/>
      <c r="AO50" s="1130"/>
      <c r="AP50" s="1130"/>
      <c r="AQ50" s="1130"/>
      <c r="AR50" s="1130"/>
      <c r="AS50" s="1130"/>
      <c r="AT50" s="1130"/>
      <c r="AU50" s="1130"/>
      <c r="AV50" s="1130"/>
      <c r="AW50" s="1130"/>
      <c r="AX50" s="1130"/>
      <c r="AY50" s="1130"/>
      <c r="AZ50" s="1130"/>
      <c r="BA50" s="1130"/>
      <c r="BB50" s="1130"/>
      <c r="BC50" s="1130"/>
      <c r="BD50" s="1130"/>
      <c r="BE50" s="1130"/>
      <c r="BF50" s="1130"/>
      <c r="BG50" s="1130"/>
      <c r="BH50" s="1130"/>
      <c r="BI50" s="1130"/>
      <c r="BJ50" s="1130"/>
      <c r="BK50" s="1130"/>
      <c r="BL50" s="1130"/>
      <c r="BM50" s="1130"/>
      <c r="BN50" s="1130"/>
      <c r="BO50" s="1131"/>
      <c r="BP50" s="1128" t="s">
        <v>525</v>
      </c>
      <c r="BQ50" s="1128"/>
      <c r="BR50" s="1128"/>
      <c r="BS50" s="1128"/>
      <c r="BT50" s="1128"/>
      <c r="BU50" s="1128"/>
      <c r="BV50" s="1128"/>
      <c r="BW50" s="1128"/>
      <c r="BX50" s="1128" t="s">
        <v>526</v>
      </c>
      <c r="BY50" s="1128"/>
      <c r="BZ50" s="1128"/>
      <c r="CA50" s="1128"/>
      <c r="CB50" s="1128"/>
      <c r="CC50" s="1128"/>
      <c r="CD50" s="1128"/>
      <c r="CE50" s="1128"/>
      <c r="CF50" s="1128" t="s">
        <v>527</v>
      </c>
      <c r="CG50" s="1128"/>
      <c r="CH50" s="1128"/>
      <c r="CI50" s="1128"/>
      <c r="CJ50" s="1128"/>
      <c r="CK50" s="1128"/>
      <c r="CL50" s="1128"/>
      <c r="CM50" s="1128"/>
      <c r="CN50" s="1128" t="s">
        <v>528</v>
      </c>
      <c r="CO50" s="1128"/>
      <c r="CP50" s="1128"/>
      <c r="CQ50" s="1128"/>
      <c r="CR50" s="1128"/>
      <c r="CS50" s="1128"/>
      <c r="CT50" s="1128"/>
      <c r="CU50" s="1128"/>
      <c r="CV50" s="1128" t="s">
        <v>529</v>
      </c>
      <c r="CW50" s="1128"/>
      <c r="CX50" s="1128"/>
      <c r="CY50" s="1128"/>
      <c r="CZ50" s="1128"/>
      <c r="DA50" s="1128"/>
      <c r="DB50" s="1128"/>
      <c r="DC50" s="1128"/>
    </row>
    <row r="51" spans="1:109" ht="13.5" customHeight="1" x14ac:dyDescent="0.15">
      <c r="B51" s="317"/>
      <c r="G51" s="1132"/>
      <c r="H51" s="1132"/>
      <c r="I51" s="1133"/>
      <c r="J51" s="1133"/>
      <c r="K51" s="1123"/>
      <c r="L51" s="1123"/>
      <c r="M51" s="1123"/>
      <c r="N51" s="1123"/>
      <c r="AM51" s="323"/>
      <c r="AN51" s="1121" t="s">
        <v>545</v>
      </c>
      <c r="AO51" s="1121"/>
      <c r="AP51" s="1121"/>
      <c r="AQ51" s="1121"/>
      <c r="AR51" s="1121"/>
      <c r="AS51" s="1121"/>
      <c r="AT51" s="1121"/>
      <c r="AU51" s="1121"/>
      <c r="AV51" s="1121"/>
      <c r="AW51" s="1121"/>
      <c r="AX51" s="1121"/>
      <c r="AY51" s="1121"/>
      <c r="AZ51" s="1121"/>
      <c r="BA51" s="1121"/>
      <c r="BB51" s="1121" t="s">
        <v>543</v>
      </c>
      <c r="BC51" s="1121"/>
      <c r="BD51" s="1121"/>
      <c r="BE51" s="1121"/>
      <c r="BF51" s="1121"/>
      <c r="BG51" s="1121"/>
      <c r="BH51" s="1121"/>
      <c r="BI51" s="1121"/>
      <c r="BJ51" s="1121"/>
      <c r="BK51" s="1121"/>
      <c r="BL51" s="1121"/>
      <c r="BM51" s="1121"/>
      <c r="BN51" s="1121"/>
      <c r="BO51" s="1121"/>
      <c r="BP51" s="1122"/>
      <c r="BQ51" s="1122"/>
      <c r="BR51" s="1122"/>
      <c r="BS51" s="1122"/>
      <c r="BT51" s="1122"/>
      <c r="BU51" s="1122"/>
      <c r="BV51" s="1122"/>
      <c r="BW51" s="1122"/>
      <c r="BX51" s="1122"/>
      <c r="BY51" s="1122"/>
      <c r="BZ51" s="1122"/>
      <c r="CA51" s="1122"/>
      <c r="CB51" s="1122"/>
      <c r="CC51" s="1122"/>
      <c r="CD51" s="1122"/>
      <c r="CE51" s="1122"/>
      <c r="CF51" s="1122"/>
      <c r="CG51" s="1122"/>
      <c r="CH51" s="1122"/>
      <c r="CI51" s="1122"/>
      <c r="CJ51" s="1122"/>
      <c r="CK51" s="1122"/>
      <c r="CL51" s="1122"/>
      <c r="CM51" s="1122"/>
      <c r="CN51" s="1122"/>
      <c r="CO51" s="1122"/>
      <c r="CP51" s="1122"/>
      <c r="CQ51" s="1122"/>
      <c r="CR51" s="1122"/>
      <c r="CS51" s="1122"/>
      <c r="CT51" s="1122"/>
      <c r="CU51" s="1122"/>
      <c r="CV51" s="1122"/>
      <c r="CW51" s="1122"/>
      <c r="CX51" s="1122"/>
      <c r="CY51" s="1122"/>
      <c r="CZ51" s="1122"/>
      <c r="DA51" s="1122"/>
      <c r="DB51" s="1122"/>
      <c r="DC51" s="1122"/>
    </row>
    <row r="52" spans="1:109" ht="13.5" x14ac:dyDescent="0.15">
      <c r="B52" s="317"/>
      <c r="G52" s="1132"/>
      <c r="H52" s="1132"/>
      <c r="I52" s="1133"/>
      <c r="J52" s="1133"/>
      <c r="K52" s="1123"/>
      <c r="L52" s="1123"/>
      <c r="M52" s="1123"/>
      <c r="N52" s="1123"/>
      <c r="AM52" s="323"/>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3.5" x14ac:dyDescent="0.15">
      <c r="A53" s="331"/>
      <c r="B53" s="317"/>
      <c r="G53" s="1132"/>
      <c r="H53" s="1132"/>
      <c r="I53" s="1124"/>
      <c r="J53" s="1124"/>
      <c r="K53" s="1123"/>
      <c r="L53" s="1123"/>
      <c r="M53" s="1123"/>
      <c r="N53" s="1123"/>
      <c r="AM53" s="323"/>
      <c r="AN53" s="1121"/>
      <c r="AO53" s="1121"/>
      <c r="AP53" s="1121"/>
      <c r="AQ53" s="1121"/>
      <c r="AR53" s="1121"/>
      <c r="AS53" s="1121"/>
      <c r="AT53" s="1121"/>
      <c r="AU53" s="1121"/>
      <c r="AV53" s="1121"/>
      <c r="AW53" s="1121"/>
      <c r="AX53" s="1121"/>
      <c r="AY53" s="1121"/>
      <c r="AZ53" s="1121"/>
      <c r="BA53" s="1121"/>
      <c r="BB53" s="1121" t="s">
        <v>549</v>
      </c>
      <c r="BC53" s="1121"/>
      <c r="BD53" s="1121"/>
      <c r="BE53" s="1121"/>
      <c r="BF53" s="1121"/>
      <c r="BG53" s="1121"/>
      <c r="BH53" s="1121"/>
      <c r="BI53" s="1121"/>
      <c r="BJ53" s="1121"/>
      <c r="BK53" s="1121"/>
      <c r="BL53" s="1121"/>
      <c r="BM53" s="1121"/>
      <c r="BN53" s="1121"/>
      <c r="BO53" s="1121"/>
      <c r="BP53" s="1122">
        <v>51.8</v>
      </c>
      <c r="BQ53" s="1122"/>
      <c r="BR53" s="1122"/>
      <c r="BS53" s="1122"/>
      <c r="BT53" s="1122"/>
      <c r="BU53" s="1122"/>
      <c r="BV53" s="1122"/>
      <c r="BW53" s="1122"/>
      <c r="BX53" s="1122">
        <v>52.4</v>
      </c>
      <c r="BY53" s="1122"/>
      <c r="BZ53" s="1122"/>
      <c r="CA53" s="1122"/>
      <c r="CB53" s="1122"/>
      <c r="CC53" s="1122"/>
      <c r="CD53" s="1122"/>
      <c r="CE53" s="1122"/>
      <c r="CF53" s="1122">
        <v>52.6</v>
      </c>
      <c r="CG53" s="1122"/>
      <c r="CH53" s="1122"/>
      <c r="CI53" s="1122"/>
      <c r="CJ53" s="1122"/>
      <c r="CK53" s="1122"/>
      <c r="CL53" s="1122"/>
      <c r="CM53" s="1122"/>
      <c r="CN53" s="1122">
        <v>49.6</v>
      </c>
      <c r="CO53" s="1122"/>
      <c r="CP53" s="1122"/>
      <c r="CQ53" s="1122"/>
      <c r="CR53" s="1122"/>
      <c r="CS53" s="1122"/>
      <c r="CT53" s="1122"/>
      <c r="CU53" s="1122"/>
      <c r="CV53" s="1122">
        <v>49.7</v>
      </c>
      <c r="CW53" s="1122"/>
      <c r="CX53" s="1122"/>
      <c r="CY53" s="1122"/>
      <c r="CZ53" s="1122"/>
      <c r="DA53" s="1122"/>
      <c r="DB53" s="1122"/>
      <c r="DC53" s="1122"/>
    </row>
    <row r="54" spans="1:109" ht="13.5" x14ac:dyDescent="0.15">
      <c r="A54" s="331"/>
      <c r="B54" s="317"/>
      <c r="G54" s="1132"/>
      <c r="H54" s="1132"/>
      <c r="I54" s="1124"/>
      <c r="J54" s="1124"/>
      <c r="K54" s="1123"/>
      <c r="L54" s="1123"/>
      <c r="M54" s="1123"/>
      <c r="N54" s="1123"/>
      <c r="AM54" s="323"/>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3.5" x14ac:dyDescent="0.15">
      <c r="A55" s="331"/>
      <c r="B55" s="317"/>
      <c r="G55" s="1124"/>
      <c r="H55" s="1124"/>
      <c r="I55" s="1124"/>
      <c r="J55" s="1124"/>
      <c r="K55" s="1123"/>
      <c r="L55" s="1123"/>
      <c r="M55" s="1123"/>
      <c r="N55" s="1123"/>
      <c r="AN55" s="1128" t="s">
        <v>544</v>
      </c>
      <c r="AO55" s="1128"/>
      <c r="AP55" s="1128"/>
      <c r="AQ55" s="1128"/>
      <c r="AR55" s="1128"/>
      <c r="AS55" s="1128"/>
      <c r="AT55" s="1128"/>
      <c r="AU55" s="1128"/>
      <c r="AV55" s="1128"/>
      <c r="AW55" s="1128"/>
      <c r="AX55" s="1128"/>
      <c r="AY55" s="1128"/>
      <c r="AZ55" s="1128"/>
      <c r="BA55" s="1128"/>
      <c r="BB55" s="1121" t="s">
        <v>543</v>
      </c>
      <c r="BC55" s="1121"/>
      <c r="BD55" s="1121"/>
      <c r="BE55" s="1121"/>
      <c r="BF55" s="1121"/>
      <c r="BG55" s="1121"/>
      <c r="BH55" s="1121"/>
      <c r="BI55" s="1121"/>
      <c r="BJ55" s="1121"/>
      <c r="BK55" s="1121"/>
      <c r="BL55" s="1121"/>
      <c r="BM55" s="1121"/>
      <c r="BN55" s="1121"/>
      <c r="BO55" s="1121"/>
      <c r="BP55" s="1122">
        <v>24.2</v>
      </c>
      <c r="BQ55" s="1122"/>
      <c r="BR55" s="1122"/>
      <c r="BS55" s="1122"/>
      <c r="BT55" s="1122"/>
      <c r="BU55" s="1122"/>
      <c r="BV55" s="1122"/>
      <c r="BW55" s="1122"/>
      <c r="BX55" s="1122">
        <v>22.1</v>
      </c>
      <c r="BY55" s="1122"/>
      <c r="BZ55" s="1122"/>
      <c r="CA55" s="1122"/>
      <c r="CB55" s="1122"/>
      <c r="CC55" s="1122"/>
      <c r="CD55" s="1122"/>
      <c r="CE55" s="1122"/>
      <c r="CF55" s="1122">
        <v>20.399999999999999</v>
      </c>
      <c r="CG55" s="1122"/>
      <c r="CH55" s="1122"/>
      <c r="CI55" s="1122"/>
      <c r="CJ55" s="1122"/>
      <c r="CK55" s="1122"/>
      <c r="CL55" s="1122"/>
      <c r="CM55" s="1122"/>
      <c r="CN55" s="1122">
        <v>11.2</v>
      </c>
      <c r="CO55" s="1122"/>
      <c r="CP55" s="1122"/>
      <c r="CQ55" s="1122"/>
      <c r="CR55" s="1122"/>
      <c r="CS55" s="1122"/>
      <c r="CT55" s="1122"/>
      <c r="CU55" s="1122"/>
      <c r="CV55" s="1122">
        <v>4.5999999999999996</v>
      </c>
      <c r="CW55" s="1122"/>
      <c r="CX55" s="1122"/>
      <c r="CY55" s="1122"/>
      <c r="CZ55" s="1122"/>
      <c r="DA55" s="1122"/>
      <c r="DB55" s="1122"/>
      <c r="DC55" s="1122"/>
    </row>
    <row r="56" spans="1:109" ht="13.5" x14ac:dyDescent="0.15">
      <c r="A56" s="331"/>
      <c r="B56" s="317"/>
      <c r="G56" s="1124"/>
      <c r="H56" s="1124"/>
      <c r="I56" s="1124"/>
      <c r="J56" s="1124"/>
      <c r="K56" s="1123"/>
      <c r="L56" s="1123"/>
      <c r="M56" s="1123"/>
      <c r="N56" s="1123"/>
      <c r="AN56" s="1128"/>
      <c r="AO56" s="1128"/>
      <c r="AP56" s="1128"/>
      <c r="AQ56" s="1128"/>
      <c r="AR56" s="1128"/>
      <c r="AS56" s="1128"/>
      <c r="AT56" s="1128"/>
      <c r="AU56" s="1128"/>
      <c r="AV56" s="1128"/>
      <c r="AW56" s="1128"/>
      <c r="AX56" s="1128"/>
      <c r="AY56" s="1128"/>
      <c r="AZ56" s="1128"/>
      <c r="BA56" s="112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31" customFormat="1" ht="13.5" x14ac:dyDescent="0.15">
      <c r="B57" s="337"/>
      <c r="G57" s="1124"/>
      <c r="H57" s="1124"/>
      <c r="I57" s="1126"/>
      <c r="J57" s="1126"/>
      <c r="K57" s="1123"/>
      <c r="L57" s="1123"/>
      <c r="M57" s="1123"/>
      <c r="N57" s="1123"/>
      <c r="AM57" s="316"/>
      <c r="AN57" s="1128"/>
      <c r="AO57" s="1128"/>
      <c r="AP57" s="1128"/>
      <c r="AQ57" s="1128"/>
      <c r="AR57" s="1128"/>
      <c r="AS57" s="1128"/>
      <c r="AT57" s="1128"/>
      <c r="AU57" s="1128"/>
      <c r="AV57" s="1128"/>
      <c r="AW57" s="1128"/>
      <c r="AX57" s="1128"/>
      <c r="AY57" s="1128"/>
      <c r="AZ57" s="1128"/>
      <c r="BA57" s="1128"/>
      <c r="BB57" s="1121" t="s">
        <v>549</v>
      </c>
      <c r="BC57" s="1121"/>
      <c r="BD57" s="1121"/>
      <c r="BE57" s="1121"/>
      <c r="BF57" s="1121"/>
      <c r="BG57" s="1121"/>
      <c r="BH57" s="1121"/>
      <c r="BI57" s="1121"/>
      <c r="BJ57" s="1121"/>
      <c r="BK57" s="1121"/>
      <c r="BL57" s="1121"/>
      <c r="BM57" s="1121"/>
      <c r="BN57" s="1121"/>
      <c r="BO57" s="1121"/>
      <c r="BP57" s="1122">
        <v>60.1</v>
      </c>
      <c r="BQ57" s="1122"/>
      <c r="BR57" s="1122"/>
      <c r="BS57" s="1122"/>
      <c r="BT57" s="1122"/>
      <c r="BU57" s="1122"/>
      <c r="BV57" s="1122"/>
      <c r="BW57" s="1122"/>
      <c r="BX57" s="1122">
        <v>61.5</v>
      </c>
      <c r="BY57" s="1122"/>
      <c r="BZ57" s="1122"/>
      <c r="CA57" s="1122"/>
      <c r="CB57" s="1122"/>
      <c r="CC57" s="1122"/>
      <c r="CD57" s="1122"/>
      <c r="CE57" s="1122"/>
      <c r="CF57" s="1122">
        <v>63</v>
      </c>
      <c r="CG57" s="1122"/>
      <c r="CH57" s="1122"/>
      <c r="CI57" s="1122"/>
      <c r="CJ57" s="1122"/>
      <c r="CK57" s="1122"/>
      <c r="CL57" s="1122"/>
      <c r="CM57" s="1122"/>
      <c r="CN57" s="1122">
        <v>63.7</v>
      </c>
      <c r="CO57" s="1122"/>
      <c r="CP57" s="1122"/>
      <c r="CQ57" s="1122"/>
      <c r="CR57" s="1122"/>
      <c r="CS57" s="1122"/>
      <c r="CT57" s="1122"/>
      <c r="CU57" s="1122"/>
      <c r="CV57" s="1122">
        <v>64.099999999999994</v>
      </c>
      <c r="CW57" s="1122"/>
      <c r="CX57" s="1122"/>
      <c r="CY57" s="1122"/>
      <c r="CZ57" s="1122"/>
      <c r="DA57" s="1122"/>
      <c r="DB57" s="1122"/>
      <c r="DC57" s="1122"/>
      <c r="DD57" s="342"/>
      <c r="DE57" s="337"/>
    </row>
    <row r="58" spans="1:109" s="331" customFormat="1" ht="13.5" x14ac:dyDescent="0.15">
      <c r="A58" s="316"/>
      <c r="B58" s="337"/>
      <c r="G58" s="1124"/>
      <c r="H58" s="1124"/>
      <c r="I58" s="1126"/>
      <c r="J58" s="1126"/>
      <c r="K58" s="1123"/>
      <c r="L58" s="1123"/>
      <c r="M58" s="1123"/>
      <c r="N58" s="1123"/>
      <c r="AM58" s="316"/>
      <c r="AN58" s="1128"/>
      <c r="AO58" s="1128"/>
      <c r="AP58" s="1128"/>
      <c r="AQ58" s="1128"/>
      <c r="AR58" s="1128"/>
      <c r="AS58" s="1128"/>
      <c r="AT58" s="1128"/>
      <c r="AU58" s="1128"/>
      <c r="AV58" s="1128"/>
      <c r="AW58" s="1128"/>
      <c r="AX58" s="1128"/>
      <c r="AY58" s="1128"/>
      <c r="AZ58" s="1128"/>
      <c r="BA58" s="112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42"/>
      <c r="DE58" s="337"/>
    </row>
    <row r="59" spans="1:109" s="331" customFormat="1" ht="13.5" x14ac:dyDescent="0.15">
      <c r="A59" s="316"/>
      <c r="B59" s="337"/>
      <c r="K59" s="343"/>
      <c r="L59" s="343"/>
      <c r="M59" s="343"/>
      <c r="N59" s="343"/>
      <c r="AQ59" s="343"/>
      <c r="AR59" s="343"/>
      <c r="AS59" s="343"/>
      <c r="AT59" s="343"/>
      <c r="BC59" s="343"/>
      <c r="BD59" s="343"/>
      <c r="BE59" s="343"/>
      <c r="BF59" s="343"/>
      <c r="BO59" s="343"/>
      <c r="BP59" s="343"/>
      <c r="BQ59" s="343"/>
      <c r="BR59" s="343"/>
      <c r="CA59" s="343"/>
      <c r="CB59" s="343"/>
      <c r="CC59" s="343"/>
      <c r="CD59" s="343"/>
      <c r="CM59" s="343"/>
      <c r="CN59" s="343"/>
      <c r="CO59" s="343"/>
      <c r="CP59" s="343"/>
      <c r="CY59" s="343"/>
      <c r="CZ59" s="343"/>
      <c r="DA59" s="343"/>
      <c r="DB59" s="343"/>
      <c r="DC59" s="343"/>
      <c r="DD59" s="342"/>
      <c r="DE59" s="337"/>
    </row>
    <row r="60" spans="1:109" s="331" customFormat="1" ht="13.5" x14ac:dyDescent="0.15">
      <c r="A60" s="316"/>
      <c r="B60" s="337"/>
      <c r="K60" s="343"/>
      <c r="L60" s="343"/>
      <c r="M60" s="343"/>
      <c r="N60" s="343"/>
      <c r="AQ60" s="343"/>
      <c r="AR60" s="343"/>
      <c r="AS60" s="343"/>
      <c r="AT60" s="343"/>
      <c r="BC60" s="343"/>
      <c r="BD60" s="343"/>
      <c r="BE60" s="343"/>
      <c r="BF60" s="343"/>
      <c r="BO60" s="343"/>
      <c r="BP60" s="343"/>
      <c r="BQ60" s="343"/>
      <c r="BR60" s="343"/>
      <c r="CA60" s="343"/>
      <c r="CB60" s="343"/>
      <c r="CC60" s="343"/>
      <c r="CD60" s="343"/>
      <c r="CM60" s="343"/>
      <c r="CN60" s="343"/>
      <c r="CO60" s="343"/>
      <c r="CP60" s="343"/>
      <c r="CY60" s="343"/>
      <c r="CZ60" s="343"/>
      <c r="DA60" s="343"/>
      <c r="DB60" s="343"/>
      <c r="DC60" s="343"/>
      <c r="DD60" s="342"/>
      <c r="DE60" s="337"/>
    </row>
    <row r="61" spans="1:109" s="331" customFormat="1" ht="13.5" x14ac:dyDescent="0.15">
      <c r="A61" s="316"/>
      <c r="B61" s="341"/>
      <c r="C61" s="340"/>
      <c r="D61" s="340"/>
      <c r="E61" s="340"/>
      <c r="F61" s="340"/>
      <c r="G61" s="340"/>
      <c r="H61" s="340"/>
      <c r="I61" s="340"/>
      <c r="J61" s="340"/>
      <c r="K61" s="340"/>
      <c r="L61" s="340"/>
      <c r="M61" s="339"/>
      <c r="N61" s="339"/>
      <c r="O61" s="340"/>
      <c r="P61" s="340"/>
      <c r="Q61" s="340"/>
      <c r="R61" s="340"/>
      <c r="S61" s="340"/>
      <c r="T61" s="340"/>
      <c r="U61" s="340"/>
      <c r="V61" s="340"/>
      <c r="W61" s="340"/>
      <c r="X61" s="340"/>
      <c r="Y61" s="340"/>
      <c r="Z61" s="340"/>
      <c r="AA61" s="340"/>
      <c r="AB61" s="340"/>
      <c r="AC61" s="340"/>
      <c r="AD61" s="340"/>
      <c r="AE61" s="340"/>
      <c r="AF61" s="340"/>
      <c r="AG61" s="340"/>
      <c r="AH61" s="340"/>
      <c r="AI61" s="340"/>
      <c r="AJ61" s="340"/>
      <c r="AK61" s="340"/>
      <c r="AL61" s="340"/>
      <c r="AM61" s="340"/>
      <c r="AN61" s="340"/>
      <c r="AO61" s="340"/>
      <c r="AP61" s="340"/>
      <c r="AQ61" s="340"/>
      <c r="AR61" s="340"/>
      <c r="AS61" s="339"/>
      <c r="AT61" s="339"/>
      <c r="AU61" s="340"/>
      <c r="AV61" s="340"/>
      <c r="AW61" s="340"/>
      <c r="AX61" s="340"/>
      <c r="AY61" s="340"/>
      <c r="AZ61" s="340"/>
      <c r="BA61" s="340"/>
      <c r="BB61" s="340"/>
      <c r="BC61" s="340"/>
      <c r="BD61" s="340"/>
      <c r="BE61" s="339"/>
      <c r="BF61" s="339"/>
      <c r="BG61" s="340"/>
      <c r="BH61" s="340"/>
      <c r="BI61" s="340"/>
      <c r="BJ61" s="340"/>
      <c r="BK61" s="340"/>
      <c r="BL61" s="340"/>
      <c r="BM61" s="340"/>
      <c r="BN61" s="340"/>
      <c r="BO61" s="340"/>
      <c r="BP61" s="340"/>
      <c r="BQ61" s="339"/>
      <c r="BR61" s="339"/>
      <c r="BS61" s="340"/>
      <c r="BT61" s="340"/>
      <c r="BU61" s="340"/>
      <c r="BV61" s="340"/>
      <c r="BW61" s="340"/>
      <c r="BX61" s="340"/>
      <c r="BY61" s="340"/>
      <c r="BZ61" s="340"/>
      <c r="CA61" s="340"/>
      <c r="CB61" s="340"/>
      <c r="CC61" s="339"/>
      <c r="CD61" s="339"/>
      <c r="CE61" s="340"/>
      <c r="CF61" s="340"/>
      <c r="CG61" s="340"/>
      <c r="CH61" s="340"/>
      <c r="CI61" s="340"/>
      <c r="CJ61" s="340"/>
      <c r="CK61" s="340"/>
      <c r="CL61" s="340"/>
      <c r="CM61" s="340"/>
      <c r="CN61" s="340"/>
      <c r="CO61" s="339"/>
      <c r="CP61" s="339"/>
      <c r="CQ61" s="340"/>
      <c r="CR61" s="340"/>
      <c r="CS61" s="340"/>
      <c r="CT61" s="340"/>
      <c r="CU61" s="340"/>
      <c r="CV61" s="340"/>
      <c r="CW61" s="340"/>
      <c r="CX61" s="340"/>
      <c r="CY61" s="340"/>
      <c r="CZ61" s="340"/>
      <c r="DA61" s="339"/>
      <c r="DB61" s="339"/>
      <c r="DC61" s="339"/>
      <c r="DD61" s="338"/>
      <c r="DE61" s="337"/>
    </row>
    <row r="62" spans="1:109" ht="13.5" x14ac:dyDescent="0.15">
      <c r="B62" s="336"/>
      <c r="C62" s="336"/>
      <c r="D62" s="336"/>
      <c r="E62" s="336"/>
      <c r="F62" s="336"/>
      <c r="G62" s="336"/>
      <c r="H62" s="336"/>
      <c r="I62" s="336"/>
      <c r="J62" s="336"/>
      <c r="K62" s="336"/>
      <c r="L62" s="336"/>
      <c r="M62" s="336"/>
      <c r="N62" s="336"/>
      <c r="O62" s="336"/>
      <c r="P62" s="336"/>
      <c r="Q62" s="336"/>
      <c r="R62" s="336"/>
      <c r="S62" s="336"/>
      <c r="T62" s="336"/>
      <c r="U62" s="336"/>
      <c r="V62" s="336"/>
      <c r="W62" s="336"/>
      <c r="X62" s="336"/>
      <c r="Y62" s="336"/>
      <c r="Z62" s="336"/>
      <c r="AA62" s="336"/>
      <c r="AB62" s="336"/>
      <c r="AC62" s="336"/>
      <c r="AD62" s="336"/>
      <c r="AE62" s="336"/>
      <c r="AF62" s="336"/>
      <c r="AG62" s="336"/>
      <c r="AH62" s="336"/>
      <c r="AI62" s="336"/>
      <c r="AJ62" s="336"/>
      <c r="AK62" s="336"/>
      <c r="AL62" s="336"/>
      <c r="AM62" s="336"/>
      <c r="AN62" s="336"/>
      <c r="AO62" s="336"/>
      <c r="AP62" s="336"/>
      <c r="AQ62" s="336"/>
      <c r="AR62" s="336"/>
      <c r="AS62" s="336"/>
      <c r="AT62" s="336"/>
      <c r="AU62" s="336"/>
      <c r="AV62" s="336"/>
      <c r="AW62" s="336"/>
      <c r="AX62" s="336"/>
      <c r="AY62" s="336"/>
      <c r="AZ62" s="336"/>
      <c r="BA62" s="336"/>
      <c r="BB62" s="336"/>
      <c r="BC62" s="336"/>
      <c r="BD62" s="336"/>
      <c r="BE62" s="336"/>
      <c r="BF62" s="336"/>
      <c r="BG62" s="336"/>
      <c r="BH62" s="336"/>
      <c r="BI62" s="336"/>
      <c r="BJ62" s="336"/>
      <c r="BK62" s="336"/>
      <c r="BL62" s="336"/>
      <c r="BM62" s="336"/>
      <c r="BN62" s="336"/>
      <c r="BO62" s="336"/>
      <c r="BP62" s="336"/>
      <c r="BQ62" s="336"/>
      <c r="BR62" s="336"/>
      <c r="BS62" s="336"/>
      <c r="BT62" s="336"/>
      <c r="BU62" s="336"/>
      <c r="BV62" s="336"/>
      <c r="BW62" s="336"/>
      <c r="BX62" s="336"/>
      <c r="BY62" s="336"/>
      <c r="BZ62" s="336"/>
      <c r="CA62" s="336"/>
      <c r="CB62" s="336"/>
      <c r="CC62" s="336"/>
      <c r="CD62" s="336"/>
      <c r="CE62" s="336"/>
      <c r="CF62" s="336"/>
      <c r="CG62" s="336"/>
      <c r="CH62" s="336"/>
      <c r="CI62" s="336"/>
      <c r="CJ62" s="336"/>
      <c r="CK62" s="336"/>
      <c r="CL62" s="336"/>
      <c r="CM62" s="336"/>
      <c r="CN62" s="336"/>
      <c r="CO62" s="336"/>
      <c r="CP62" s="336"/>
      <c r="CQ62" s="336"/>
      <c r="CR62" s="336"/>
      <c r="CS62" s="336"/>
      <c r="CT62" s="336"/>
      <c r="CU62" s="336"/>
      <c r="CV62" s="336"/>
      <c r="CW62" s="336"/>
      <c r="CX62" s="336"/>
      <c r="CY62" s="336"/>
      <c r="CZ62" s="336"/>
      <c r="DA62" s="336"/>
      <c r="DB62" s="336"/>
      <c r="DC62" s="336"/>
      <c r="DD62" s="336"/>
      <c r="DE62" s="316"/>
    </row>
    <row r="63" spans="1:109" ht="17.25" x14ac:dyDescent="0.15">
      <c r="B63" s="335" t="s">
        <v>548</v>
      </c>
    </row>
    <row r="64" spans="1:109" ht="13.5" x14ac:dyDescent="0.15">
      <c r="B64" s="317"/>
      <c r="G64" s="332"/>
      <c r="I64" s="334"/>
      <c r="J64" s="334"/>
      <c r="K64" s="334"/>
      <c r="L64" s="334"/>
      <c r="M64" s="334"/>
      <c r="N64" s="333"/>
      <c r="AM64" s="332"/>
      <c r="AN64" s="332" t="s">
        <v>547</v>
      </c>
      <c r="AP64" s="331"/>
      <c r="AQ64" s="331"/>
      <c r="AR64" s="331"/>
      <c r="AY64" s="332"/>
      <c r="BA64" s="331"/>
      <c r="BB64" s="331"/>
      <c r="BC64" s="331"/>
      <c r="BK64" s="332"/>
      <c r="BM64" s="331"/>
      <c r="BN64" s="331"/>
      <c r="BO64" s="331"/>
      <c r="BW64" s="332"/>
      <c r="BY64" s="331"/>
      <c r="BZ64" s="331"/>
      <c r="CA64" s="331"/>
      <c r="CI64" s="332"/>
      <c r="CK64" s="331"/>
      <c r="CL64" s="331"/>
      <c r="CM64" s="331"/>
      <c r="CU64" s="332"/>
      <c r="CW64" s="331"/>
      <c r="CX64" s="331"/>
      <c r="CY64" s="331"/>
    </row>
    <row r="65" spans="2:107" ht="13.5" customHeight="1" x14ac:dyDescent="0.15">
      <c r="B65" s="317"/>
      <c r="AN65" s="1134" t="s">
        <v>553</v>
      </c>
      <c r="AO65" s="1135"/>
      <c r="AP65" s="1135"/>
      <c r="AQ65" s="1135"/>
      <c r="AR65" s="1135"/>
      <c r="AS65" s="1135"/>
      <c r="AT65" s="1135"/>
      <c r="AU65" s="1135"/>
      <c r="AV65" s="1135"/>
      <c r="AW65" s="1135"/>
      <c r="AX65" s="1135"/>
      <c r="AY65" s="1135"/>
      <c r="AZ65" s="1135"/>
      <c r="BA65" s="1135"/>
      <c r="BB65" s="1135"/>
      <c r="BC65" s="1135"/>
      <c r="BD65" s="1135"/>
      <c r="BE65" s="1135"/>
      <c r="BF65" s="1135"/>
      <c r="BG65" s="1135"/>
      <c r="BH65" s="1135"/>
      <c r="BI65" s="1135"/>
      <c r="BJ65" s="1135"/>
      <c r="BK65" s="1135"/>
      <c r="BL65" s="1135"/>
      <c r="BM65" s="1135"/>
      <c r="BN65" s="1135"/>
      <c r="BO65" s="1135"/>
      <c r="BP65" s="1135"/>
      <c r="BQ65" s="1135"/>
      <c r="BR65" s="1135"/>
      <c r="BS65" s="1135"/>
      <c r="BT65" s="1135"/>
      <c r="BU65" s="1135"/>
      <c r="BV65" s="1135"/>
      <c r="BW65" s="1135"/>
      <c r="BX65" s="1135"/>
      <c r="BY65" s="1135"/>
      <c r="BZ65" s="1135"/>
      <c r="CA65" s="1135"/>
      <c r="CB65" s="1135"/>
      <c r="CC65" s="1135"/>
      <c r="CD65" s="1135"/>
      <c r="CE65" s="1135"/>
      <c r="CF65" s="1135"/>
      <c r="CG65" s="1135"/>
      <c r="CH65" s="1135"/>
      <c r="CI65" s="1135"/>
      <c r="CJ65" s="1135"/>
      <c r="CK65" s="1135"/>
      <c r="CL65" s="1135"/>
      <c r="CM65" s="1135"/>
      <c r="CN65" s="1135"/>
      <c r="CO65" s="1135"/>
      <c r="CP65" s="1135"/>
      <c r="CQ65" s="1135"/>
      <c r="CR65" s="1135"/>
      <c r="CS65" s="1135"/>
      <c r="CT65" s="1135"/>
      <c r="CU65" s="1135"/>
      <c r="CV65" s="1135"/>
      <c r="CW65" s="1135"/>
      <c r="CX65" s="1135"/>
      <c r="CY65" s="1135"/>
      <c r="CZ65" s="1135"/>
      <c r="DA65" s="1135"/>
      <c r="DB65" s="1135"/>
      <c r="DC65" s="1136"/>
    </row>
    <row r="66" spans="2:107" ht="13.5" x14ac:dyDescent="0.15">
      <c r="B66" s="317"/>
      <c r="AN66" s="1137"/>
      <c r="AO66" s="1138"/>
      <c r="AP66" s="1138"/>
      <c r="AQ66" s="1138"/>
      <c r="AR66" s="1138"/>
      <c r="AS66" s="1138"/>
      <c r="AT66" s="1138"/>
      <c r="AU66" s="1138"/>
      <c r="AV66" s="1138"/>
      <c r="AW66" s="1138"/>
      <c r="AX66" s="1138"/>
      <c r="AY66" s="1138"/>
      <c r="AZ66" s="1138"/>
      <c r="BA66" s="1138"/>
      <c r="BB66" s="1138"/>
      <c r="BC66" s="1138"/>
      <c r="BD66" s="1138"/>
      <c r="BE66" s="1138"/>
      <c r="BF66" s="1138"/>
      <c r="BG66" s="1138"/>
      <c r="BH66" s="1138"/>
      <c r="BI66" s="1138"/>
      <c r="BJ66" s="1138"/>
      <c r="BK66" s="1138"/>
      <c r="BL66" s="1138"/>
      <c r="BM66" s="1138"/>
      <c r="BN66" s="1138"/>
      <c r="BO66" s="1138"/>
      <c r="BP66" s="1138"/>
      <c r="BQ66" s="1138"/>
      <c r="BR66" s="1138"/>
      <c r="BS66" s="1138"/>
      <c r="BT66" s="1138"/>
      <c r="BU66" s="1138"/>
      <c r="BV66" s="1138"/>
      <c r="BW66" s="1138"/>
      <c r="BX66" s="1138"/>
      <c r="BY66" s="1138"/>
      <c r="BZ66" s="1138"/>
      <c r="CA66" s="1138"/>
      <c r="CB66" s="1138"/>
      <c r="CC66" s="1138"/>
      <c r="CD66" s="1138"/>
      <c r="CE66" s="1138"/>
      <c r="CF66" s="1138"/>
      <c r="CG66" s="1138"/>
      <c r="CH66" s="1138"/>
      <c r="CI66" s="1138"/>
      <c r="CJ66" s="1138"/>
      <c r="CK66" s="1138"/>
      <c r="CL66" s="1138"/>
      <c r="CM66" s="1138"/>
      <c r="CN66" s="1138"/>
      <c r="CO66" s="1138"/>
      <c r="CP66" s="1138"/>
      <c r="CQ66" s="1138"/>
      <c r="CR66" s="1138"/>
      <c r="CS66" s="1138"/>
      <c r="CT66" s="1138"/>
      <c r="CU66" s="1138"/>
      <c r="CV66" s="1138"/>
      <c r="CW66" s="1138"/>
      <c r="CX66" s="1138"/>
      <c r="CY66" s="1138"/>
      <c r="CZ66" s="1138"/>
      <c r="DA66" s="1138"/>
      <c r="DB66" s="1138"/>
      <c r="DC66" s="1139"/>
    </row>
    <row r="67" spans="2:107" ht="13.5" x14ac:dyDescent="0.15">
      <c r="B67" s="317"/>
      <c r="AN67" s="1137"/>
      <c r="AO67" s="1138"/>
      <c r="AP67" s="1138"/>
      <c r="AQ67" s="1138"/>
      <c r="AR67" s="1138"/>
      <c r="AS67" s="1138"/>
      <c r="AT67" s="1138"/>
      <c r="AU67" s="1138"/>
      <c r="AV67" s="1138"/>
      <c r="AW67" s="1138"/>
      <c r="AX67" s="1138"/>
      <c r="AY67" s="1138"/>
      <c r="AZ67" s="1138"/>
      <c r="BA67" s="1138"/>
      <c r="BB67" s="1138"/>
      <c r="BC67" s="1138"/>
      <c r="BD67" s="1138"/>
      <c r="BE67" s="1138"/>
      <c r="BF67" s="1138"/>
      <c r="BG67" s="1138"/>
      <c r="BH67" s="1138"/>
      <c r="BI67" s="1138"/>
      <c r="BJ67" s="1138"/>
      <c r="BK67" s="1138"/>
      <c r="BL67" s="1138"/>
      <c r="BM67" s="1138"/>
      <c r="BN67" s="1138"/>
      <c r="BO67" s="1138"/>
      <c r="BP67" s="1138"/>
      <c r="BQ67" s="1138"/>
      <c r="BR67" s="1138"/>
      <c r="BS67" s="1138"/>
      <c r="BT67" s="1138"/>
      <c r="BU67" s="1138"/>
      <c r="BV67" s="1138"/>
      <c r="BW67" s="1138"/>
      <c r="BX67" s="1138"/>
      <c r="BY67" s="1138"/>
      <c r="BZ67" s="1138"/>
      <c r="CA67" s="1138"/>
      <c r="CB67" s="1138"/>
      <c r="CC67" s="1138"/>
      <c r="CD67" s="1138"/>
      <c r="CE67" s="1138"/>
      <c r="CF67" s="1138"/>
      <c r="CG67" s="1138"/>
      <c r="CH67" s="1138"/>
      <c r="CI67" s="1138"/>
      <c r="CJ67" s="1138"/>
      <c r="CK67" s="1138"/>
      <c r="CL67" s="1138"/>
      <c r="CM67" s="1138"/>
      <c r="CN67" s="1138"/>
      <c r="CO67" s="1138"/>
      <c r="CP67" s="1138"/>
      <c r="CQ67" s="1138"/>
      <c r="CR67" s="1138"/>
      <c r="CS67" s="1138"/>
      <c r="CT67" s="1138"/>
      <c r="CU67" s="1138"/>
      <c r="CV67" s="1138"/>
      <c r="CW67" s="1138"/>
      <c r="CX67" s="1138"/>
      <c r="CY67" s="1138"/>
      <c r="CZ67" s="1138"/>
      <c r="DA67" s="1138"/>
      <c r="DB67" s="1138"/>
      <c r="DC67" s="1139"/>
    </row>
    <row r="68" spans="2:107" ht="13.5" x14ac:dyDescent="0.15">
      <c r="B68" s="317"/>
      <c r="AN68" s="1137"/>
      <c r="AO68" s="1138"/>
      <c r="AP68" s="1138"/>
      <c r="AQ68" s="1138"/>
      <c r="AR68" s="1138"/>
      <c r="AS68" s="1138"/>
      <c r="AT68" s="1138"/>
      <c r="AU68" s="1138"/>
      <c r="AV68" s="1138"/>
      <c r="AW68" s="1138"/>
      <c r="AX68" s="1138"/>
      <c r="AY68" s="1138"/>
      <c r="AZ68" s="1138"/>
      <c r="BA68" s="1138"/>
      <c r="BB68" s="1138"/>
      <c r="BC68" s="1138"/>
      <c r="BD68" s="1138"/>
      <c r="BE68" s="1138"/>
      <c r="BF68" s="1138"/>
      <c r="BG68" s="1138"/>
      <c r="BH68" s="1138"/>
      <c r="BI68" s="1138"/>
      <c r="BJ68" s="1138"/>
      <c r="BK68" s="1138"/>
      <c r="BL68" s="1138"/>
      <c r="BM68" s="1138"/>
      <c r="BN68" s="1138"/>
      <c r="BO68" s="1138"/>
      <c r="BP68" s="1138"/>
      <c r="BQ68" s="1138"/>
      <c r="BR68" s="1138"/>
      <c r="BS68" s="1138"/>
      <c r="BT68" s="1138"/>
      <c r="BU68" s="1138"/>
      <c r="BV68" s="1138"/>
      <c r="BW68" s="1138"/>
      <c r="BX68" s="1138"/>
      <c r="BY68" s="1138"/>
      <c r="BZ68" s="1138"/>
      <c r="CA68" s="1138"/>
      <c r="CB68" s="1138"/>
      <c r="CC68" s="1138"/>
      <c r="CD68" s="1138"/>
      <c r="CE68" s="1138"/>
      <c r="CF68" s="1138"/>
      <c r="CG68" s="1138"/>
      <c r="CH68" s="1138"/>
      <c r="CI68" s="1138"/>
      <c r="CJ68" s="1138"/>
      <c r="CK68" s="1138"/>
      <c r="CL68" s="1138"/>
      <c r="CM68" s="1138"/>
      <c r="CN68" s="1138"/>
      <c r="CO68" s="1138"/>
      <c r="CP68" s="1138"/>
      <c r="CQ68" s="1138"/>
      <c r="CR68" s="1138"/>
      <c r="CS68" s="1138"/>
      <c r="CT68" s="1138"/>
      <c r="CU68" s="1138"/>
      <c r="CV68" s="1138"/>
      <c r="CW68" s="1138"/>
      <c r="CX68" s="1138"/>
      <c r="CY68" s="1138"/>
      <c r="CZ68" s="1138"/>
      <c r="DA68" s="1138"/>
      <c r="DB68" s="1138"/>
      <c r="DC68" s="1139"/>
    </row>
    <row r="69" spans="2:107" ht="13.5" x14ac:dyDescent="0.15">
      <c r="B69" s="317"/>
      <c r="AN69" s="1140"/>
      <c r="AO69" s="1141"/>
      <c r="AP69" s="1141"/>
      <c r="AQ69" s="1141"/>
      <c r="AR69" s="1141"/>
      <c r="AS69" s="1141"/>
      <c r="AT69" s="1141"/>
      <c r="AU69" s="1141"/>
      <c r="AV69" s="1141"/>
      <c r="AW69" s="1141"/>
      <c r="AX69" s="1141"/>
      <c r="AY69" s="1141"/>
      <c r="AZ69" s="1141"/>
      <c r="BA69" s="1141"/>
      <c r="BB69" s="1141"/>
      <c r="BC69" s="1141"/>
      <c r="BD69" s="1141"/>
      <c r="BE69" s="1141"/>
      <c r="BF69" s="1141"/>
      <c r="BG69" s="1141"/>
      <c r="BH69" s="1141"/>
      <c r="BI69" s="1141"/>
      <c r="BJ69" s="1141"/>
      <c r="BK69" s="1141"/>
      <c r="BL69" s="1141"/>
      <c r="BM69" s="1141"/>
      <c r="BN69" s="1141"/>
      <c r="BO69" s="1141"/>
      <c r="BP69" s="1141"/>
      <c r="BQ69" s="1141"/>
      <c r="BR69" s="1141"/>
      <c r="BS69" s="1141"/>
      <c r="BT69" s="1141"/>
      <c r="BU69" s="1141"/>
      <c r="BV69" s="1141"/>
      <c r="BW69" s="1141"/>
      <c r="BX69" s="1141"/>
      <c r="BY69" s="1141"/>
      <c r="BZ69" s="1141"/>
      <c r="CA69" s="1141"/>
      <c r="CB69" s="1141"/>
      <c r="CC69" s="1141"/>
      <c r="CD69" s="1141"/>
      <c r="CE69" s="1141"/>
      <c r="CF69" s="1141"/>
      <c r="CG69" s="1141"/>
      <c r="CH69" s="1141"/>
      <c r="CI69" s="1141"/>
      <c r="CJ69" s="1141"/>
      <c r="CK69" s="1141"/>
      <c r="CL69" s="1141"/>
      <c r="CM69" s="1141"/>
      <c r="CN69" s="1141"/>
      <c r="CO69" s="1141"/>
      <c r="CP69" s="1141"/>
      <c r="CQ69" s="1141"/>
      <c r="CR69" s="1141"/>
      <c r="CS69" s="1141"/>
      <c r="CT69" s="1141"/>
      <c r="CU69" s="1141"/>
      <c r="CV69" s="1141"/>
      <c r="CW69" s="1141"/>
      <c r="CX69" s="1141"/>
      <c r="CY69" s="1141"/>
      <c r="CZ69" s="1141"/>
      <c r="DA69" s="1141"/>
      <c r="DB69" s="1141"/>
      <c r="DC69" s="1142"/>
    </row>
    <row r="70" spans="2:107" ht="13.5" x14ac:dyDescent="0.15">
      <c r="B70" s="317"/>
      <c r="H70" s="330"/>
      <c r="I70" s="330"/>
      <c r="J70" s="328"/>
      <c r="K70" s="328"/>
      <c r="L70" s="327"/>
      <c r="M70" s="328"/>
      <c r="N70" s="327"/>
      <c r="AN70" s="323"/>
      <c r="AO70" s="323"/>
      <c r="AP70" s="323"/>
      <c r="AZ70" s="323"/>
      <c r="BA70" s="323"/>
      <c r="BB70" s="323"/>
      <c r="BL70" s="323"/>
      <c r="BM70" s="323"/>
      <c r="BN70" s="323"/>
      <c r="BX70" s="323"/>
      <c r="BY70" s="323"/>
      <c r="BZ70" s="323"/>
      <c r="CJ70" s="323"/>
      <c r="CK70" s="323"/>
      <c r="CL70" s="323"/>
      <c r="CV70" s="323"/>
      <c r="CW70" s="323"/>
      <c r="CX70" s="323"/>
    </row>
    <row r="71" spans="2:107" ht="13.5" x14ac:dyDescent="0.15">
      <c r="B71" s="317"/>
      <c r="G71" s="326"/>
      <c r="I71" s="329"/>
      <c r="J71" s="328"/>
      <c r="K71" s="328"/>
      <c r="L71" s="327"/>
      <c r="M71" s="328"/>
      <c r="N71" s="327"/>
      <c r="AM71" s="326"/>
      <c r="AN71" s="316" t="s">
        <v>546</v>
      </c>
    </row>
    <row r="72" spans="2:107" ht="13.5" x14ac:dyDescent="0.15">
      <c r="B72" s="317"/>
      <c r="G72" s="1124"/>
      <c r="H72" s="1124"/>
      <c r="I72" s="1124"/>
      <c r="J72" s="1124"/>
      <c r="K72" s="325"/>
      <c r="L72" s="325"/>
      <c r="M72" s="324"/>
      <c r="N72" s="324"/>
      <c r="AN72" s="1129"/>
      <c r="AO72" s="1130"/>
      <c r="AP72" s="1130"/>
      <c r="AQ72" s="1130"/>
      <c r="AR72" s="1130"/>
      <c r="AS72" s="1130"/>
      <c r="AT72" s="1130"/>
      <c r="AU72" s="1130"/>
      <c r="AV72" s="1130"/>
      <c r="AW72" s="1130"/>
      <c r="AX72" s="1130"/>
      <c r="AY72" s="1130"/>
      <c r="AZ72" s="1130"/>
      <c r="BA72" s="1130"/>
      <c r="BB72" s="1130"/>
      <c r="BC72" s="1130"/>
      <c r="BD72" s="1130"/>
      <c r="BE72" s="1130"/>
      <c r="BF72" s="1130"/>
      <c r="BG72" s="1130"/>
      <c r="BH72" s="1130"/>
      <c r="BI72" s="1130"/>
      <c r="BJ72" s="1130"/>
      <c r="BK72" s="1130"/>
      <c r="BL72" s="1130"/>
      <c r="BM72" s="1130"/>
      <c r="BN72" s="1130"/>
      <c r="BO72" s="1131"/>
      <c r="BP72" s="1128" t="s">
        <v>525</v>
      </c>
      <c r="BQ72" s="1128"/>
      <c r="BR72" s="1128"/>
      <c r="BS72" s="1128"/>
      <c r="BT72" s="1128"/>
      <c r="BU72" s="1128"/>
      <c r="BV72" s="1128"/>
      <c r="BW72" s="1128"/>
      <c r="BX72" s="1128" t="s">
        <v>526</v>
      </c>
      <c r="BY72" s="1128"/>
      <c r="BZ72" s="1128"/>
      <c r="CA72" s="1128"/>
      <c r="CB72" s="1128"/>
      <c r="CC72" s="1128"/>
      <c r="CD72" s="1128"/>
      <c r="CE72" s="1128"/>
      <c r="CF72" s="1128" t="s">
        <v>527</v>
      </c>
      <c r="CG72" s="1128"/>
      <c r="CH72" s="1128"/>
      <c r="CI72" s="1128"/>
      <c r="CJ72" s="1128"/>
      <c r="CK72" s="1128"/>
      <c r="CL72" s="1128"/>
      <c r="CM72" s="1128"/>
      <c r="CN72" s="1128" t="s">
        <v>528</v>
      </c>
      <c r="CO72" s="1128"/>
      <c r="CP72" s="1128"/>
      <c r="CQ72" s="1128"/>
      <c r="CR72" s="1128"/>
      <c r="CS72" s="1128"/>
      <c r="CT72" s="1128"/>
      <c r="CU72" s="1128"/>
      <c r="CV72" s="1128" t="s">
        <v>529</v>
      </c>
      <c r="CW72" s="1128"/>
      <c r="CX72" s="1128"/>
      <c r="CY72" s="1128"/>
      <c r="CZ72" s="1128"/>
      <c r="DA72" s="1128"/>
      <c r="DB72" s="1128"/>
      <c r="DC72" s="1128"/>
    </row>
    <row r="73" spans="2:107" ht="13.5" x14ac:dyDescent="0.15">
      <c r="B73" s="317"/>
      <c r="G73" s="1132"/>
      <c r="H73" s="1132"/>
      <c r="I73" s="1132"/>
      <c r="J73" s="1132"/>
      <c r="K73" s="1125"/>
      <c r="L73" s="1125"/>
      <c r="M73" s="1125"/>
      <c r="N73" s="1125"/>
      <c r="AM73" s="323"/>
      <c r="AN73" s="1121" t="s">
        <v>545</v>
      </c>
      <c r="AO73" s="1121"/>
      <c r="AP73" s="1121"/>
      <c r="AQ73" s="1121"/>
      <c r="AR73" s="1121"/>
      <c r="AS73" s="1121"/>
      <c r="AT73" s="1121"/>
      <c r="AU73" s="1121"/>
      <c r="AV73" s="1121"/>
      <c r="AW73" s="1121"/>
      <c r="AX73" s="1121"/>
      <c r="AY73" s="1121"/>
      <c r="AZ73" s="1121"/>
      <c r="BA73" s="1121"/>
      <c r="BB73" s="1121" t="s">
        <v>543</v>
      </c>
      <c r="BC73" s="1121"/>
      <c r="BD73" s="1121"/>
      <c r="BE73" s="1121"/>
      <c r="BF73" s="1121"/>
      <c r="BG73" s="1121"/>
      <c r="BH73" s="1121"/>
      <c r="BI73" s="1121"/>
      <c r="BJ73" s="1121"/>
      <c r="BK73" s="1121"/>
      <c r="BL73" s="1121"/>
      <c r="BM73" s="1121"/>
      <c r="BN73" s="1121"/>
      <c r="BO73" s="1121"/>
      <c r="BP73" s="1122"/>
      <c r="BQ73" s="1122"/>
      <c r="BR73" s="1122"/>
      <c r="BS73" s="1122"/>
      <c r="BT73" s="1122"/>
      <c r="BU73" s="1122"/>
      <c r="BV73" s="1122"/>
      <c r="BW73" s="1122"/>
      <c r="BX73" s="1122"/>
      <c r="BY73" s="1122"/>
      <c r="BZ73" s="1122"/>
      <c r="CA73" s="1122"/>
      <c r="CB73" s="1122"/>
      <c r="CC73" s="1122"/>
      <c r="CD73" s="1122"/>
      <c r="CE73" s="1122"/>
      <c r="CF73" s="1122"/>
      <c r="CG73" s="1122"/>
      <c r="CH73" s="1122"/>
      <c r="CI73" s="1122"/>
      <c r="CJ73" s="1122"/>
      <c r="CK73" s="1122"/>
      <c r="CL73" s="1122"/>
      <c r="CM73" s="1122"/>
      <c r="CN73" s="1122"/>
      <c r="CO73" s="1122"/>
      <c r="CP73" s="1122"/>
      <c r="CQ73" s="1122"/>
      <c r="CR73" s="1122"/>
      <c r="CS73" s="1122"/>
      <c r="CT73" s="1122"/>
      <c r="CU73" s="1122"/>
      <c r="CV73" s="1122"/>
      <c r="CW73" s="1122"/>
      <c r="CX73" s="1122"/>
      <c r="CY73" s="1122"/>
      <c r="CZ73" s="1122"/>
      <c r="DA73" s="1122"/>
      <c r="DB73" s="1122"/>
      <c r="DC73" s="1122"/>
    </row>
    <row r="74" spans="2:107" ht="13.5" x14ac:dyDescent="0.15">
      <c r="B74" s="317"/>
      <c r="G74" s="1132"/>
      <c r="H74" s="1132"/>
      <c r="I74" s="1132"/>
      <c r="J74" s="1132"/>
      <c r="K74" s="1125"/>
      <c r="L74" s="1125"/>
      <c r="M74" s="1125"/>
      <c r="N74" s="1125"/>
      <c r="AM74" s="323"/>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3.5" x14ac:dyDescent="0.15">
      <c r="B75" s="317"/>
      <c r="G75" s="1132"/>
      <c r="H75" s="1132"/>
      <c r="I75" s="1124"/>
      <c r="J75" s="1124"/>
      <c r="K75" s="1123"/>
      <c r="L75" s="1123"/>
      <c r="M75" s="1123"/>
      <c r="N75" s="1123"/>
      <c r="AM75" s="323"/>
      <c r="AN75" s="1121"/>
      <c r="AO75" s="1121"/>
      <c r="AP75" s="1121"/>
      <c r="AQ75" s="1121"/>
      <c r="AR75" s="1121"/>
      <c r="AS75" s="1121"/>
      <c r="AT75" s="1121"/>
      <c r="AU75" s="1121"/>
      <c r="AV75" s="1121"/>
      <c r="AW75" s="1121"/>
      <c r="AX75" s="1121"/>
      <c r="AY75" s="1121"/>
      <c r="AZ75" s="1121"/>
      <c r="BA75" s="1121"/>
      <c r="BB75" s="1121" t="s">
        <v>542</v>
      </c>
      <c r="BC75" s="1121"/>
      <c r="BD75" s="1121"/>
      <c r="BE75" s="1121"/>
      <c r="BF75" s="1121"/>
      <c r="BG75" s="1121"/>
      <c r="BH75" s="1121"/>
      <c r="BI75" s="1121"/>
      <c r="BJ75" s="1121"/>
      <c r="BK75" s="1121"/>
      <c r="BL75" s="1121"/>
      <c r="BM75" s="1121"/>
      <c r="BN75" s="1121"/>
      <c r="BO75" s="1121"/>
      <c r="BP75" s="1122">
        <v>4</v>
      </c>
      <c r="BQ75" s="1122"/>
      <c r="BR75" s="1122"/>
      <c r="BS75" s="1122"/>
      <c r="BT75" s="1122"/>
      <c r="BU75" s="1122"/>
      <c r="BV75" s="1122"/>
      <c r="BW75" s="1122"/>
      <c r="BX75" s="1122">
        <v>3.8</v>
      </c>
      <c r="BY75" s="1122"/>
      <c r="BZ75" s="1122"/>
      <c r="CA75" s="1122"/>
      <c r="CB75" s="1122"/>
      <c r="CC75" s="1122"/>
      <c r="CD75" s="1122"/>
      <c r="CE75" s="1122"/>
      <c r="CF75" s="1122">
        <v>4</v>
      </c>
      <c r="CG75" s="1122"/>
      <c r="CH75" s="1122"/>
      <c r="CI75" s="1122"/>
      <c r="CJ75" s="1122"/>
      <c r="CK75" s="1122"/>
      <c r="CL75" s="1122"/>
      <c r="CM75" s="1122"/>
      <c r="CN75" s="1122">
        <v>4.2</v>
      </c>
      <c r="CO75" s="1122"/>
      <c r="CP75" s="1122"/>
      <c r="CQ75" s="1122"/>
      <c r="CR75" s="1122"/>
      <c r="CS75" s="1122"/>
      <c r="CT75" s="1122"/>
      <c r="CU75" s="1122"/>
      <c r="CV75" s="1122">
        <v>4.5</v>
      </c>
      <c r="CW75" s="1122"/>
      <c r="CX75" s="1122"/>
      <c r="CY75" s="1122"/>
      <c r="CZ75" s="1122"/>
      <c r="DA75" s="1122"/>
      <c r="DB75" s="1122"/>
      <c r="DC75" s="1122"/>
    </row>
    <row r="76" spans="2:107" ht="13.5" x14ac:dyDescent="0.15">
      <c r="B76" s="317"/>
      <c r="G76" s="1132"/>
      <c r="H76" s="1132"/>
      <c r="I76" s="1124"/>
      <c r="J76" s="1124"/>
      <c r="K76" s="1123"/>
      <c r="L76" s="1123"/>
      <c r="M76" s="1123"/>
      <c r="N76" s="1123"/>
      <c r="AM76" s="323"/>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3.5" x14ac:dyDescent="0.15">
      <c r="B77" s="317"/>
      <c r="G77" s="1124"/>
      <c r="H77" s="1124"/>
      <c r="I77" s="1124"/>
      <c r="J77" s="1124"/>
      <c r="K77" s="1125"/>
      <c r="L77" s="1125"/>
      <c r="M77" s="1125"/>
      <c r="N77" s="1125"/>
      <c r="AN77" s="1128" t="s">
        <v>544</v>
      </c>
      <c r="AO77" s="1128"/>
      <c r="AP77" s="1128"/>
      <c r="AQ77" s="1128"/>
      <c r="AR77" s="1128"/>
      <c r="AS77" s="1128"/>
      <c r="AT77" s="1128"/>
      <c r="AU77" s="1128"/>
      <c r="AV77" s="1128"/>
      <c r="AW77" s="1128"/>
      <c r="AX77" s="1128"/>
      <c r="AY77" s="1128"/>
      <c r="AZ77" s="1128"/>
      <c r="BA77" s="1128"/>
      <c r="BB77" s="1121" t="s">
        <v>543</v>
      </c>
      <c r="BC77" s="1121"/>
      <c r="BD77" s="1121"/>
      <c r="BE77" s="1121"/>
      <c r="BF77" s="1121"/>
      <c r="BG77" s="1121"/>
      <c r="BH77" s="1121"/>
      <c r="BI77" s="1121"/>
      <c r="BJ77" s="1121"/>
      <c r="BK77" s="1121"/>
      <c r="BL77" s="1121"/>
      <c r="BM77" s="1121"/>
      <c r="BN77" s="1121"/>
      <c r="BO77" s="1121"/>
      <c r="BP77" s="1122">
        <v>24.2</v>
      </c>
      <c r="BQ77" s="1122"/>
      <c r="BR77" s="1122"/>
      <c r="BS77" s="1122"/>
      <c r="BT77" s="1122"/>
      <c r="BU77" s="1122"/>
      <c r="BV77" s="1122"/>
      <c r="BW77" s="1122"/>
      <c r="BX77" s="1122">
        <v>22.1</v>
      </c>
      <c r="BY77" s="1122"/>
      <c r="BZ77" s="1122"/>
      <c r="CA77" s="1122"/>
      <c r="CB77" s="1122"/>
      <c r="CC77" s="1122"/>
      <c r="CD77" s="1122"/>
      <c r="CE77" s="1122"/>
      <c r="CF77" s="1122">
        <v>20.399999999999999</v>
      </c>
      <c r="CG77" s="1122"/>
      <c r="CH77" s="1122"/>
      <c r="CI77" s="1122"/>
      <c r="CJ77" s="1122"/>
      <c r="CK77" s="1122"/>
      <c r="CL77" s="1122"/>
      <c r="CM77" s="1122"/>
      <c r="CN77" s="1122">
        <v>11.2</v>
      </c>
      <c r="CO77" s="1122"/>
      <c r="CP77" s="1122"/>
      <c r="CQ77" s="1122"/>
      <c r="CR77" s="1122"/>
      <c r="CS77" s="1122"/>
      <c r="CT77" s="1122"/>
      <c r="CU77" s="1122"/>
      <c r="CV77" s="1122">
        <v>4.5999999999999996</v>
      </c>
      <c r="CW77" s="1122"/>
      <c r="CX77" s="1122"/>
      <c r="CY77" s="1122"/>
      <c r="CZ77" s="1122"/>
      <c r="DA77" s="1122"/>
      <c r="DB77" s="1122"/>
      <c r="DC77" s="1122"/>
    </row>
    <row r="78" spans="2:107" ht="13.5" x14ac:dyDescent="0.15">
      <c r="B78" s="317"/>
      <c r="G78" s="1124"/>
      <c r="H78" s="1124"/>
      <c r="I78" s="1124"/>
      <c r="J78" s="1124"/>
      <c r="K78" s="1125"/>
      <c r="L78" s="1125"/>
      <c r="M78" s="1125"/>
      <c r="N78" s="1125"/>
      <c r="AN78" s="1128"/>
      <c r="AO78" s="1128"/>
      <c r="AP78" s="1128"/>
      <c r="AQ78" s="1128"/>
      <c r="AR78" s="1128"/>
      <c r="AS78" s="1128"/>
      <c r="AT78" s="1128"/>
      <c r="AU78" s="1128"/>
      <c r="AV78" s="1128"/>
      <c r="AW78" s="1128"/>
      <c r="AX78" s="1128"/>
      <c r="AY78" s="1128"/>
      <c r="AZ78" s="1128"/>
      <c r="BA78" s="112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3.5" x14ac:dyDescent="0.15">
      <c r="B79" s="317"/>
      <c r="G79" s="1124"/>
      <c r="H79" s="1124"/>
      <c r="I79" s="1126"/>
      <c r="J79" s="1126"/>
      <c r="K79" s="1127"/>
      <c r="L79" s="1127"/>
      <c r="M79" s="1127"/>
      <c r="N79" s="1127"/>
      <c r="AN79" s="1128"/>
      <c r="AO79" s="1128"/>
      <c r="AP79" s="1128"/>
      <c r="AQ79" s="1128"/>
      <c r="AR79" s="1128"/>
      <c r="AS79" s="1128"/>
      <c r="AT79" s="1128"/>
      <c r="AU79" s="1128"/>
      <c r="AV79" s="1128"/>
      <c r="AW79" s="1128"/>
      <c r="AX79" s="1128"/>
      <c r="AY79" s="1128"/>
      <c r="AZ79" s="1128"/>
      <c r="BA79" s="1128"/>
      <c r="BB79" s="1121" t="s">
        <v>542</v>
      </c>
      <c r="BC79" s="1121"/>
      <c r="BD79" s="1121"/>
      <c r="BE79" s="1121"/>
      <c r="BF79" s="1121"/>
      <c r="BG79" s="1121"/>
      <c r="BH79" s="1121"/>
      <c r="BI79" s="1121"/>
      <c r="BJ79" s="1121"/>
      <c r="BK79" s="1121"/>
      <c r="BL79" s="1121"/>
      <c r="BM79" s="1121"/>
      <c r="BN79" s="1121"/>
      <c r="BO79" s="1121"/>
      <c r="BP79" s="1122">
        <v>6.4</v>
      </c>
      <c r="BQ79" s="1122"/>
      <c r="BR79" s="1122"/>
      <c r="BS79" s="1122"/>
      <c r="BT79" s="1122"/>
      <c r="BU79" s="1122"/>
      <c r="BV79" s="1122"/>
      <c r="BW79" s="1122"/>
      <c r="BX79" s="1122">
        <v>6.3</v>
      </c>
      <c r="BY79" s="1122"/>
      <c r="BZ79" s="1122"/>
      <c r="CA79" s="1122"/>
      <c r="CB79" s="1122"/>
      <c r="CC79" s="1122"/>
      <c r="CD79" s="1122"/>
      <c r="CE79" s="1122"/>
      <c r="CF79" s="1122">
        <v>6.2</v>
      </c>
      <c r="CG79" s="1122"/>
      <c r="CH79" s="1122"/>
      <c r="CI79" s="1122"/>
      <c r="CJ79" s="1122"/>
      <c r="CK79" s="1122"/>
      <c r="CL79" s="1122"/>
      <c r="CM79" s="1122"/>
      <c r="CN79" s="1122">
        <v>5.7</v>
      </c>
      <c r="CO79" s="1122"/>
      <c r="CP79" s="1122"/>
      <c r="CQ79" s="1122"/>
      <c r="CR79" s="1122"/>
      <c r="CS79" s="1122"/>
      <c r="CT79" s="1122"/>
      <c r="CU79" s="1122"/>
      <c r="CV79" s="1122">
        <v>5.8</v>
      </c>
      <c r="CW79" s="1122"/>
      <c r="CX79" s="1122"/>
      <c r="CY79" s="1122"/>
      <c r="CZ79" s="1122"/>
      <c r="DA79" s="1122"/>
      <c r="DB79" s="1122"/>
      <c r="DC79" s="1122"/>
    </row>
    <row r="80" spans="2:107" ht="13.5" x14ac:dyDescent="0.15">
      <c r="B80" s="317"/>
      <c r="G80" s="1124"/>
      <c r="H80" s="1124"/>
      <c r="I80" s="1126"/>
      <c r="J80" s="1126"/>
      <c r="K80" s="1127"/>
      <c r="L80" s="1127"/>
      <c r="M80" s="1127"/>
      <c r="N80" s="1127"/>
      <c r="AN80" s="1128"/>
      <c r="AO80" s="1128"/>
      <c r="AP80" s="1128"/>
      <c r="AQ80" s="1128"/>
      <c r="AR80" s="1128"/>
      <c r="AS80" s="1128"/>
      <c r="AT80" s="1128"/>
      <c r="AU80" s="1128"/>
      <c r="AV80" s="1128"/>
      <c r="AW80" s="1128"/>
      <c r="AX80" s="1128"/>
      <c r="AY80" s="1128"/>
      <c r="AZ80" s="1128"/>
      <c r="BA80" s="112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3.5" x14ac:dyDescent="0.15">
      <c r="B81" s="317"/>
    </row>
    <row r="82" spans="2:109" ht="17.25" x14ac:dyDescent="0.15">
      <c r="B82" s="317"/>
      <c r="K82" s="322"/>
      <c r="L82" s="322"/>
      <c r="M82" s="322"/>
      <c r="N82" s="322"/>
      <c r="AQ82" s="322"/>
      <c r="AR82" s="322"/>
      <c r="AS82" s="322"/>
      <c r="AT82" s="322"/>
      <c r="BC82" s="322"/>
      <c r="BD82" s="322"/>
      <c r="BE82" s="322"/>
      <c r="BF82" s="322"/>
      <c r="BO82" s="322"/>
      <c r="BP82" s="322"/>
      <c r="BQ82" s="322"/>
      <c r="BR82" s="322"/>
      <c r="CA82" s="322"/>
      <c r="CB82" s="322"/>
      <c r="CC82" s="322"/>
      <c r="CD82" s="322"/>
      <c r="CM82" s="322"/>
      <c r="CN82" s="322"/>
      <c r="CO82" s="322"/>
      <c r="CP82" s="322"/>
      <c r="CY82" s="322"/>
      <c r="CZ82" s="322"/>
      <c r="DA82" s="322"/>
      <c r="DB82" s="322"/>
      <c r="DC82" s="322"/>
    </row>
    <row r="83" spans="2:109" ht="13.5" x14ac:dyDescent="0.15">
      <c r="B83" s="321"/>
      <c r="C83" s="320"/>
      <c r="D83" s="320"/>
      <c r="E83" s="320"/>
      <c r="F83" s="320"/>
      <c r="G83" s="320"/>
      <c r="H83" s="320"/>
      <c r="I83" s="320"/>
      <c r="J83" s="320"/>
      <c r="K83" s="320"/>
      <c r="L83" s="320"/>
      <c r="M83" s="320"/>
      <c r="N83" s="320"/>
      <c r="O83" s="320"/>
      <c r="P83" s="320"/>
      <c r="Q83" s="320"/>
      <c r="R83" s="320"/>
      <c r="S83" s="320"/>
      <c r="T83" s="320"/>
      <c r="U83" s="320"/>
      <c r="V83" s="320"/>
      <c r="W83" s="320"/>
      <c r="X83" s="320"/>
      <c r="Y83" s="320"/>
      <c r="Z83" s="320"/>
      <c r="AA83" s="320"/>
      <c r="AB83" s="320"/>
      <c r="AC83" s="320"/>
      <c r="AD83" s="320"/>
      <c r="AE83" s="320"/>
      <c r="AF83" s="320"/>
      <c r="AG83" s="320"/>
      <c r="AH83" s="320"/>
      <c r="AI83" s="320"/>
      <c r="AJ83" s="320"/>
      <c r="AK83" s="320"/>
      <c r="AL83" s="320"/>
      <c r="AM83" s="320"/>
      <c r="AN83" s="320"/>
      <c r="AO83" s="320"/>
      <c r="AP83" s="320"/>
      <c r="AQ83" s="320"/>
      <c r="AR83" s="320"/>
      <c r="AS83" s="320"/>
      <c r="AT83" s="320"/>
      <c r="AU83" s="320"/>
      <c r="AV83" s="320"/>
      <c r="AW83" s="320"/>
      <c r="AX83" s="320"/>
      <c r="AY83" s="320"/>
      <c r="AZ83" s="320"/>
      <c r="BA83" s="320"/>
      <c r="BB83" s="320"/>
      <c r="BC83" s="320"/>
      <c r="BD83" s="320"/>
      <c r="BE83" s="320"/>
      <c r="BF83" s="320"/>
      <c r="BG83" s="320"/>
      <c r="BH83" s="320"/>
      <c r="BI83" s="320"/>
      <c r="BJ83" s="320"/>
      <c r="BK83" s="320"/>
      <c r="BL83" s="320"/>
      <c r="BM83" s="320"/>
      <c r="BN83" s="320"/>
      <c r="BO83" s="320"/>
      <c r="BP83" s="320"/>
      <c r="BQ83" s="320"/>
      <c r="BR83" s="320"/>
      <c r="BS83" s="320"/>
      <c r="BT83" s="320"/>
      <c r="BU83" s="320"/>
      <c r="BV83" s="320"/>
      <c r="BW83" s="320"/>
      <c r="BX83" s="320"/>
      <c r="BY83" s="320"/>
      <c r="BZ83" s="320"/>
      <c r="CA83" s="320"/>
      <c r="CB83" s="320"/>
      <c r="CC83" s="320"/>
      <c r="CD83" s="320"/>
      <c r="CE83" s="320"/>
      <c r="CF83" s="320"/>
      <c r="CG83" s="320"/>
      <c r="CH83" s="320"/>
      <c r="CI83" s="320"/>
      <c r="CJ83" s="320"/>
      <c r="CK83" s="320"/>
      <c r="CL83" s="320"/>
      <c r="CM83" s="320"/>
      <c r="CN83" s="320"/>
      <c r="CO83" s="320"/>
      <c r="CP83" s="320"/>
      <c r="CQ83" s="320"/>
      <c r="CR83" s="320"/>
      <c r="CS83" s="320"/>
      <c r="CT83" s="320"/>
      <c r="CU83" s="320"/>
      <c r="CV83" s="320"/>
      <c r="CW83" s="320"/>
      <c r="CX83" s="320"/>
      <c r="CY83" s="320"/>
      <c r="CZ83" s="320"/>
      <c r="DA83" s="320"/>
      <c r="DB83" s="320"/>
      <c r="DC83" s="320"/>
      <c r="DD83" s="319"/>
    </row>
    <row r="84" spans="2:109" ht="13.5" x14ac:dyDescent="0.15">
      <c r="DD84" s="316"/>
      <c r="DE84" s="316"/>
    </row>
    <row r="85" spans="2:109" ht="13.5" x14ac:dyDescent="0.15">
      <c r="DD85" s="316"/>
      <c r="DE85" s="316"/>
    </row>
  </sheetData>
  <sheetProtection algorithmName="SHA-512" hashValue="SIw214B8HP9Tmz5v45iVMcr8Wi86ysDj/eczcSuvbkBtcqPHRK78ZzReQKIkD59O3uhXoKGiWY+b/6QdPoOGdg==" saltValue="fhx3K8zb5oATc/y/YjQ5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353" customWidth="1"/>
    <col min="35" max="122" width="2.5" style="349" customWidth="1"/>
    <col min="123" max="16384" width="2.5" style="349" hidden="1"/>
  </cols>
  <sheetData>
    <row r="1" spans="1:34" ht="13.5" customHeight="1" x14ac:dyDescent="0.15">
      <c r="A1" s="349"/>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1:34" x14ac:dyDescent="0.15">
      <c r="S2" s="349"/>
      <c r="AH2" s="349"/>
    </row>
    <row r="3" spans="1: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1:34" x14ac:dyDescent="0.15"/>
    <row r="5" spans="1:34" x14ac:dyDescent="0.15"/>
    <row r="6" spans="1:34" x14ac:dyDescent="0.15"/>
    <row r="7" spans="1:34" x14ac:dyDescent="0.15"/>
    <row r="8" spans="1:34" x14ac:dyDescent="0.15"/>
    <row r="9" spans="1:34" x14ac:dyDescent="0.15">
      <c r="AH9" s="34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551</v>
      </c>
    </row>
  </sheetData>
  <sheetProtection algorithmName="SHA-512" hashValue="dEQIXfdQAYA6wYYzcyMu90CjJsxCy7E5fxksoTIueCuypdQ91FLFCv6BNKByGSsfWf2+MSeTTIso3R1tgzmaug==" saltValue="UUEc6pOWjb6wqCk8SeWP/A==" spinCount="100000" sheet="1" objects="1" scenarios="1"/>
  <dataConsolidate/>
  <phoneticPr fontId="43"/>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353" customWidth="1"/>
    <col min="35" max="122" width="2.5" style="349" customWidth="1"/>
    <col min="123" max="16384" width="2.5" style="349" hidden="1"/>
  </cols>
  <sheetData>
    <row r="1" spans="2:34" ht="13.5" customHeight="1" x14ac:dyDescent="0.15">
      <c r="B1" s="349"/>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row>
    <row r="2" spans="2:34" x14ac:dyDescent="0.15">
      <c r="S2" s="349"/>
      <c r="AH2" s="349"/>
    </row>
    <row r="3" spans="2:34" x14ac:dyDescent="0.15">
      <c r="C3" s="349"/>
      <c r="D3" s="349"/>
      <c r="E3" s="349"/>
      <c r="F3" s="349"/>
      <c r="G3" s="349"/>
      <c r="H3" s="349"/>
      <c r="I3" s="349"/>
      <c r="J3" s="349"/>
      <c r="K3" s="349"/>
      <c r="L3" s="349"/>
      <c r="M3" s="349"/>
      <c r="N3" s="349"/>
      <c r="O3" s="349"/>
      <c r="P3" s="349"/>
      <c r="Q3" s="349"/>
      <c r="R3" s="349"/>
      <c r="S3" s="349"/>
      <c r="U3" s="349"/>
      <c r="V3" s="349"/>
      <c r="W3" s="349"/>
      <c r="X3" s="349"/>
      <c r="Y3" s="349"/>
      <c r="Z3" s="349"/>
      <c r="AA3" s="349"/>
      <c r="AB3" s="349"/>
      <c r="AC3" s="349"/>
      <c r="AD3" s="349"/>
      <c r="AE3" s="349"/>
      <c r="AF3" s="349"/>
      <c r="AG3" s="349"/>
      <c r="AH3" s="349"/>
    </row>
    <row r="4" spans="2:34" x14ac:dyDescent="0.15"/>
    <row r="5" spans="2:34" x14ac:dyDescent="0.15"/>
    <row r="6" spans="2:34" x14ac:dyDescent="0.15"/>
    <row r="7" spans="2:34" x14ac:dyDescent="0.15"/>
    <row r="8" spans="2:34" x14ac:dyDescent="0.15"/>
    <row r="9" spans="2:34" x14ac:dyDescent="0.15">
      <c r="AH9" s="34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49"/>
    </row>
    <row r="18" spans="12:34" x14ac:dyDescent="0.15"/>
    <row r="19" spans="12:34" x14ac:dyDescent="0.15"/>
    <row r="20" spans="12:34" x14ac:dyDescent="0.15">
      <c r="AH20" s="349"/>
    </row>
    <row r="21" spans="12:34" x14ac:dyDescent="0.15">
      <c r="AH21" s="349"/>
    </row>
    <row r="22" spans="12:34" x14ac:dyDescent="0.15"/>
    <row r="23" spans="12:34" x14ac:dyDescent="0.15"/>
    <row r="24" spans="12:34" x14ac:dyDescent="0.15">
      <c r="Q24" s="349"/>
    </row>
    <row r="25" spans="12:34" x14ac:dyDescent="0.15"/>
    <row r="26" spans="12:34" x14ac:dyDescent="0.15"/>
    <row r="27" spans="12:34" x14ac:dyDescent="0.15"/>
    <row r="28" spans="12:34" x14ac:dyDescent="0.15">
      <c r="O28" s="349"/>
      <c r="T28" s="349"/>
      <c r="AH28" s="349"/>
    </row>
    <row r="29" spans="12:34" x14ac:dyDescent="0.15"/>
    <row r="30" spans="12:34" x14ac:dyDescent="0.15"/>
    <row r="31" spans="12:34" x14ac:dyDescent="0.15">
      <c r="Q31" s="349"/>
    </row>
    <row r="32" spans="12:34" x14ac:dyDescent="0.15">
      <c r="L32" s="349"/>
    </row>
    <row r="33" spans="2:34" x14ac:dyDescent="0.15">
      <c r="C33" s="349"/>
      <c r="E33" s="349"/>
      <c r="G33" s="349"/>
      <c r="I33" s="349"/>
      <c r="X33" s="349"/>
    </row>
    <row r="34" spans="2:34" x14ac:dyDescent="0.15">
      <c r="B34" s="349"/>
      <c r="P34" s="349"/>
      <c r="R34" s="349"/>
      <c r="T34" s="349"/>
    </row>
    <row r="35" spans="2:34" x14ac:dyDescent="0.15">
      <c r="D35" s="349"/>
      <c r="W35" s="349"/>
      <c r="AC35" s="349"/>
      <c r="AD35" s="349"/>
      <c r="AE35" s="349"/>
      <c r="AF35" s="349"/>
      <c r="AG35" s="349"/>
      <c r="AH35" s="349"/>
    </row>
    <row r="36" spans="2:34" x14ac:dyDescent="0.15">
      <c r="H36" s="349"/>
      <c r="J36" s="349"/>
      <c r="K36" s="349"/>
      <c r="M36" s="349"/>
      <c r="Y36" s="349"/>
      <c r="Z36" s="349"/>
      <c r="AA36" s="349"/>
      <c r="AB36" s="349"/>
      <c r="AC36" s="349"/>
      <c r="AD36" s="349"/>
      <c r="AE36" s="349"/>
      <c r="AF36" s="349"/>
      <c r="AG36" s="349"/>
      <c r="AH36" s="349"/>
    </row>
    <row r="37" spans="2:34" x14ac:dyDescent="0.15">
      <c r="AH37" s="349"/>
    </row>
    <row r="38" spans="2:34" x14ac:dyDescent="0.15">
      <c r="AG38" s="349"/>
      <c r="AH38" s="349"/>
    </row>
    <row r="39" spans="2:34" x14ac:dyDescent="0.15"/>
    <row r="40" spans="2:34" x14ac:dyDescent="0.15">
      <c r="X40" s="349"/>
    </row>
    <row r="41" spans="2:34" x14ac:dyDescent="0.15">
      <c r="R41" s="349"/>
    </row>
    <row r="42" spans="2:34" x14ac:dyDescent="0.15">
      <c r="W42" s="349"/>
    </row>
    <row r="43" spans="2:34" x14ac:dyDescent="0.15">
      <c r="Y43" s="349"/>
      <c r="Z43" s="349"/>
      <c r="AA43" s="349"/>
      <c r="AB43" s="349"/>
      <c r="AC43" s="349"/>
      <c r="AD43" s="349"/>
      <c r="AE43" s="349"/>
      <c r="AF43" s="349"/>
      <c r="AG43" s="349"/>
      <c r="AH43" s="349"/>
    </row>
    <row r="44" spans="2:34" x14ac:dyDescent="0.15">
      <c r="AH44" s="349"/>
    </row>
    <row r="45" spans="2:34" x14ac:dyDescent="0.15">
      <c r="X45" s="349"/>
    </row>
    <row r="46" spans="2:34" x14ac:dyDescent="0.15"/>
    <row r="47" spans="2:34" x14ac:dyDescent="0.15"/>
    <row r="48" spans="2:34" x14ac:dyDescent="0.15">
      <c r="W48" s="349"/>
      <c r="Y48" s="349"/>
      <c r="Z48" s="349"/>
      <c r="AA48" s="349"/>
      <c r="AB48" s="349"/>
      <c r="AC48" s="349"/>
      <c r="AD48" s="349"/>
      <c r="AE48" s="349"/>
      <c r="AF48" s="349"/>
      <c r="AG48" s="349"/>
      <c r="AH48" s="349"/>
    </row>
    <row r="49" spans="28:34" x14ac:dyDescent="0.15"/>
    <row r="50" spans="28:34" x14ac:dyDescent="0.15">
      <c r="AE50" s="349"/>
      <c r="AF50" s="349"/>
      <c r="AG50" s="349"/>
      <c r="AH50" s="349"/>
    </row>
    <row r="51" spans="28:34" x14ac:dyDescent="0.15">
      <c r="AC51" s="349"/>
      <c r="AD51" s="349"/>
      <c r="AE51" s="349"/>
      <c r="AF51" s="349"/>
      <c r="AG51" s="349"/>
      <c r="AH51" s="349"/>
    </row>
    <row r="52" spans="28:34" x14ac:dyDescent="0.15"/>
    <row r="53" spans="28:34" x14ac:dyDescent="0.15">
      <c r="AF53" s="349"/>
      <c r="AG53" s="349"/>
      <c r="AH53" s="349"/>
    </row>
    <row r="54" spans="28:34" x14ac:dyDescent="0.15">
      <c r="AH54" s="349"/>
    </row>
    <row r="55" spans="28:34" x14ac:dyDescent="0.15"/>
    <row r="56" spans="28:34" x14ac:dyDescent="0.15">
      <c r="AB56" s="349"/>
      <c r="AC56" s="349"/>
      <c r="AD56" s="349"/>
      <c r="AE56" s="349"/>
      <c r="AF56" s="349"/>
      <c r="AG56" s="349"/>
      <c r="AH56" s="349"/>
    </row>
    <row r="57" spans="28:34" x14ac:dyDescent="0.15">
      <c r="AH57" s="349"/>
    </row>
    <row r="58" spans="28:34" x14ac:dyDescent="0.15">
      <c r="AH58" s="349"/>
    </row>
    <row r="59" spans="28:34" x14ac:dyDescent="0.15">
      <c r="AG59" s="349"/>
      <c r="AH59" s="349"/>
    </row>
    <row r="60" spans="28:34" x14ac:dyDescent="0.15"/>
    <row r="61" spans="28:34" x14ac:dyDescent="0.15"/>
    <row r="62" spans="28:34" x14ac:dyDescent="0.15"/>
    <row r="63" spans="28:34" x14ac:dyDescent="0.15">
      <c r="AH63" s="349"/>
    </row>
    <row r="64" spans="28:34" x14ac:dyDescent="0.15">
      <c r="AG64" s="349"/>
      <c r="AH64" s="349"/>
    </row>
    <row r="65" spans="28:34" x14ac:dyDescent="0.15"/>
    <row r="66" spans="28:34" x14ac:dyDescent="0.15"/>
    <row r="67" spans="28:34" x14ac:dyDescent="0.15"/>
    <row r="68" spans="28:34" x14ac:dyDescent="0.15">
      <c r="AB68" s="349"/>
      <c r="AC68" s="349"/>
      <c r="AD68" s="349"/>
      <c r="AE68" s="349"/>
      <c r="AF68" s="349"/>
      <c r="AG68" s="349"/>
      <c r="AH68" s="349"/>
    </row>
    <row r="69" spans="28:34" x14ac:dyDescent="0.15">
      <c r="AF69" s="349"/>
      <c r="AG69" s="349"/>
      <c r="AH69" s="349"/>
    </row>
    <row r="70" spans="28:34" x14ac:dyDescent="0.15"/>
    <row r="71" spans="28:34" x14ac:dyDescent="0.15"/>
    <row r="72" spans="28:34" x14ac:dyDescent="0.15"/>
    <row r="73" spans="28:34" x14ac:dyDescent="0.15"/>
    <row r="74" spans="28:34" x14ac:dyDescent="0.15"/>
    <row r="75" spans="28:34" x14ac:dyDescent="0.15">
      <c r="AH75" s="349"/>
    </row>
    <row r="76" spans="28:34" x14ac:dyDescent="0.15">
      <c r="AF76" s="349"/>
      <c r="AG76" s="349"/>
      <c r="AH76" s="349"/>
    </row>
    <row r="77" spans="28:34" x14ac:dyDescent="0.15">
      <c r="AG77" s="349"/>
      <c r="AH77" s="349"/>
    </row>
    <row r="78" spans="28:34" x14ac:dyDescent="0.15"/>
    <row r="79" spans="28:34" x14ac:dyDescent="0.15"/>
    <row r="80" spans="28:34" x14ac:dyDescent="0.15"/>
    <row r="81" spans="25:34" x14ac:dyDescent="0.15"/>
    <row r="82" spans="25:34" x14ac:dyDescent="0.15">
      <c r="Y82" s="349"/>
    </row>
    <row r="83" spans="25:34" x14ac:dyDescent="0.15">
      <c r="Y83" s="349"/>
      <c r="Z83" s="349"/>
      <c r="AA83" s="349"/>
      <c r="AB83" s="349"/>
      <c r="AC83" s="349"/>
      <c r="AD83" s="349"/>
      <c r="AE83" s="349"/>
      <c r="AF83" s="349"/>
      <c r="AG83" s="349"/>
      <c r="AH83" s="349"/>
    </row>
    <row r="84" spans="25:34" x14ac:dyDescent="0.15"/>
    <row r="85" spans="25:34" x14ac:dyDescent="0.15"/>
    <row r="86" spans="25:34" x14ac:dyDescent="0.15"/>
    <row r="87" spans="25:34" x14ac:dyDescent="0.15"/>
    <row r="88" spans="25:34" x14ac:dyDescent="0.15">
      <c r="AH88" s="34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49"/>
      <c r="AG94" s="349"/>
      <c r="AH94" s="349"/>
    </row>
    <row r="95" spans="25:34" ht="13.5" customHeight="1" x14ac:dyDescent="0.15">
      <c r="AH95" s="34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49"/>
    </row>
    <row r="102" spans="33:34" ht="13.5" customHeight="1" x14ac:dyDescent="0.15"/>
    <row r="103" spans="33:34" ht="13.5" customHeight="1" x14ac:dyDescent="0.15"/>
    <row r="104" spans="33:34" ht="13.5" customHeight="1" x14ac:dyDescent="0.15">
      <c r="AG104" s="349"/>
      <c r="AH104" s="34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49"/>
    </row>
    <row r="117" spans="34:122" ht="13.5" customHeight="1" x14ac:dyDescent="0.15"/>
    <row r="118" spans="34:122" ht="13.5" customHeight="1" x14ac:dyDescent="0.15"/>
    <row r="119" spans="34:122" ht="13.5" customHeight="1" x14ac:dyDescent="0.15"/>
    <row r="120" spans="34:122" ht="13.5" customHeight="1" x14ac:dyDescent="0.15">
      <c r="AH120" s="349"/>
    </row>
    <row r="121" spans="34:122" ht="13.5" customHeight="1" x14ac:dyDescent="0.15">
      <c r="AH121" s="349"/>
    </row>
    <row r="122" spans="34:122" ht="13.5" customHeight="1" x14ac:dyDescent="0.15"/>
    <row r="123" spans="34:122" ht="13.5" customHeight="1" x14ac:dyDescent="0.15"/>
    <row r="124" spans="34:122" ht="13.5" customHeight="1" x14ac:dyDescent="0.15"/>
    <row r="125" spans="34:122" ht="13.5" customHeight="1" x14ac:dyDescent="0.15">
      <c r="DR125" s="349" t="s">
        <v>551</v>
      </c>
    </row>
  </sheetData>
  <sheetProtection algorithmName="SHA-512" hashValue="cIaJ+ryLMVH3brLjIa3I2COF/l+FE+3+VHGVA45GRlZoE5BnMP81+5r/B341SxUeYlMDJu7/+I6C9vYl3McZCQ==" saltValue="1ulK3Z8I04gTg25v2g9Aog==" spinCount="100000" sheet="1" objects="1" scenarios="1"/>
  <dataConsolidate/>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58</v>
      </c>
      <c r="E2" s="124"/>
      <c r="F2" s="308" t="s">
        <v>524</v>
      </c>
      <c r="G2" s="148"/>
      <c r="H2" s="158"/>
    </row>
    <row r="3" spans="1:8" x14ac:dyDescent="0.15">
      <c r="A3" s="114" t="s">
        <v>503</v>
      </c>
      <c r="B3" s="106"/>
      <c r="C3" s="301"/>
      <c r="D3" s="304">
        <v>27600</v>
      </c>
      <c r="E3" s="306"/>
      <c r="F3" s="309">
        <v>41934</v>
      </c>
      <c r="G3" s="311"/>
      <c r="H3" s="314"/>
    </row>
    <row r="4" spans="1:8" x14ac:dyDescent="0.15">
      <c r="A4" s="99"/>
      <c r="B4" s="105"/>
      <c r="C4" s="302"/>
      <c r="D4" s="305">
        <v>18332</v>
      </c>
      <c r="E4" s="307"/>
      <c r="F4" s="310">
        <v>23352</v>
      </c>
      <c r="G4" s="312"/>
      <c r="H4" s="315"/>
    </row>
    <row r="5" spans="1:8" x14ac:dyDescent="0.15">
      <c r="A5" s="114" t="s">
        <v>522</v>
      </c>
      <c r="B5" s="106"/>
      <c r="C5" s="301"/>
      <c r="D5" s="304">
        <v>45812</v>
      </c>
      <c r="E5" s="306"/>
      <c r="F5" s="309">
        <v>45588</v>
      </c>
      <c r="G5" s="311"/>
      <c r="H5" s="314"/>
    </row>
    <row r="6" spans="1:8" x14ac:dyDescent="0.15">
      <c r="A6" s="99"/>
      <c r="B6" s="105"/>
      <c r="C6" s="302"/>
      <c r="D6" s="305">
        <v>28496</v>
      </c>
      <c r="E6" s="307"/>
      <c r="F6" s="310">
        <v>24150</v>
      </c>
      <c r="G6" s="312"/>
      <c r="H6" s="315"/>
    </row>
    <row r="7" spans="1:8" x14ac:dyDescent="0.15">
      <c r="A7" s="114" t="s">
        <v>479</v>
      </c>
      <c r="B7" s="106"/>
      <c r="C7" s="301"/>
      <c r="D7" s="304">
        <v>94967</v>
      </c>
      <c r="E7" s="306"/>
      <c r="F7" s="309">
        <v>45483</v>
      </c>
      <c r="G7" s="311"/>
      <c r="H7" s="314"/>
    </row>
    <row r="8" spans="1:8" x14ac:dyDescent="0.15">
      <c r="A8" s="99"/>
      <c r="B8" s="105"/>
      <c r="C8" s="302"/>
      <c r="D8" s="305">
        <v>22448</v>
      </c>
      <c r="E8" s="307"/>
      <c r="F8" s="310">
        <v>24241</v>
      </c>
      <c r="G8" s="312"/>
      <c r="H8" s="315"/>
    </row>
    <row r="9" spans="1:8" x14ac:dyDescent="0.15">
      <c r="A9" s="114" t="s">
        <v>321</v>
      </c>
      <c r="B9" s="106"/>
      <c r="C9" s="301"/>
      <c r="D9" s="304">
        <v>84400</v>
      </c>
      <c r="E9" s="306"/>
      <c r="F9" s="309">
        <v>45945</v>
      </c>
      <c r="G9" s="311"/>
      <c r="H9" s="314"/>
    </row>
    <row r="10" spans="1:8" x14ac:dyDescent="0.15">
      <c r="A10" s="99"/>
      <c r="B10" s="105"/>
      <c r="C10" s="302"/>
      <c r="D10" s="305">
        <v>22130</v>
      </c>
      <c r="E10" s="307"/>
      <c r="F10" s="310">
        <v>25180</v>
      </c>
      <c r="G10" s="312"/>
      <c r="H10" s="315"/>
    </row>
    <row r="11" spans="1:8" x14ac:dyDescent="0.15">
      <c r="A11" s="114" t="s">
        <v>138</v>
      </c>
      <c r="B11" s="106"/>
      <c r="C11" s="301"/>
      <c r="D11" s="304">
        <v>60126</v>
      </c>
      <c r="E11" s="306"/>
      <c r="F11" s="309">
        <v>44475</v>
      </c>
      <c r="G11" s="311"/>
      <c r="H11" s="314"/>
    </row>
    <row r="12" spans="1:8" x14ac:dyDescent="0.15">
      <c r="A12" s="99"/>
      <c r="B12" s="105"/>
      <c r="C12" s="303"/>
      <c r="D12" s="305">
        <v>29018</v>
      </c>
      <c r="E12" s="307"/>
      <c r="F12" s="310">
        <v>24780</v>
      </c>
      <c r="G12" s="312"/>
      <c r="H12" s="315"/>
    </row>
    <row r="13" spans="1:8" x14ac:dyDescent="0.15">
      <c r="A13" s="114"/>
      <c r="B13" s="106"/>
      <c r="C13" s="301"/>
      <c r="D13" s="304">
        <v>62581</v>
      </c>
      <c r="E13" s="306"/>
      <c r="F13" s="309">
        <v>44685</v>
      </c>
      <c r="G13" s="313"/>
      <c r="H13" s="314"/>
    </row>
    <row r="14" spans="1:8" x14ac:dyDescent="0.15">
      <c r="A14" s="99"/>
      <c r="B14" s="105"/>
      <c r="C14" s="302"/>
      <c r="D14" s="305">
        <v>24085</v>
      </c>
      <c r="E14" s="307"/>
      <c r="F14" s="310">
        <v>24341</v>
      </c>
      <c r="G14" s="312"/>
      <c r="H14" s="315"/>
    </row>
    <row r="17" spans="1:11" x14ac:dyDescent="0.15">
      <c r="A17" s="293" t="s">
        <v>25</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90</v>
      </c>
      <c r="B19" s="294">
        <f>ROUND(VALUE(SUBSTITUTE(実質収支比率等に係る経年分析!F$48,"▲","-")),2)</f>
        <v>6.37</v>
      </c>
      <c r="C19" s="294">
        <f>ROUND(VALUE(SUBSTITUTE(実質収支比率等に係る経年分析!G$48,"▲","-")),2)</f>
        <v>9.4600000000000009</v>
      </c>
      <c r="D19" s="294">
        <f>ROUND(VALUE(SUBSTITUTE(実質収支比率等に係る経年分析!H$48,"▲","-")),2)</f>
        <v>12.25</v>
      </c>
      <c r="E19" s="294">
        <f>ROUND(VALUE(SUBSTITUTE(実質収支比率等に係る経年分析!I$48,"▲","-")),2)</f>
        <v>15.91</v>
      </c>
      <c r="F19" s="294">
        <f>ROUND(VALUE(SUBSTITUTE(実質収支比率等に係る経年分析!J$48,"▲","-")),2)</f>
        <v>19.59</v>
      </c>
    </row>
    <row r="20" spans="1:11" x14ac:dyDescent="0.15">
      <c r="A20" s="294" t="s">
        <v>37</v>
      </c>
      <c r="B20" s="294">
        <f>ROUND(VALUE(SUBSTITUTE(実質収支比率等に係る経年分析!F$47,"▲","-")),2)</f>
        <v>27.88</v>
      </c>
      <c r="C20" s="294">
        <f>ROUND(VALUE(SUBSTITUTE(実質収支比率等に係る経年分析!G$47,"▲","-")),2)</f>
        <v>27.57</v>
      </c>
      <c r="D20" s="294">
        <f>ROUND(VALUE(SUBSTITUTE(実質収支比率等に係る経年分析!H$47,"▲","-")),2)</f>
        <v>20.28</v>
      </c>
      <c r="E20" s="294">
        <f>ROUND(VALUE(SUBSTITUTE(実質収支比率等に係る経年分析!I$47,"▲","-")),2)</f>
        <v>25.93</v>
      </c>
      <c r="F20" s="294">
        <f>ROUND(VALUE(SUBSTITUTE(実質収支比率等に係る経年分析!J$47,"▲","-")),2)</f>
        <v>29.62</v>
      </c>
    </row>
    <row r="21" spans="1:11" x14ac:dyDescent="0.15">
      <c r="A21" s="294" t="s">
        <v>113</v>
      </c>
      <c r="B21" s="294">
        <f>IF(ISNUMBER(VALUE(SUBSTITUTE(実質収支比率等に係る経年分析!F$49,"▲","-"))),ROUND(VALUE(SUBSTITUTE(実質収支比率等に係る経年分析!F$49,"▲","-")),2),NA())</f>
        <v>-3.91</v>
      </c>
      <c r="C21" s="294">
        <f>IF(ISNUMBER(VALUE(SUBSTITUTE(実質収支比率等に係る経年分析!G$49,"▲","-"))),ROUND(VALUE(SUBSTITUTE(実質収支比率等に係る経年分析!G$49,"▲","-")),2),NA())</f>
        <v>-2.0499999999999998</v>
      </c>
      <c r="D21" s="294">
        <f>IF(ISNUMBER(VALUE(SUBSTITUTE(実質収支比率等に係る経年分析!H$49,"▲","-"))),ROUND(VALUE(SUBSTITUTE(実質収支比率等に係る経年分析!H$49,"▲","-")),2),NA())</f>
        <v>-11</v>
      </c>
      <c r="E21" s="294">
        <f>IF(ISNUMBER(VALUE(SUBSTITUTE(実質収支比率等に係る経年分析!I$49,"▲","-"))),ROUND(VALUE(SUBSTITUTE(実質収支比率等に係る経年分析!I$49,"▲","-")),2),NA())</f>
        <v>0.71</v>
      </c>
      <c r="F21" s="294">
        <f>IF(ISNUMBER(VALUE(SUBSTITUTE(実質収支比率等に係る経年分析!J$49,"▲","-"))),ROUND(VALUE(SUBSTITUTE(実質収支比率等に係る経年分析!J$49,"▲","-")),2),NA())</f>
        <v>-7.56</v>
      </c>
    </row>
    <row r="24" spans="1:11" x14ac:dyDescent="0.15">
      <c r="A24" s="293" t="s">
        <v>102</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114</v>
      </c>
      <c r="C26" s="295" t="s">
        <v>76</v>
      </c>
      <c r="D26" s="295" t="s">
        <v>114</v>
      </c>
      <c r="E26" s="295" t="s">
        <v>76</v>
      </c>
      <c r="F26" s="295" t="s">
        <v>114</v>
      </c>
      <c r="G26" s="295" t="s">
        <v>76</v>
      </c>
      <c r="H26" s="295" t="s">
        <v>114</v>
      </c>
      <c r="I26" s="295" t="s">
        <v>76</v>
      </c>
      <c r="J26" s="295" t="s">
        <v>114</v>
      </c>
      <c r="K26" s="295" t="s">
        <v>76</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0.01</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0.02</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0.02</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0.03</v>
      </c>
    </row>
    <row r="31" spans="1:11" x14ac:dyDescent="0.15">
      <c r="A31" s="295" t="str">
        <f>IF(連結実質赤字比率に係る赤字・黒字の構成分析!C$39="",NA(),連結実質赤字比率に係る赤字・黒字の構成分析!C$39)</f>
        <v>農業集落排水事業特別会計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0.02</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0.03</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0.18</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0.74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0.61</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0.84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0.56999999999999995</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0.22</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1.0900000000000001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1.34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1.1499999999999999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1.86</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6.29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9.4600000000000009</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12.24</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15.9</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19.579999999999998</v>
      </c>
    </row>
    <row r="35" spans="1:16" x14ac:dyDescent="0.15">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22.6</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23.69</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23.33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23.11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23.37</v>
      </c>
    </row>
    <row r="36" spans="1:16" x14ac:dyDescent="0.15">
      <c r="A36" s="295" t="str">
        <f>IF(連結実質赤字比率に係る赤字・黒字の構成分析!C$34="",NA(),連結実質赤字比率に係る赤字・黒字の構成分析!C$34)</f>
        <v>公共下水道事業会計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34.01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36.96</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37.49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37.299999999999997</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37.880000000000003</v>
      </c>
    </row>
    <row r="39" spans="1:16" x14ac:dyDescent="0.15">
      <c r="A39" s="293" t="s">
        <v>12</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15">
      <c r="A42" s="296" t="s">
        <v>119</v>
      </c>
      <c r="B42" s="296"/>
      <c r="C42" s="296"/>
      <c r="D42" s="296">
        <f>'実質公債費比率（分子）の構造'!K$52</f>
        <v>1526</v>
      </c>
      <c r="E42" s="296"/>
      <c r="F42" s="296"/>
      <c r="G42" s="296">
        <f>'実質公債費比率（分子）の構造'!L$52</f>
        <v>1420</v>
      </c>
      <c r="H42" s="296"/>
      <c r="I42" s="296"/>
      <c r="J42" s="296">
        <f>'実質公債費比率（分子）の構造'!M$52</f>
        <v>1339</v>
      </c>
      <c r="K42" s="296"/>
      <c r="L42" s="296"/>
      <c r="M42" s="296">
        <f>'実質公債費比率（分子）の構造'!N$52</f>
        <v>1253</v>
      </c>
      <c r="N42" s="296"/>
      <c r="O42" s="296"/>
      <c r="P42" s="296">
        <f>'実質公債費比率（分子）の構造'!O$52</f>
        <v>1170</v>
      </c>
    </row>
    <row r="43" spans="1:16" x14ac:dyDescent="0.15">
      <c r="A43" s="296" t="s">
        <v>49</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45</v>
      </c>
      <c r="B44" s="296">
        <f>'実質公債費比率（分子）の構造'!K$50</f>
        <v>340</v>
      </c>
      <c r="C44" s="296"/>
      <c r="D44" s="296"/>
      <c r="E44" s="296">
        <f>'実質公債費比率（分子）の構造'!L$50</f>
        <v>313</v>
      </c>
      <c r="F44" s="296"/>
      <c r="G44" s="296"/>
      <c r="H44" s="296">
        <f>'実質公債費比率（分子）の構造'!M$50</f>
        <v>303</v>
      </c>
      <c r="I44" s="296"/>
      <c r="J44" s="296"/>
      <c r="K44" s="296">
        <f>'実質公債費比率（分子）の構造'!N$50</f>
        <v>303</v>
      </c>
      <c r="L44" s="296"/>
      <c r="M44" s="296"/>
      <c r="N44" s="296">
        <f>'実質公債費比率（分子）の構造'!O$50</f>
        <v>304</v>
      </c>
      <c r="O44" s="296"/>
      <c r="P44" s="296"/>
    </row>
    <row r="45" spans="1:16" x14ac:dyDescent="0.15">
      <c r="A45" s="296" t="s">
        <v>0</v>
      </c>
      <c r="B45" s="296">
        <f>'実質公債費比率（分子）の構造'!K$49</f>
        <v>360</v>
      </c>
      <c r="C45" s="296"/>
      <c r="D45" s="296"/>
      <c r="E45" s="296">
        <f>'実質公債費比率（分子）の構造'!L$49</f>
        <v>364</v>
      </c>
      <c r="F45" s="296"/>
      <c r="G45" s="296"/>
      <c r="H45" s="296">
        <f>'実質公債費比率（分子）の構造'!M$49</f>
        <v>379</v>
      </c>
      <c r="I45" s="296"/>
      <c r="J45" s="296"/>
      <c r="K45" s="296">
        <f>'実質公債費比率（分子）の構造'!N$49</f>
        <v>394</v>
      </c>
      <c r="L45" s="296"/>
      <c r="M45" s="296"/>
      <c r="N45" s="296">
        <f>'実質公債費比率（分子）の構造'!O$49</f>
        <v>387</v>
      </c>
      <c r="O45" s="296"/>
      <c r="P45" s="296"/>
    </row>
    <row r="46" spans="1:16" x14ac:dyDescent="0.15">
      <c r="A46" s="296" t="s">
        <v>42</v>
      </c>
      <c r="B46" s="296">
        <f>'実質公債費比率（分子）の構造'!K$48</f>
        <v>45</v>
      </c>
      <c r="C46" s="296"/>
      <c r="D46" s="296"/>
      <c r="E46" s="296">
        <f>'実質公債費比率（分子）の構造'!L$48</f>
        <v>52</v>
      </c>
      <c r="F46" s="296"/>
      <c r="G46" s="296"/>
      <c r="H46" s="296">
        <f>'実質公債費比率（分子）の構造'!M$48</f>
        <v>78</v>
      </c>
      <c r="I46" s="296"/>
      <c r="J46" s="296"/>
      <c r="K46" s="296">
        <f>'実質公債費比率（分子）の構造'!N$48</f>
        <v>82</v>
      </c>
      <c r="L46" s="296"/>
      <c r="M46" s="296"/>
      <c r="N46" s="296">
        <f>'実質公債費比率（分子）の構造'!O$48</f>
        <v>71</v>
      </c>
      <c r="O46" s="296"/>
      <c r="P46" s="296"/>
    </row>
    <row r="47" spans="1:16" x14ac:dyDescent="0.15">
      <c r="A47" s="296" t="s">
        <v>36</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31</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27</v>
      </c>
      <c r="B49" s="296">
        <f>'実質公債費比率（分子）の構造'!K$45</f>
        <v>1229</v>
      </c>
      <c r="C49" s="296"/>
      <c r="D49" s="296"/>
      <c r="E49" s="296">
        <f>'実質公債費比率（分子）の構造'!L$45</f>
        <v>1137</v>
      </c>
      <c r="F49" s="296"/>
      <c r="G49" s="296"/>
      <c r="H49" s="296">
        <f>'実質公債費比率（分子）の構造'!M$45</f>
        <v>1091</v>
      </c>
      <c r="I49" s="296"/>
      <c r="J49" s="296"/>
      <c r="K49" s="296">
        <f>'実質公債費比率（分子）の構造'!N$45</f>
        <v>1076</v>
      </c>
      <c r="L49" s="296"/>
      <c r="M49" s="296"/>
      <c r="N49" s="296">
        <f>'実質公債費比率（分子）の構造'!O$45</f>
        <v>1031</v>
      </c>
      <c r="O49" s="296"/>
      <c r="P49" s="296"/>
    </row>
    <row r="50" spans="1:16" x14ac:dyDescent="0.15">
      <c r="A50" s="296" t="s">
        <v>56</v>
      </c>
      <c r="B50" s="296" t="e">
        <f>NA()</f>
        <v>#N/A</v>
      </c>
      <c r="C50" s="296">
        <f>IF(ISNUMBER('実質公債費比率（分子）の構造'!K$53),'実質公債費比率（分子）の構造'!K$53,NA())</f>
        <v>448</v>
      </c>
      <c r="D50" s="296" t="e">
        <f>NA()</f>
        <v>#N/A</v>
      </c>
      <c r="E50" s="296" t="e">
        <f>NA()</f>
        <v>#N/A</v>
      </c>
      <c r="F50" s="296">
        <f>IF(ISNUMBER('実質公債費比率（分子）の構造'!L$53),'実質公債費比率（分子）の構造'!L$53,NA())</f>
        <v>446</v>
      </c>
      <c r="G50" s="296" t="e">
        <f>NA()</f>
        <v>#N/A</v>
      </c>
      <c r="H50" s="296" t="e">
        <f>NA()</f>
        <v>#N/A</v>
      </c>
      <c r="I50" s="296">
        <f>IF(ISNUMBER('実質公債費比率（分子）の構造'!M$53),'実質公債費比率（分子）の構造'!M$53,NA())</f>
        <v>512</v>
      </c>
      <c r="J50" s="296" t="e">
        <f>NA()</f>
        <v>#N/A</v>
      </c>
      <c r="K50" s="296" t="e">
        <f>NA()</f>
        <v>#N/A</v>
      </c>
      <c r="L50" s="296">
        <f>IF(ISNUMBER('実質公債費比率（分子）の構造'!N$53),'実質公債費比率（分子）の構造'!N$53,NA())</f>
        <v>602</v>
      </c>
      <c r="M50" s="296" t="e">
        <f>NA()</f>
        <v>#N/A</v>
      </c>
      <c r="N50" s="296" t="e">
        <f>NA()</f>
        <v>#N/A</v>
      </c>
      <c r="O50" s="296">
        <f>IF(ISNUMBER('実質公債費比率（分子）の構造'!O$53),'実質公債費比率（分子）の構造'!O$53,NA())</f>
        <v>623</v>
      </c>
      <c r="P50" s="296" t="e">
        <f>NA()</f>
        <v>#N/A</v>
      </c>
    </row>
    <row r="53" spans="1:16" x14ac:dyDescent="0.15">
      <c r="A53" s="293" t="s">
        <v>120</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125</v>
      </c>
      <c r="C55" s="295"/>
      <c r="D55" s="295" t="s">
        <v>128</v>
      </c>
      <c r="E55" s="295" t="s">
        <v>125</v>
      </c>
      <c r="F55" s="295"/>
      <c r="G55" s="295" t="s">
        <v>128</v>
      </c>
      <c r="H55" s="295" t="s">
        <v>125</v>
      </c>
      <c r="I55" s="295"/>
      <c r="J55" s="295" t="s">
        <v>128</v>
      </c>
      <c r="K55" s="295" t="s">
        <v>125</v>
      </c>
      <c r="L55" s="295"/>
      <c r="M55" s="295" t="s">
        <v>128</v>
      </c>
      <c r="N55" s="295" t="s">
        <v>125</v>
      </c>
      <c r="O55" s="295"/>
      <c r="P55" s="295" t="s">
        <v>128</v>
      </c>
    </row>
    <row r="56" spans="1:16" x14ac:dyDescent="0.15">
      <c r="A56" s="295" t="s">
        <v>47</v>
      </c>
      <c r="B56" s="295"/>
      <c r="C56" s="295"/>
      <c r="D56" s="295">
        <f>'将来負担比率（分子）の構造'!I$52</f>
        <v>9339</v>
      </c>
      <c r="E56" s="295"/>
      <c r="F56" s="295"/>
      <c r="G56" s="295">
        <f>'将来負担比率（分子）の構造'!J$52</f>
        <v>8509</v>
      </c>
      <c r="H56" s="295"/>
      <c r="I56" s="295"/>
      <c r="J56" s="295">
        <f>'将来負担比率（分子）の構造'!K$52</f>
        <v>8227</v>
      </c>
      <c r="K56" s="295"/>
      <c r="L56" s="295"/>
      <c r="M56" s="295">
        <f>'将来負担比率（分子）の構造'!L$52</f>
        <v>8245</v>
      </c>
      <c r="N56" s="295"/>
      <c r="O56" s="295"/>
      <c r="P56" s="295">
        <f>'将来負担比率（分子）の構造'!M$52</f>
        <v>7671</v>
      </c>
    </row>
    <row r="57" spans="1:16" x14ac:dyDescent="0.15">
      <c r="A57" s="295" t="s">
        <v>98</v>
      </c>
      <c r="B57" s="295"/>
      <c r="C57" s="295"/>
      <c r="D57" s="295">
        <f>'将来負担比率（分子）の構造'!I$51</f>
        <v>3118</v>
      </c>
      <c r="E57" s="295"/>
      <c r="F57" s="295"/>
      <c r="G57" s="295">
        <f>'将来負担比率（分子）の構造'!J$51</f>
        <v>2668</v>
      </c>
      <c r="H57" s="295"/>
      <c r="I57" s="295"/>
      <c r="J57" s="295">
        <f>'将来負担比率（分子）の構造'!K$51</f>
        <v>2322</v>
      </c>
      <c r="K57" s="295"/>
      <c r="L57" s="295"/>
      <c r="M57" s="295">
        <f>'将来負担比率（分子）の構造'!L$51</f>
        <v>2078</v>
      </c>
      <c r="N57" s="295"/>
      <c r="O57" s="295"/>
      <c r="P57" s="295">
        <f>'将来負担比率（分子）の構造'!M$51</f>
        <v>2086</v>
      </c>
    </row>
    <row r="58" spans="1:16" x14ac:dyDescent="0.15">
      <c r="A58" s="295" t="s">
        <v>95</v>
      </c>
      <c r="B58" s="295"/>
      <c r="C58" s="295"/>
      <c r="D58" s="295">
        <f>'将来負担比率（分子）の構造'!I$50</f>
        <v>9028</v>
      </c>
      <c r="E58" s="295"/>
      <c r="F58" s="295"/>
      <c r="G58" s="295">
        <f>'将来負担比率（分子）の構造'!J$50</f>
        <v>8602</v>
      </c>
      <c r="H58" s="295"/>
      <c r="I58" s="295"/>
      <c r="J58" s="295">
        <f>'将来負担比率（分子）の構造'!K$50</f>
        <v>8823</v>
      </c>
      <c r="K58" s="295"/>
      <c r="L58" s="295"/>
      <c r="M58" s="295">
        <f>'将来負担比率（分子）の構造'!L$50</f>
        <v>10409</v>
      </c>
      <c r="N58" s="295"/>
      <c r="O58" s="295"/>
      <c r="P58" s="295">
        <f>'将来負担比率（分子）の構造'!M$50</f>
        <v>12089</v>
      </c>
    </row>
    <row r="59" spans="1:16" x14ac:dyDescent="0.15">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62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84</v>
      </c>
      <c r="B61" s="295">
        <f>'将来負担比率（分子）の構造'!I$46</f>
        <v>353</v>
      </c>
      <c r="C61" s="295"/>
      <c r="D61" s="295"/>
      <c r="E61" s="295">
        <f>'将来負担比率（分子）の構造'!J$46</f>
        <v>85</v>
      </c>
      <c r="F61" s="295"/>
      <c r="G61" s="295"/>
      <c r="H61" s="295" t="str">
        <f>'将来負担比率（分子）の構造'!K$46</f>
        <v>-</v>
      </c>
      <c r="I61" s="295"/>
      <c r="J61" s="295"/>
      <c r="K61" s="295" t="str">
        <f>'将来負担比率（分子）の構造'!L$46</f>
        <v>-</v>
      </c>
      <c r="L61" s="295"/>
      <c r="M61" s="295"/>
      <c r="N61" s="295">
        <f>'将来負担比率（分子）の構造'!M$46</f>
        <v>1</v>
      </c>
      <c r="O61" s="295"/>
      <c r="P61" s="295"/>
    </row>
    <row r="62" spans="1:16" x14ac:dyDescent="0.15">
      <c r="A62" s="295" t="s">
        <v>85</v>
      </c>
      <c r="B62" s="295">
        <f>'将来負担比率（分子）の構造'!I$45</f>
        <v>145</v>
      </c>
      <c r="C62" s="295"/>
      <c r="D62" s="295"/>
      <c r="E62" s="295">
        <f>'将来負担比率（分子）の構造'!J$45</f>
        <v>109</v>
      </c>
      <c r="F62" s="295"/>
      <c r="G62" s="295"/>
      <c r="H62" s="295">
        <f>'将来負担比率（分子）の構造'!K$45</f>
        <v>1</v>
      </c>
      <c r="I62" s="295"/>
      <c r="J62" s="295"/>
      <c r="K62" s="295" t="str">
        <f>'将来負担比率（分子）の構造'!L$45</f>
        <v>-</v>
      </c>
      <c r="L62" s="295"/>
      <c r="M62" s="295"/>
      <c r="N62" s="295" t="str">
        <f>'将来負担比率（分子）の構造'!M$45</f>
        <v>-</v>
      </c>
      <c r="O62" s="295"/>
      <c r="P62" s="295"/>
    </row>
    <row r="63" spans="1:16" x14ac:dyDescent="0.15">
      <c r="A63" s="295" t="s">
        <v>19</v>
      </c>
      <c r="B63" s="295">
        <f>'将来負担比率（分子）の構造'!I$44</f>
        <v>2155</v>
      </c>
      <c r="C63" s="295"/>
      <c r="D63" s="295"/>
      <c r="E63" s="295">
        <f>'将来負担比率（分子）の構造'!J$44</f>
        <v>1938</v>
      </c>
      <c r="F63" s="295"/>
      <c r="G63" s="295"/>
      <c r="H63" s="295">
        <f>'将来負担比率（分子）の構造'!K$44</f>
        <v>1863</v>
      </c>
      <c r="I63" s="295"/>
      <c r="J63" s="295"/>
      <c r="K63" s="295">
        <f>'将来負担比率（分子）の構造'!L$44</f>
        <v>1730</v>
      </c>
      <c r="L63" s="295"/>
      <c r="M63" s="295"/>
      <c r="N63" s="295">
        <f>'将来負担比率（分子）の構造'!M$44</f>
        <v>1470</v>
      </c>
      <c r="O63" s="295"/>
      <c r="P63" s="295"/>
    </row>
    <row r="64" spans="1:16" x14ac:dyDescent="0.15">
      <c r="A64" s="295" t="s">
        <v>82</v>
      </c>
      <c r="B64" s="295">
        <f>'将来負担比率（分子）の構造'!I$43</f>
        <v>355</v>
      </c>
      <c r="C64" s="295"/>
      <c r="D64" s="295"/>
      <c r="E64" s="295">
        <f>'将来負担比率（分子）の構造'!J$43</f>
        <v>352</v>
      </c>
      <c r="F64" s="295"/>
      <c r="G64" s="295"/>
      <c r="H64" s="295">
        <f>'将来負担比率（分子）の構造'!K$43</f>
        <v>402</v>
      </c>
      <c r="I64" s="295"/>
      <c r="J64" s="295"/>
      <c r="K64" s="295">
        <f>'将来負担比率（分子）の構造'!L$43</f>
        <v>446</v>
      </c>
      <c r="L64" s="295"/>
      <c r="M64" s="295"/>
      <c r="N64" s="295">
        <f>'将来負担比率（分子）の構造'!M$43</f>
        <v>434</v>
      </c>
      <c r="O64" s="295"/>
      <c r="P64" s="295"/>
    </row>
    <row r="65" spans="1:16" x14ac:dyDescent="0.15">
      <c r="A65" s="295" t="s">
        <v>81</v>
      </c>
      <c r="B65" s="295">
        <f>'将来負担比率（分子）の構造'!I$42</f>
        <v>1378</v>
      </c>
      <c r="C65" s="295"/>
      <c r="D65" s="295"/>
      <c r="E65" s="295">
        <f>'将来負担比率（分子）の構造'!J$42</f>
        <v>1065</v>
      </c>
      <c r="F65" s="295"/>
      <c r="G65" s="295"/>
      <c r="H65" s="295">
        <f>'将来負担比率（分子）の構造'!K$42</f>
        <v>762</v>
      </c>
      <c r="I65" s="295"/>
      <c r="J65" s="295"/>
      <c r="K65" s="295">
        <f>'将来負担比率（分子）の構造'!L$42</f>
        <v>458</v>
      </c>
      <c r="L65" s="295"/>
      <c r="M65" s="295"/>
      <c r="N65" s="295">
        <f>'将来負担比率（分子）の構造'!M$42</f>
        <v>155</v>
      </c>
      <c r="O65" s="295"/>
      <c r="P65" s="295"/>
    </row>
    <row r="66" spans="1:16" x14ac:dyDescent="0.15">
      <c r="A66" s="295" t="s">
        <v>73</v>
      </c>
      <c r="B66" s="295">
        <f>'将来負担比率（分子）の構造'!I$41</f>
        <v>9872</v>
      </c>
      <c r="C66" s="295"/>
      <c r="D66" s="295"/>
      <c r="E66" s="295">
        <f>'将来負担比率（分子）の構造'!J$41</f>
        <v>9895</v>
      </c>
      <c r="F66" s="295"/>
      <c r="G66" s="295"/>
      <c r="H66" s="295">
        <f>'将来負担比率（分子）の構造'!K$41</f>
        <v>11245</v>
      </c>
      <c r="I66" s="295"/>
      <c r="J66" s="295"/>
      <c r="K66" s="295">
        <f>'将来負担比率（分子）の構造'!L$41</f>
        <v>13327</v>
      </c>
      <c r="L66" s="295"/>
      <c r="M66" s="295"/>
      <c r="N66" s="295">
        <f>'将来負担比率（分子）の構造'!M$41</f>
        <v>13807</v>
      </c>
      <c r="O66" s="295"/>
      <c r="P66" s="295"/>
    </row>
    <row r="67" spans="1:16" x14ac:dyDescent="0.15">
      <c r="A67" s="295" t="s">
        <v>100</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130</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132</v>
      </c>
      <c r="B72" s="299">
        <f>基金残高に係る経年分析!F55</f>
        <v>2654</v>
      </c>
      <c r="C72" s="299">
        <f>基金残高に係る経年分析!G55</f>
        <v>3587</v>
      </c>
      <c r="D72" s="299">
        <f>基金残高に係る経年分析!H55</f>
        <v>4079</v>
      </c>
    </row>
    <row r="73" spans="1:16" x14ac:dyDescent="0.15">
      <c r="A73" s="297" t="s">
        <v>133</v>
      </c>
      <c r="B73" s="299">
        <f>基金残高に係る経年分析!F56</f>
        <v>2</v>
      </c>
      <c r="C73" s="299">
        <f>基金残高に係る経年分析!G56</f>
        <v>2</v>
      </c>
      <c r="D73" s="299">
        <f>基金残高に係る経年分析!H56</f>
        <v>2</v>
      </c>
    </row>
    <row r="74" spans="1:16" x14ac:dyDescent="0.15">
      <c r="A74" s="297" t="s">
        <v>135</v>
      </c>
      <c r="B74" s="299">
        <f>基金残高に係る経年分析!F57</f>
        <v>4153</v>
      </c>
      <c r="C74" s="299">
        <f>基金残高に係る経年分析!G57</f>
        <v>4394</v>
      </c>
      <c r="D74" s="299">
        <f>基金残高に係る経年分析!H57</f>
        <v>5508</v>
      </c>
    </row>
  </sheetData>
  <sheetProtection algorithmName="SHA-512" hashValue="aAmRdXTBrZ/MjFUTZWBR/ZjJzHyGJQtubD5Oyn5z6siI6hJ7H8izLUoIarUThmFZb1CwOpFuyyfAdIX5UHB6Tg==" saltValue="y1YRoKJGeV01Jf3g+UFtk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129</v>
      </c>
      <c r="DI1" s="686"/>
      <c r="DJ1" s="686"/>
      <c r="DK1" s="686"/>
      <c r="DL1" s="686"/>
      <c r="DM1" s="686"/>
      <c r="DN1" s="687"/>
      <c r="DO1" s="1"/>
      <c r="DP1" s="685" t="s">
        <v>305</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15">
      <c r="B2" s="40" t="s">
        <v>307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3" t="s">
        <v>116</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308</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309</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15">
      <c r="B4" s="523" t="s">
        <v>9</v>
      </c>
      <c r="C4" s="524"/>
      <c r="D4" s="524"/>
      <c r="E4" s="524"/>
      <c r="F4" s="524"/>
      <c r="G4" s="524"/>
      <c r="H4" s="524"/>
      <c r="I4" s="524"/>
      <c r="J4" s="524"/>
      <c r="K4" s="524"/>
      <c r="L4" s="524"/>
      <c r="M4" s="524"/>
      <c r="N4" s="524"/>
      <c r="O4" s="524"/>
      <c r="P4" s="524"/>
      <c r="Q4" s="566"/>
      <c r="R4" s="523" t="s">
        <v>312</v>
      </c>
      <c r="S4" s="524"/>
      <c r="T4" s="524"/>
      <c r="U4" s="524"/>
      <c r="V4" s="524"/>
      <c r="W4" s="524"/>
      <c r="X4" s="524"/>
      <c r="Y4" s="566"/>
      <c r="Z4" s="523" t="s">
        <v>315</v>
      </c>
      <c r="AA4" s="524"/>
      <c r="AB4" s="524"/>
      <c r="AC4" s="566"/>
      <c r="AD4" s="523" t="s">
        <v>261</v>
      </c>
      <c r="AE4" s="524"/>
      <c r="AF4" s="524"/>
      <c r="AG4" s="524"/>
      <c r="AH4" s="524"/>
      <c r="AI4" s="524"/>
      <c r="AJ4" s="524"/>
      <c r="AK4" s="566"/>
      <c r="AL4" s="523" t="s">
        <v>315</v>
      </c>
      <c r="AM4" s="524"/>
      <c r="AN4" s="524"/>
      <c r="AO4" s="566"/>
      <c r="AP4" s="688" t="s">
        <v>318</v>
      </c>
      <c r="AQ4" s="688"/>
      <c r="AR4" s="688"/>
      <c r="AS4" s="688"/>
      <c r="AT4" s="688"/>
      <c r="AU4" s="688"/>
      <c r="AV4" s="688"/>
      <c r="AW4" s="688"/>
      <c r="AX4" s="688"/>
      <c r="AY4" s="688"/>
      <c r="AZ4" s="688"/>
      <c r="BA4" s="688"/>
      <c r="BB4" s="688"/>
      <c r="BC4" s="688"/>
      <c r="BD4" s="688"/>
      <c r="BE4" s="688"/>
      <c r="BF4" s="688"/>
      <c r="BG4" s="688" t="s">
        <v>230</v>
      </c>
      <c r="BH4" s="688"/>
      <c r="BI4" s="688"/>
      <c r="BJ4" s="688"/>
      <c r="BK4" s="688"/>
      <c r="BL4" s="688"/>
      <c r="BM4" s="688"/>
      <c r="BN4" s="688"/>
      <c r="BO4" s="688" t="s">
        <v>315</v>
      </c>
      <c r="BP4" s="688"/>
      <c r="BQ4" s="688"/>
      <c r="BR4" s="688"/>
      <c r="BS4" s="688" t="s">
        <v>319</v>
      </c>
      <c r="BT4" s="688"/>
      <c r="BU4" s="688"/>
      <c r="BV4" s="688"/>
      <c r="BW4" s="688"/>
      <c r="BX4" s="688"/>
      <c r="BY4" s="688"/>
      <c r="BZ4" s="688"/>
      <c r="CA4" s="688"/>
      <c r="CB4" s="688"/>
      <c r="CD4" s="523" t="s">
        <v>320</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15">
      <c r="B5" s="652" t="s">
        <v>314</v>
      </c>
      <c r="C5" s="653"/>
      <c r="D5" s="653"/>
      <c r="E5" s="653"/>
      <c r="F5" s="653"/>
      <c r="G5" s="653"/>
      <c r="H5" s="653"/>
      <c r="I5" s="653"/>
      <c r="J5" s="653"/>
      <c r="K5" s="653"/>
      <c r="L5" s="653"/>
      <c r="M5" s="653"/>
      <c r="N5" s="653"/>
      <c r="O5" s="653"/>
      <c r="P5" s="653"/>
      <c r="Q5" s="654"/>
      <c r="R5" s="649">
        <v>12196723</v>
      </c>
      <c r="S5" s="650"/>
      <c r="T5" s="650"/>
      <c r="U5" s="650"/>
      <c r="V5" s="650"/>
      <c r="W5" s="650"/>
      <c r="X5" s="650"/>
      <c r="Y5" s="672"/>
      <c r="Z5" s="683">
        <v>34.1</v>
      </c>
      <c r="AA5" s="683"/>
      <c r="AB5" s="683"/>
      <c r="AC5" s="683"/>
      <c r="AD5" s="684">
        <v>11391988</v>
      </c>
      <c r="AE5" s="684"/>
      <c r="AF5" s="684"/>
      <c r="AG5" s="684"/>
      <c r="AH5" s="684"/>
      <c r="AI5" s="684"/>
      <c r="AJ5" s="684"/>
      <c r="AK5" s="684"/>
      <c r="AL5" s="673">
        <v>80.900000000000006</v>
      </c>
      <c r="AM5" s="662"/>
      <c r="AN5" s="662"/>
      <c r="AO5" s="676"/>
      <c r="AP5" s="652" t="s">
        <v>322</v>
      </c>
      <c r="AQ5" s="653"/>
      <c r="AR5" s="653"/>
      <c r="AS5" s="653"/>
      <c r="AT5" s="653"/>
      <c r="AU5" s="653"/>
      <c r="AV5" s="653"/>
      <c r="AW5" s="653"/>
      <c r="AX5" s="653"/>
      <c r="AY5" s="653"/>
      <c r="AZ5" s="653"/>
      <c r="BA5" s="653"/>
      <c r="BB5" s="653"/>
      <c r="BC5" s="653"/>
      <c r="BD5" s="653"/>
      <c r="BE5" s="653"/>
      <c r="BF5" s="654"/>
      <c r="BG5" s="610">
        <v>11391988</v>
      </c>
      <c r="BH5" s="369"/>
      <c r="BI5" s="369"/>
      <c r="BJ5" s="369"/>
      <c r="BK5" s="369"/>
      <c r="BL5" s="369"/>
      <c r="BM5" s="369"/>
      <c r="BN5" s="623"/>
      <c r="BO5" s="643">
        <v>93.4</v>
      </c>
      <c r="BP5" s="643"/>
      <c r="BQ5" s="643"/>
      <c r="BR5" s="643"/>
      <c r="BS5" s="644">
        <v>152758</v>
      </c>
      <c r="BT5" s="644"/>
      <c r="BU5" s="644"/>
      <c r="BV5" s="644"/>
      <c r="BW5" s="644"/>
      <c r="BX5" s="644"/>
      <c r="BY5" s="644"/>
      <c r="BZ5" s="644"/>
      <c r="CA5" s="644"/>
      <c r="CB5" s="664"/>
      <c r="CD5" s="523" t="s">
        <v>318</v>
      </c>
      <c r="CE5" s="524"/>
      <c r="CF5" s="524"/>
      <c r="CG5" s="524"/>
      <c r="CH5" s="524"/>
      <c r="CI5" s="524"/>
      <c r="CJ5" s="524"/>
      <c r="CK5" s="524"/>
      <c r="CL5" s="524"/>
      <c r="CM5" s="524"/>
      <c r="CN5" s="524"/>
      <c r="CO5" s="524"/>
      <c r="CP5" s="524"/>
      <c r="CQ5" s="566"/>
      <c r="CR5" s="523" t="s">
        <v>325</v>
      </c>
      <c r="CS5" s="524"/>
      <c r="CT5" s="524"/>
      <c r="CU5" s="524"/>
      <c r="CV5" s="524"/>
      <c r="CW5" s="524"/>
      <c r="CX5" s="524"/>
      <c r="CY5" s="566"/>
      <c r="CZ5" s="523" t="s">
        <v>315</v>
      </c>
      <c r="DA5" s="524"/>
      <c r="DB5" s="524"/>
      <c r="DC5" s="566"/>
      <c r="DD5" s="523" t="s">
        <v>326</v>
      </c>
      <c r="DE5" s="524"/>
      <c r="DF5" s="524"/>
      <c r="DG5" s="524"/>
      <c r="DH5" s="524"/>
      <c r="DI5" s="524"/>
      <c r="DJ5" s="524"/>
      <c r="DK5" s="524"/>
      <c r="DL5" s="524"/>
      <c r="DM5" s="524"/>
      <c r="DN5" s="524"/>
      <c r="DO5" s="524"/>
      <c r="DP5" s="566"/>
      <c r="DQ5" s="523" t="s">
        <v>328</v>
      </c>
      <c r="DR5" s="524"/>
      <c r="DS5" s="524"/>
      <c r="DT5" s="524"/>
      <c r="DU5" s="524"/>
      <c r="DV5" s="524"/>
      <c r="DW5" s="524"/>
      <c r="DX5" s="524"/>
      <c r="DY5" s="524"/>
      <c r="DZ5" s="524"/>
      <c r="EA5" s="524"/>
      <c r="EB5" s="524"/>
      <c r="EC5" s="566"/>
    </row>
    <row r="6" spans="2:143" ht="11.25" customHeight="1" x14ac:dyDescent="0.15">
      <c r="B6" s="608" t="s">
        <v>329</v>
      </c>
      <c r="C6" s="416"/>
      <c r="D6" s="416"/>
      <c r="E6" s="416"/>
      <c r="F6" s="416"/>
      <c r="G6" s="416"/>
      <c r="H6" s="416"/>
      <c r="I6" s="416"/>
      <c r="J6" s="416"/>
      <c r="K6" s="416"/>
      <c r="L6" s="416"/>
      <c r="M6" s="416"/>
      <c r="N6" s="416"/>
      <c r="O6" s="416"/>
      <c r="P6" s="416"/>
      <c r="Q6" s="609"/>
      <c r="R6" s="610">
        <v>203066</v>
      </c>
      <c r="S6" s="369"/>
      <c r="T6" s="369"/>
      <c r="U6" s="369"/>
      <c r="V6" s="369"/>
      <c r="W6" s="369"/>
      <c r="X6" s="369"/>
      <c r="Y6" s="623"/>
      <c r="Z6" s="643">
        <v>0.6</v>
      </c>
      <c r="AA6" s="643"/>
      <c r="AB6" s="643"/>
      <c r="AC6" s="643"/>
      <c r="AD6" s="644">
        <v>203066</v>
      </c>
      <c r="AE6" s="644"/>
      <c r="AF6" s="644"/>
      <c r="AG6" s="644"/>
      <c r="AH6" s="644"/>
      <c r="AI6" s="644"/>
      <c r="AJ6" s="644"/>
      <c r="AK6" s="644"/>
      <c r="AL6" s="613">
        <v>1.4</v>
      </c>
      <c r="AM6" s="357"/>
      <c r="AN6" s="357"/>
      <c r="AO6" s="645"/>
      <c r="AP6" s="608" t="s">
        <v>108</v>
      </c>
      <c r="AQ6" s="416"/>
      <c r="AR6" s="416"/>
      <c r="AS6" s="416"/>
      <c r="AT6" s="416"/>
      <c r="AU6" s="416"/>
      <c r="AV6" s="416"/>
      <c r="AW6" s="416"/>
      <c r="AX6" s="416"/>
      <c r="AY6" s="416"/>
      <c r="AZ6" s="416"/>
      <c r="BA6" s="416"/>
      <c r="BB6" s="416"/>
      <c r="BC6" s="416"/>
      <c r="BD6" s="416"/>
      <c r="BE6" s="416"/>
      <c r="BF6" s="609"/>
      <c r="BG6" s="610">
        <v>11391988</v>
      </c>
      <c r="BH6" s="369"/>
      <c r="BI6" s="369"/>
      <c r="BJ6" s="369"/>
      <c r="BK6" s="369"/>
      <c r="BL6" s="369"/>
      <c r="BM6" s="369"/>
      <c r="BN6" s="623"/>
      <c r="BO6" s="643">
        <v>93.4</v>
      </c>
      <c r="BP6" s="643"/>
      <c r="BQ6" s="643"/>
      <c r="BR6" s="643"/>
      <c r="BS6" s="644">
        <v>152758</v>
      </c>
      <c r="BT6" s="644"/>
      <c r="BU6" s="644"/>
      <c r="BV6" s="644"/>
      <c r="BW6" s="644"/>
      <c r="BX6" s="644"/>
      <c r="BY6" s="644"/>
      <c r="BZ6" s="644"/>
      <c r="CA6" s="644"/>
      <c r="CB6" s="664"/>
      <c r="CD6" s="652" t="s">
        <v>330</v>
      </c>
      <c r="CE6" s="653"/>
      <c r="CF6" s="653"/>
      <c r="CG6" s="653"/>
      <c r="CH6" s="653"/>
      <c r="CI6" s="653"/>
      <c r="CJ6" s="653"/>
      <c r="CK6" s="653"/>
      <c r="CL6" s="653"/>
      <c r="CM6" s="653"/>
      <c r="CN6" s="653"/>
      <c r="CO6" s="653"/>
      <c r="CP6" s="653"/>
      <c r="CQ6" s="654"/>
      <c r="CR6" s="610">
        <v>207614</v>
      </c>
      <c r="CS6" s="369"/>
      <c r="CT6" s="369"/>
      <c r="CU6" s="369"/>
      <c r="CV6" s="369"/>
      <c r="CW6" s="369"/>
      <c r="CX6" s="369"/>
      <c r="CY6" s="623"/>
      <c r="CZ6" s="673">
        <v>0.7</v>
      </c>
      <c r="DA6" s="662"/>
      <c r="DB6" s="662"/>
      <c r="DC6" s="674"/>
      <c r="DD6" s="616">
        <v>19740</v>
      </c>
      <c r="DE6" s="369"/>
      <c r="DF6" s="369"/>
      <c r="DG6" s="369"/>
      <c r="DH6" s="369"/>
      <c r="DI6" s="369"/>
      <c r="DJ6" s="369"/>
      <c r="DK6" s="369"/>
      <c r="DL6" s="369"/>
      <c r="DM6" s="369"/>
      <c r="DN6" s="369"/>
      <c r="DO6" s="369"/>
      <c r="DP6" s="623"/>
      <c r="DQ6" s="616">
        <v>207614</v>
      </c>
      <c r="DR6" s="369"/>
      <c r="DS6" s="369"/>
      <c r="DT6" s="369"/>
      <c r="DU6" s="369"/>
      <c r="DV6" s="369"/>
      <c r="DW6" s="369"/>
      <c r="DX6" s="369"/>
      <c r="DY6" s="369"/>
      <c r="DZ6" s="369"/>
      <c r="EA6" s="369"/>
      <c r="EB6" s="369"/>
      <c r="EC6" s="641"/>
    </row>
    <row r="7" spans="2:143" ht="11.25" customHeight="1" x14ac:dyDescent="0.15">
      <c r="B7" s="608" t="s">
        <v>48</v>
      </c>
      <c r="C7" s="416"/>
      <c r="D7" s="416"/>
      <c r="E7" s="416"/>
      <c r="F7" s="416"/>
      <c r="G7" s="416"/>
      <c r="H7" s="416"/>
      <c r="I7" s="416"/>
      <c r="J7" s="416"/>
      <c r="K7" s="416"/>
      <c r="L7" s="416"/>
      <c r="M7" s="416"/>
      <c r="N7" s="416"/>
      <c r="O7" s="416"/>
      <c r="P7" s="416"/>
      <c r="Q7" s="609"/>
      <c r="R7" s="610">
        <v>4291</v>
      </c>
      <c r="S7" s="369"/>
      <c r="T7" s="369"/>
      <c r="U7" s="369"/>
      <c r="V7" s="369"/>
      <c r="W7" s="369"/>
      <c r="X7" s="369"/>
      <c r="Y7" s="623"/>
      <c r="Z7" s="643">
        <v>0</v>
      </c>
      <c r="AA7" s="643"/>
      <c r="AB7" s="643"/>
      <c r="AC7" s="643"/>
      <c r="AD7" s="644">
        <v>4291</v>
      </c>
      <c r="AE7" s="644"/>
      <c r="AF7" s="644"/>
      <c r="AG7" s="644"/>
      <c r="AH7" s="644"/>
      <c r="AI7" s="644"/>
      <c r="AJ7" s="644"/>
      <c r="AK7" s="644"/>
      <c r="AL7" s="613">
        <v>0</v>
      </c>
      <c r="AM7" s="357"/>
      <c r="AN7" s="357"/>
      <c r="AO7" s="645"/>
      <c r="AP7" s="608" t="s">
        <v>331</v>
      </c>
      <c r="AQ7" s="416"/>
      <c r="AR7" s="416"/>
      <c r="AS7" s="416"/>
      <c r="AT7" s="416"/>
      <c r="AU7" s="416"/>
      <c r="AV7" s="416"/>
      <c r="AW7" s="416"/>
      <c r="AX7" s="416"/>
      <c r="AY7" s="416"/>
      <c r="AZ7" s="416"/>
      <c r="BA7" s="416"/>
      <c r="BB7" s="416"/>
      <c r="BC7" s="416"/>
      <c r="BD7" s="416"/>
      <c r="BE7" s="416"/>
      <c r="BF7" s="609"/>
      <c r="BG7" s="610">
        <v>5858268</v>
      </c>
      <c r="BH7" s="369"/>
      <c r="BI7" s="369"/>
      <c r="BJ7" s="369"/>
      <c r="BK7" s="369"/>
      <c r="BL7" s="369"/>
      <c r="BM7" s="369"/>
      <c r="BN7" s="623"/>
      <c r="BO7" s="643">
        <v>48</v>
      </c>
      <c r="BP7" s="643"/>
      <c r="BQ7" s="643"/>
      <c r="BR7" s="643"/>
      <c r="BS7" s="644">
        <v>152758</v>
      </c>
      <c r="BT7" s="644"/>
      <c r="BU7" s="644"/>
      <c r="BV7" s="644"/>
      <c r="BW7" s="644"/>
      <c r="BX7" s="644"/>
      <c r="BY7" s="644"/>
      <c r="BZ7" s="644"/>
      <c r="CA7" s="644"/>
      <c r="CB7" s="664"/>
      <c r="CD7" s="608" t="s">
        <v>333</v>
      </c>
      <c r="CE7" s="416"/>
      <c r="CF7" s="416"/>
      <c r="CG7" s="416"/>
      <c r="CH7" s="416"/>
      <c r="CI7" s="416"/>
      <c r="CJ7" s="416"/>
      <c r="CK7" s="416"/>
      <c r="CL7" s="416"/>
      <c r="CM7" s="416"/>
      <c r="CN7" s="416"/>
      <c r="CO7" s="416"/>
      <c r="CP7" s="416"/>
      <c r="CQ7" s="609"/>
      <c r="CR7" s="610">
        <v>8368593</v>
      </c>
      <c r="CS7" s="369"/>
      <c r="CT7" s="369"/>
      <c r="CU7" s="369"/>
      <c r="CV7" s="369"/>
      <c r="CW7" s="369"/>
      <c r="CX7" s="369"/>
      <c r="CY7" s="623"/>
      <c r="CZ7" s="643">
        <v>26.4</v>
      </c>
      <c r="DA7" s="643"/>
      <c r="DB7" s="643"/>
      <c r="DC7" s="643"/>
      <c r="DD7" s="616">
        <v>206010</v>
      </c>
      <c r="DE7" s="369"/>
      <c r="DF7" s="369"/>
      <c r="DG7" s="369"/>
      <c r="DH7" s="369"/>
      <c r="DI7" s="369"/>
      <c r="DJ7" s="369"/>
      <c r="DK7" s="369"/>
      <c r="DL7" s="369"/>
      <c r="DM7" s="369"/>
      <c r="DN7" s="369"/>
      <c r="DO7" s="369"/>
      <c r="DP7" s="623"/>
      <c r="DQ7" s="616">
        <v>2354145</v>
      </c>
      <c r="DR7" s="369"/>
      <c r="DS7" s="369"/>
      <c r="DT7" s="369"/>
      <c r="DU7" s="369"/>
      <c r="DV7" s="369"/>
      <c r="DW7" s="369"/>
      <c r="DX7" s="369"/>
      <c r="DY7" s="369"/>
      <c r="DZ7" s="369"/>
      <c r="EA7" s="369"/>
      <c r="EB7" s="369"/>
      <c r="EC7" s="641"/>
    </row>
    <row r="8" spans="2:143" ht="11.25" customHeight="1" x14ac:dyDescent="0.15">
      <c r="B8" s="608" t="s">
        <v>335</v>
      </c>
      <c r="C8" s="416"/>
      <c r="D8" s="416"/>
      <c r="E8" s="416"/>
      <c r="F8" s="416"/>
      <c r="G8" s="416"/>
      <c r="H8" s="416"/>
      <c r="I8" s="416"/>
      <c r="J8" s="416"/>
      <c r="K8" s="416"/>
      <c r="L8" s="416"/>
      <c r="M8" s="416"/>
      <c r="N8" s="416"/>
      <c r="O8" s="416"/>
      <c r="P8" s="416"/>
      <c r="Q8" s="609"/>
      <c r="R8" s="610">
        <v>62710</v>
      </c>
      <c r="S8" s="369"/>
      <c r="T8" s="369"/>
      <c r="U8" s="369"/>
      <c r="V8" s="369"/>
      <c r="W8" s="369"/>
      <c r="X8" s="369"/>
      <c r="Y8" s="623"/>
      <c r="Z8" s="643">
        <v>0.2</v>
      </c>
      <c r="AA8" s="643"/>
      <c r="AB8" s="643"/>
      <c r="AC8" s="643"/>
      <c r="AD8" s="644">
        <v>62710</v>
      </c>
      <c r="AE8" s="644"/>
      <c r="AF8" s="644"/>
      <c r="AG8" s="644"/>
      <c r="AH8" s="644"/>
      <c r="AI8" s="644"/>
      <c r="AJ8" s="644"/>
      <c r="AK8" s="644"/>
      <c r="AL8" s="613">
        <v>0.4</v>
      </c>
      <c r="AM8" s="357"/>
      <c r="AN8" s="357"/>
      <c r="AO8" s="645"/>
      <c r="AP8" s="608" t="s">
        <v>126</v>
      </c>
      <c r="AQ8" s="416"/>
      <c r="AR8" s="416"/>
      <c r="AS8" s="416"/>
      <c r="AT8" s="416"/>
      <c r="AU8" s="416"/>
      <c r="AV8" s="416"/>
      <c r="AW8" s="416"/>
      <c r="AX8" s="416"/>
      <c r="AY8" s="416"/>
      <c r="AZ8" s="416"/>
      <c r="BA8" s="416"/>
      <c r="BB8" s="416"/>
      <c r="BC8" s="416"/>
      <c r="BD8" s="416"/>
      <c r="BE8" s="416"/>
      <c r="BF8" s="609"/>
      <c r="BG8" s="610">
        <v>131784</v>
      </c>
      <c r="BH8" s="369"/>
      <c r="BI8" s="369"/>
      <c r="BJ8" s="369"/>
      <c r="BK8" s="369"/>
      <c r="BL8" s="369"/>
      <c r="BM8" s="369"/>
      <c r="BN8" s="623"/>
      <c r="BO8" s="643">
        <v>1.1000000000000001</v>
      </c>
      <c r="BP8" s="643"/>
      <c r="BQ8" s="643"/>
      <c r="BR8" s="643"/>
      <c r="BS8" s="644" t="s">
        <v>203</v>
      </c>
      <c r="BT8" s="644"/>
      <c r="BU8" s="644"/>
      <c r="BV8" s="644"/>
      <c r="BW8" s="644"/>
      <c r="BX8" s="644"/>
      <c r="BY8" s="644"/>
      <c r="BZ8" s="644"/>
      <c r="CA8" s="644"/>
      <c r="CB8" s="664"/>
      <c r="CD8" s="608" t="s">
        <v>338</v>
      </c>
      <c r="CE8" s="416"/>
      <c r="CF8" s="416"/>
      <c r="CG8" s="416"/>
      <c r="CH8" s="416"/>
      <c r="CI8" s="416"/>
      <c r="CJ8" s="416"/>
      <c r="CK8" s="416"/>
      <c r="CL8" s="416"/>
      <c r="CM8" s="416"/>
      <c r="CN8" s="416"/>
      <c r="CO8" s="416"/>
      <c r="CP8" s="416"/>
      <c r="CQ8" s="609"/>
      <c r="CR8" s="610">
        <v>10692620</v>
      </c>
      <c r="CS8" s="369"/>
      <c r="CT8" s="369"/>
      <c r="CU8" s="369"/>
      <c r="CV8" s="369"/>
      <c r="CW8" s="369"/>
      <c r="CX8" s="369"/>
      <c r="CY8" s="623"/>
      <c r="CZ8" s="643">
        <v>33.700000000000003</v>
      </c>
      <c r="DA8" s="643"/>
      <c r="DB8" s="643"/>
      <c r="DC8" s="643"/>
      <c r="DD8" s="616">
        <v>5315</v>
      </c>
      <c r="DE8" s="369"/>
      <c r="DF8" s="369"/>
      <c r="DG8" s="369"/>
      <c r="DH8" s="369"/>
      <c r="DI8" s="369"/>
      <c r="DJ8" s="369"/>
      <c r="DK8" s="369"/>
      <c r="DL8" s="369"/>
      <c r="DM8" s="369"/>
      <c r="DN8" s="369"/>
      <c r="DO8" s="369"/>
      <c r="DP8" s="623"/>
      <c r="DQ8" s="616">
        <v>4971827</v>
      </c>
      <c r="DR8" s="369"/>
      <c r="DS8" s="369"/>
      <c r="DT8" s="369"/>
      <c r="DU8" s="369"/>
      <c r="DV8" s="369"/>
      <c r="DW8" s="369"/>
      <c r="DX8" s="369"/>
      <c r="DY8" s="369"/>
      <c r="DZ8" s="369"/>
      <c r="EA8" s="369"/>
      <c r="EB8" s="369"/>
      <c r="EC8" s="641"/>
    </row>
    <row r="9" spans="2:143" ht="11.25" customHeight="1" x14ac:dyDescent="0.15">
      <c r="B9" s="608" t="s">
        <v>337</v>
      </c>
      <c r="C9" s="416"/>
      <c r="D9" s="416"/>
      <c r="E9" s="416"/>
      <c r="F9" s="416"/>
      <c r="G9" s="416"/>
      <c r="H9" s="416"/>
      <c r="I9" s="416"/>
      <c r="J9" s="416"/>
      <c r="K9" s="416"/>
      <c r="L9" s="416"/>
      <c r="M9" s="416"/>
      <c r="N9" s="416"/>
      <c r="O9" s="416"/>
      <c r="P9" s="416"/>
      <c r="Q9" s="609"/>
      <c r="R9" s="610">
        <v>49858</v>
      </c>
      <c r="S9" s="369"/>
      <c r="T9" s="369"/>
      <c r="U9" s="369"/>
      <c r="V9" s="369"/>
      <c r="W9" s="369"/>
      <c r="X9" s="369"/>
      <c r="Y9" s="623"/>
      <c r="Z9" s="643">
        <v>0.1</v>
      </c>
      <c r="AA9" s="643"/>
      <c r="AB9" s="643"/>
      <c r="AC9" s="643"/>
      <c r="AD9" s="644">
        <v>49858</v>
      </c>
      <c r="AE9" s="644"/>
      <c r="AF9" s="644"/>
      <c r="AG9" s="644"/>
      <c r="AH9" s="644"/>
      <c r="AI9" s="644"/>
      <c r="AJ9" s="644"/>
      <c r="AK9" s="644"/>
      <c r="AL9" s="613">
        <v>0.4</v>
      </c>
      <c r="AM9" s="357"/>
      <c r="AN9" s="357"/>
      <c r="AO9" s="645"/>
      <c r="AP9" s="608" t="s">
        <v>339</v>
      </c>
      <c r="AQ9" s="416"/>
      <c r="AR9" s="416"/>
      <c r="AS9" s="416"/>
      <c r="AT9" s="416"/>
      <c r="AU9" s="416"/>
      <c r="AV9" s="416"/>
      <c r="AW9" s="416"/>
      <c r="AX9" s="416"/>
      <c r="AY9" s="416"/>
      <c r="AZ9" s="416"/>
      <c r="BA9" s="416"/>
      <c r="BB9" s="416"/>
      <c r="BC9" s="416"/>
      <c r="BD9" s="416"/>
      <c r="BE9" s="416"/>
      <c r="BF9" s="609"/>
      <c r="BG9" s="610">
        <v>4990723</v>
      </c>
      <c r="BH9" s="369"/>
      <c r="BI9" s="369"/>
      <c r="BJ9" s="369"/>
      <c r="BK9" s="369"/>
      <c r="BL9" s="369"/>
      <c r="BM9" s="369"/>
      <c r="BN9" s="623"/>
      <c r="BO9" s="643">
        <v>40.9</v>
      </c>
      <c r="BP9" s="643"/>
      <c r="BQ9" s="643"/>
      <c r="BR9" s="643"/>
      <c r="BS9" s="644" t="s">
        <v>203</v>
      </c>
      <c r="BT9" s="644"/>
      <c r="BU9" s="644"/>
      <c r="BV9" s="644"/>
      <c r="BW9" s="644"/>
      <c r="BX9" s="644"/>
      <c r="BY9" s="644"/>
      <c r="BZ9" s="644"/>
      <c r="CA9" s="644"/>
      <c r="CB9" s="664"/>
      <c r="CD9" s="608" t="s">
        <v>342</v>
      </c>
      <c r="CE9" s="416"/>
      <c r="CF9" s="416"/>
      <c r="CG9" s="416"/>
      <c r="CH9" s="416"/>
      <c r="CI9" s="416"/>
      <c r="CJ9" s="416"/>
      <c r="CK9" s="416"/>
      <c r="CL9" s="416"/>
      <c r="CM9" s="416"/>
      <c r="CN9" s="416"/>
      <c r="CO9" s="416"/>
      <c r="CP9" s="416"/>
      <c r="CQ9" s="609"/>
      <c r="CR9" s="610">
        <v>2195436</v>
      </c>
      <c r="CS9" s="369"/>
      <c r="CT9" s="369"/>
      <c r="CU9" s="369"/>
      <c r="CV9" s="369"/>
      <c r="CW9" s="369"/>
      <c r="CX9" s="369"/>
      <c r="CY9" s="623"/>
      <c r="CZ9" s="643">
        <v>6.9</v>
      </c>
      <c r="DA9" s="643"/>
      <c r="DB9" s="643"/>
      <c r="DC9" s="643"/>
      <c r="DD9" s="616">
        <v>232429</v>
      </c>
      <c r="DE9" s="369"/>
      <c r="DF9" s="369"/>
      <c r="DG9" s="369"/>
      <c r="DH9" s="369"/>
      <c r="DI9" s="369"/>
      <c r="DJ9" s="369"/>
      <c r="DK9" s="369"/>
      <c r="DL9" s="369"/>
      <c r="DM9" s="369"/>
      <c r="DN9" s="369"/>
      <c r="DO9" s="369"/>
      <c r="DP9" s="623"/>
      <c r="DQ9" s="616">
        <v>1453580</v>
      </c>
      <c r="DR9" s="369"/>
      <c r="DS9" s="369"/>
      <c r="DT9" s="369"/>
      <c r="DU9" s="369"/>
      <c r="DV9" s="369"/>
      <c r="DW9" s="369"/>
      <c r="DX9" s="369"/>
      <c r="DY9" s="369"/>
      <c r="DZ9" s="369"/>
      <c r="EA9" s="369"/>
      <c r="EB9" s="369"/>
      <c r="EC9" s="641"/>
    </row>
    <row r="10" spans="2:143" ht="11.25" customHeight="1" x14ac:dyDescent="0.15">
      <c r="B10" s="608" t="s">
        <v>134</v>
      </c>
      <c r="C10" s="416"/>
      <c r="D10" s="416"/>
      <c r="E10" s="416"/>
      <c r="F10" s="416"/>
      <c r="G10" s="416"/>
      <c r="H10" s="416"/>
      <c r="I10" s="416"/>
      <c r="J10" s="416"/>
      <c r="K10" s="416"/>
      <c r="L10" s="416"/>
      <c r="M10" s="416"/>
      <c r="N10" s="416"/>
      <c r="O10" s="416"/>
      <c r="P10" s="416"/>
      <c r="Q10" s="609"/>
      <c r="R10" s="610" t="s">
        <v>203</v>
      </c>
      <c r="S10" s="369"/>
      <c r="T10" s="369"/>
      <c r="U10" s="369"/>
      <c r="V10" s="369"/>
      <c r="W10" s="369"/>
      <c r="X10" s="369"/>
      <c r="Y10" s="623"/>
      <c r="Z10" s="643" t="s">
        <v>203</v>
      </c>
      <c r="AA10" s="643"/>
      <c r="AB10" s="643"/>
      <c r="AC10" s="643"/>
      <c r="AD10" s="644" t="s">
        <v>203</v>
      </c>
      <c r="AE10" s="644"/>
      <c r="AF10" s="644"/>
      <c r="AG10" s="644"/>
      <c r="AH10" s="644"/>
      <c r="AI10" s="644"/>
      <c r="AJ10" s="644"/>
      <c r="AK10" s="644"/>
      <c r="AL10" s="613" t="s">
        <v>203</v>
      </c>
      <c r="AM10" s="357"/>
      <c r="AN10" s="357"/>
      <c r="AO10" s="645"/>
      <c r="AP10" s="608" t="s">
        <v>194</v>
      </c>
      <c r="AQ10" s="416"/>
      <c r="AR10" s="416"/>
      <c r="AS10" s="416"/>
      <c r="AT10" s="416"/>
      <c r="AU10" s="416"/>
      <c r="AV10" s="416"/>
      <c r="AW10" s="416"/>
      <c r="AX10" s="416"/>
      <c r="AY10" s="416"/>
      <c r="AZ10" s="416"/>
      <c r="BA10" s="416"/>
      <c r="BB10" s="416"/>
      <c r="BC10" s="416"/>
      <c r="BD10" s="416"/>
      <c r="BE10" s="416"/>
      <c r="BF10" s="609"/>
      <c r="BG10" s="610">
        <v>201087</v>
      </c>
      <c r="BH10" s="369"/>
      <c r="BI10" s="369"/>
      <c r="BJ10" s="369"/>
      <c r="BK10" s="369"/>
      <c r="BL10" s="369"/>
      <c r="BM10" s="369"/>
      <c r="BN10" s="623"/>
      <c r="BO10" s="643">
        <v>1.6</v>
      </c>
      <c r="BP10" s="643"/>
      <c r="BQ10" s="643"/>
      <c r="BR10" s="643"/>
      <c r="BS10" s="644" t="s">
        <v>203</v>
      </c>
      <c r="BT10" s="644"/>
      <c r="BU10" s="644"/>
      <c r="BV10" s="644"/>
      <c r="BW10" s="644"/>
      <c r="BX10" s="644"/>
      <c r="BY10" s="644"/>
      <c r="BZ10" s="644"/>
      <c r="CA10" s="644"/>
      <c r="CB10" s="664"/>
      <c r="CD10" s="608" t="s">
        <v>228</v>
      </c>
      <c r="CE10" s="416"/>
      <c r="CF10" s="416"/>
      <c r="CG10" s="416"/>
      <c r="CH10" s="416"/>
      <c r="CI10" s="416"/>
      <c r="CJ10" s="416"/>
      <c r="CK10" s="416"/>
      <c r="CL10" s="416"/>
      <c r="CM10" s="416"/>
      <c r="CN10" s="416"/>
      <c r="CO10" s="416"/>
      <c r="CP10" s="416"/>
      <c r="CQ10" s="609"/>
      <c r="CR10" s="610">
        <v>70</v>
      </c>
      <c r="CS10" s="369"/>
      <c r="CT10" s="369"/>
      <c r="CU10" s="369"/>
      <c r="CV10" s="369"/>
      <c r="CW10" s="369"/>
      <c r="CX10" s="369"/>
      <c r="CY10" s="623"/>
      <c r="CZ10" s="643">
        <v>0</v>
      </c>
      <c r="DA10" s="643"/>
      <c r="DB10" s="643"/>
      <c r="DC10" s="643"/>
      <c r="DD10" s="616" t="s">
        <v>203</v>
      </c>
      <c r="DE10" s="369"/>
      <c r="DF10" s="369"/>
      <c r="DG10" s="369"/>
      <c r="DH10" s="369"/>
      <c r="DI10" s="369"/>
      <c r="DJ10" s="369"/>
      <c r="DK10" s="369"/>
      <c r="DL10" s="369"/>
      <c r="DM10" s="369"/>
      <c r="DN10" s="369"/>
      <c r="DO10" s="369"/>
      <c r="DP10" s="623"/>
      <c r="DQ10" s="616">
        <v>70</v>
      </c>
      <c r="DR10" s="369"/>
      <c r="DS10" s="369"/>
      <c r="DT10" s="369"/>
      <c r="DU10" s="369"/>
      <c r="DV10" s="369"/>
      <c r="DW10" s="369"/>
      <c r="DX10" s="369"/>
      <c r="DY10" s="369"/>
      <c r="DZ10" s="369"/>
      <c r="EA10" s="369"/>
      <c r="EB10" s="369"/>
      <c r="EC10" s="641"/>
    </row>
    <row r="11" spans="2:143" ht="11.25" customHeight="1" x14ac:dyDescent="0.15">
      <c r="B11" s="608" t="s">
        <v>106</v>
      </c>
      <c r="C11" s="416"/>
      <c r="D11" s="416"/>
      <c r="E11" s="416"/>
      <c r="F11" s="416"/>
      <c r="G11" s="416"/>
      <c r="H11" s="416"/>
      <c r="I11" s="416"/>
      <c r="J11" s="416"/>
      <c r="K11" s="416"/>
      <c r="L11" s="416"/>
      <c r="M11" s="416"/>
      <c r="N11" s="416"/>
      <c r="O11" s="416"/>
      <c r="P11" s="416"/>
      <c r="Q11" s="609"/>
      <c r="R11" s="610">
        <v>1591365</v>
      </c>
      <c r="S11" s="369"/>
      <c r="T11" s="369"/>
      <c r="U11" s="369"/>
      <c r="V11" s="369"/>
      <c r="W11" s="369"/>
      <c r="X11" s="369"/>
      <c r="Y11" s="623"/>
      <c r="Z11" s="613">
        <v>4.4000000000000004</v>
      </c>
      <c r="AA11" s="357"/>
      <c r="AB11" s="357"/>
      <c r="AC11" s="624"/>
      <c r="AD11" s="616">
        <v>1591365</v>
      </c>
      <c r="AE11" s="369"/>
      <c r="AF11" s="369"/>
      <c r="AG11" s="369"/>
      <c r="AH11" s="369"/>
      <c r="AI11" s="369"/>
      <c r="AJ11" s="369"/>
      <c r="AK11" s="623"/>
      <c r="AL11" s="613">
        <v>11.3</v>
      </c>
      <c r="AM11" s="357"/>
      <c r="AN11" s="357"/>
      <c r="AO11" s="645"/>
      <c r="AP11" s="608" t="s">
        <v>344</v>
      </c>
      <c r="AQ11" s="416"/>
      <c r="AR11" s="416"/>
      <c r="AS11" s="416"/>
      <c r="AT11" s="416"/>
      <c r="AU11" s="416"/>
      <c r="AV11" s="416"/>
      <c r="AW11" s="416"/>
      <c r="AX11" s="416"/>
      <c r="AY11" s="416"/>
      <c r="AZ11" s="416"/>
      <c r="BA11" s="416"/>
      <c r="BB11" s="416"/>
      <c r="BC11" s="416"/>
      <c r="BD11" s="416"/>
      <c r="BE11" s="416"/>
      <c r="BF11" s="609"/>
      <c r="BG11" s="610">
        <v>534674</v>
      </c>
      <c r="BH11" s="369"/>
      <c r="BI11" s="369"/>
      <c r="BJ11" s="369"/>
      <c r="BK11" s="369"/>
      <c r="BL11" s="369"/>
      <c r="BM11" s="369"/>
      <c r="BN11" s="623"/>
      <c r="BO11" s="643">
        <v>4.4000000000000004</v>
      </c>
      <c r="BP11" s="643"/>
      <c r="BQ11" s="643"/>
      <c r="BR11" s="643"/>
      <c r="BS11" s="644">
        <v>152758</v>
      </c>
      <c r="BT11" s="644"/>
      <c r="BU11" s="644"/>
      <c r="BV11" s="644"/>
      <c r="BW11" s="644"/>
      <c r="BX11" s="644"/>
      <c r="BY11" s="644"/>
      <c r="BZ11" s="644"/>
      <c r="CA11" s="644"/>
      <c r="CB11" s="664"/>
      <c r="CD11" s="608" t="s">
        <v>347</v>
      </c>
      <c r="CE11" s="416"/>
      <c r="CF11" s="416"/>
      <c r="CG11" s="416"/>
      <c r="CH11" s="416"/>
      <c r="CI11" s="416"/>
      <c r="CJ11" s="416"/>
      <c r="CK11" s="416"/>
      <c r="CL11" s="416"/>
      <c r="CM11" s="416"/>
      <c r="CN11" s="416"/>
      <c r="CO11" s="416"/>
      <c r="CP11" s="416"/>
      <c r="CQ11" s="609"/>
      <c r="CR11" s="610">
        <v>222185</v>
      </c>
      <c r="CS11" s="369"/>
      <c r="CT11" s="369"/>
      <c r="CU11" s="369"/>
      <c r="CV11" s="369"/>
      <c r="CW11" s="369"/>
      <c r="CX11" s="369"/>
      <c r="CY11" s="623"/>
      <c r="CZ11" s="643">
        <v>0.7</v>
      </c>
      <c r="DA11" s="643"/>
      <c r="DB11" s="643"/>
      <c r="DC11" s="643"/>
      <c r="DD11" s="616">
        <v>432</v>
      </c>
      <c r="DE11" s="369"/>
      <c r="DF11" s="369"/>
      <c r="DG11" s="369"/>
      <c r="DH11" s="369"/>
      <c r="DI11" s="369"/>
      <c r="DJ11" s="369"/>
      <c r="DK11" s="369"/>
      <c r="DL11" s="369"/>
      <c r="DM11" s="369"/>
      <c r="DN11" s="369"/>
      <c r="DO11" s="369"/>
      <c r="DP11" s="623"/>
      <c r="DQ11" s="616">
        <v>172887</v>
      </c>
      <c r="DR11" s="369"/>
      <c r="DS11" s="369"/>
      <c r="DT11" s="369"/>
      <c r="DU11" s="369"/>
      <c r="DV11" s="369"/>
      <c r="DW11" s="369"/>
      <c r="DX11" s="369"/>
      <c r="DY11" s="369"/>
      <c r="DZ11" s="369"/>
      <c r="EA11" s="369"/>
      <c r="EB11" s="369"/>
      <c r="EC11" s="641"/>
    </row>
    <row r="12" spans="2:143" ht="11.25" customHeight="1" x14ac:dyDescent="0.15">
      <c r="B12" s="608" t="s">
        <v>150</v>
      </c>
      <c r="C12" s="416"/>
      <c r="D12" s="416"/>
      <c r="E12" s="416"/>
      <c r="F12" s="416"/>
      <c r="G12" s="416"/>
      <c r="H12" s="416"/>
      <c r="I12" s="416"/>
      <c r="J12" s="416"/>
      <c r="K12" s="416"/>
      <c r="L12" s="416"/>
      <c r="M12" s="416"/>
      <c r="N12" s="416"/>
      <c r="O12" s="416"/>
      <c r="P12" s="416"/>
      <c r="Q12" s="609"/>
      <c r="R12" s="610" t="s">
        <v>203</v>
      </c>
      <c r="S12" s="369"/>
      <c r="T12" s="369"/>
      <c r="U12" s="369"/>
      <c r="V12" s="369"/>
      <c r="W12" s="369"/>
      <c r="X12" s="369"/>
      <c r="Y12" s="623"/>
      <c r="Z12" s="643" t="s">
        <v>203</v>
      </c>
      <c r="AA12" s="643"/>
      <c r="AB12" s="643"/>
      <c r="AC12" s="643"/>
      <c r="AD12" s="644" t="s">
        <v>203</v>
      </c>
      <c r="AE12" s="644"/>
      <c r="AF12" s="644"/>
      <c r="AG12" s="644"/>
      <c r="AH12" s="644"/>
      <c r="AI12" s="644"/>
      <c r="AJ12" s="644"/>
      <c r="AK12" s="644"/>
      <c r="AL12" s="613" t="s">
        <v>203</v>
      </c>
      <c r="AM12" s="357"/>
      <c r="AN12" s="357"/>
      <c r="AO12" s="645"/>
      <c r="AP12" s="608" t="s">
        <v>348</v>
      </c>
      <c r="AQ12" s="416"/>
      <c r="AR12" s="416"/>
      <c r="AS12" s="416"/>
      <c r="AT12" s="416"/>
      <c r="AU12" s="416"/>
      <c r="AV12" s="416"/>
      <c r="AW12" s="416"/>
      <c r="AX12" s="416"/>
      <c r="AY12" s="416"/>
      <c r="AZ12" s="416"/>
      <c r="BA12" s="416"/>
      <c r="BB12" s="416"/>
      <c r="BC12" s="416"/>
      <c r="BD12" s="416"/>
      <c r="BE12" s="416"/>
      <c r="BF12" s="609"/>
      <c r="BG12" s="610">
        <v>4975668</v>
      </c>
      <c r="BH12" s="369"/>
      <c r="BI12" s="369"/>
      <c r="BJ12" s="369"/>
      <c r="BK12" s="369"/>
      <c r="BL12" s="369"/>
      <c r="BM12" s="369"/>
      <c r="BN12" s="623"/>
      <c r="BO12" s="643">
        <v>40.799999999999997</v>
      </c>
      <c r="BP12" s="643"/>
      <c r="BQ12" s="643"/>
      <c r="BR12" s="643"/>
      <c r="BS12" s="644" t="s">
        <v>203</v>
      </c>
      <c r="BT12" s="644"/>
      <c r="BU12" s="644"/>
      <c r="BV12" s="644"/>
      <c r="BW12" s="644"/>
      <c r="BX12" s="644"/>
      <c r="BY12" s="644"/>
      <c r="BZ12" s="644"/>
      <c r="CA12" s="644"/>
      <c r="CB12" s="664"/>
      <c r="CD12" s="608" t="s">
        <v>92</v>
      </c>
      <c r="CE12" s="416"/>
      <c r="CF12" s="416"/>
      <c r="CG12" s="416"/>
      <c r="CH12" s="416"/>
      <c r="CI12" s="416"/>
      <c r="CJ12" s="416"/>
      <c r="CK12" s="416"/>
      <c r="CL12" s="416"/>
      <c r="CM12" s="416"/>
      <c r="CN12" s="416"/>
      <c r="CO12" s="416"/>
      <c r="CP12" s="416"/>
      <c r="CQ12" s="609"/>
      <c r="CR12" s="610">
        <v>415172</v>
      </c>
      <c r="CS12" s="369"/>
      <c r="CT12" s="369"/>
      <c r="CU12" s="369"/>
      <c r="CV12" s="369"/>
      <c r="CW12" s="369"/>
      <c r="CX12" s="369"/>
      <c r="CY12" s="623"/>
      <c r="CZ12" s="643">
        <v>1.3</v>
      </c>
      <c r="DA12" s="643"/>
      <c r="DB12" s="643"/>
      <c r="DC12" s="643"/>
      <c r="DD12" s="616" t="s">
        <v>203</v>
      </c>
      <c r="DE12" s="369"/>
      <c r="DF12" s="369"/>
      <c r="DG12" s="369"/>
      <c r="DH12" s="369"/>
      <c r="DI12" s="369"/>
      <c r="DJ12" s="369"/>
      <c r="DK12" s="369"/>
      <c r="DL12" s="369"/>
      <c r="DM12" s="369"/>
      <c r="DN12" s="369"/>
      <c r="DO12" s="369"/>
      <c r="DP12" s="623"/>
      <c r="DQ12" s="616">
        <v>322326</v>
      </c>
      <c r="DR12" s="369"/>
      <c r="DS12" s="369"/>
      <c r="DT12" s="369"/>
      <c r="DU12" s="369"/>
      <c r="DV12" s="369"/>
      <c r="DW12" s="369"/>
      <c r="DX12" s="369"/>
      <c r="DY12" s="369"/>
      <c r="DZ12" s="369"/>
      <c r="EA12" s="369"/>
      <c r="EB12" s="369"/>
      <c r="EC12" s="641"/>
    </row>
    <row r="13" spans="2:143" ht="11.25" customHeight="1" x14ac:dyDescent="0.15">
      <c r="B13" s="608" t="s">
        <v>349</v>
      </c>
      <c r="C13" s="416"/>
      <c r="D13" s="416"/>
      <c r="E13" s="416"/>
      <c r="F13" s="416"/>
      <c r="G13" s="416"/>
      <c r="H13" s="416"/>
      <c r="I13" s="416"/>
      <c r="J13" s="416"/>
      <c r="K13" s="416"/>
      <c r="L13" s="416"/>
      <c r="M13" s="416"/>
      <c r="N13" s="416"/>
      <c r="O13" s="416"/>
      <c r="P13" s="416"/>
      <c r="Q13" s="609"/>
      <c r="R13" s="610" t="s">
        <v>203</v>
      </c>
      <c r="S13" s="369"/>
      <c r="T13" s="369"/>
      <c r="U13" s="369"/>
      <c r="V13" s="369"/>
      <c r="W13" s="369"/>
      <c r="X13" s="369"/>
      <c r="Y13" s="623"/>
      <c r="Z13" s="643" t="s">
        <v>203</v>
      </c>
      <c r="AA13" s="643"/>
      <c r="AB13" s="643"/>
      <c r="AC13" s="643"/>
      <c r="AD13" s="644" t="s">
        <v>203</v>
      </c>
      <c r="AE13" s="644"/>
      <c r="AF13" s="644"/>
      <c r="AG13" s="644"/>
      <c r="AH13" s="644"/>
      <c r="AI13" s="644"/>
      <c r="AJ13" s="644"/>
      <c r="AK13" s="644"/>
      <c r="AL13" s="613" t="s">
        <v>203</v>
      </c>
      <c r="AM13" s="357"/>
      <c r="AN13" s="357"/>
      <c r="AO13" s="645"/>
      <c r="AP13" s="608" t="s">
        <v>235</v>
      </c>
      <c r="AQ13" s="416"/>
      <c r="AR13" s="416"/>
      <c r="AS13" s="416"/>
      <c r="AT13" s="416"/>
      <c r="AU13" s="416"/>
      <c r="AV13" s="416"/>
      <c r="AW13" s="416"/>
      <c r="AX13" s="416"/>
      <c r="AY13" s="416"/>
      <c r="AZ13" s="416"/>
      <c r="BA13" s="416"/>
      <c r="BB13" s="416"/>
      <c r="BC13" s="416"/>
      <c r="BD13" s="416"/>
      <c r="BE13" s="416"/>
      <c r="BF13" s="609"/>
      <c r="BG13" s="610">
        <v>4964743</v>
      </c>
      <c r="BH13" s="369"/>
      <c r="BI13" s="369"/>
      <c r="BJ13" s="369"/>
      <c r="BK13" s="369"/>
      <c r="BL13" s="369"/>
      <c r="BM13" s="369"/>
      <c r="BN13" s="623"/>
      <c r="BO13" s="643">
        <v>40.700000000000003</v>
      </c>
      <c r="BP13" s="643"/>
      <c r="BQ13" s="643"/>
      <c r="BR13" s="643"/>
      <c r="BS13" s="644" t="s">
        <v>203</v>
      </c>
      <c r="BT13" s="644"/>
      <c r="BU13" s="644"/>
      <c r="BV13" s="644"/>
      <c r="BW13" s="644"/>
      <c r="BX13" s="644"/>
      <c r="BY13" s="644"/>
      <c r="BZ13" s="644"/>
      <c r="CA13" s="644"/>
      <c r="CB13" s="664"/>
      <c r="CD13" s="608" t="s">
        <v>350</v>
      </c>
      <c r="CE13" s="416"/>
      <c r="CF13" s="416"/>
      <c r="CG13" s="416"/>
      <c r="CH13" s="416"/>
      <c r="CI13" s="416"/>
      <c r="CJ13" s="416"/>
      <c r="CK13" s="416"/>
      <c r="CL13" s="416"/>
      <c r="CM13" s="416"/>
      <c r="CN13" s="416"/>
      <c r="CO13" s="416"/>
      <c r="CP13" s="416"/>
      <c r="CQ13" s="609"/>
      <c r="CR13" s="610">
        <v>3216410</v>
      </c>
      <c r="CS13" s="369"/>
      <c r="CT13" s="369"/>
      <c r="CU13" s="369"/>
      <c r="CV13" s="369"/>
      <c r="CW13" s="369"/>
      <c r="CX13" s="369"/>
      <c r="CY13" s="623"/>
      <c r="CZ13" s="643">
        <v>10.1</v>
      </c>
      <c r="DA13" s="643"/>
      <c r="DB13" s="643"/>
      <c r="DC13" s="643"/>
      <c r="DD13" s="616">
        <v>1952807</v>
      </c>
      <c r="DE13" s="369"/>
      <c r="DF13" s="369"/>
      <c r="DG13" s="369"/>
      <c r="DH13" s="369"/>
      <c r="DI13" s="369"/>
      <c r="DJ13" s="369"/>
      <c r="DK13" s="369"/>
      <c r="DL13" s="369"/>
      <c r="DM13" s="369"/>
      <c r="DN13" s="369"/>
      <c r="DO13" s="369"/>
      <c r="DP13" s="623"/>
      <c r="DQ13" s="616">
        <v>1591765</v>
      </c>
      <c r="DR13" s="369"/>
      <c r="DS13" s="369"/>
      <c r="DT13" s="369"/>
      <c r="DU13" s="369"/>
      <c r="DV13" s="369"/>
      <c r="DW13" s="369"/>
      <c r="DX13" s="369"/>
      <c r="DY13" s="369"/>
      <c r="DZ13" s="369"/>
      <c r="EA13" s="369"/>
      <c r="EB13" s="369"/>
      <c r="EC13" s="641"/>
    </row>
    <row r="14" spans="2:143" ht="11.25" customHeight="1" x14ac:dyDescent="0.15">
      <c r="B14" s="608" t="s">
        <v>352</v>
      </c>
      <c r="C14" s="416"/>
      <c r="D14" s="416"/>
      <c r="E14" s="416"/>
      <c r="F14" s="416"/>
      <c r="G14" s="416"/>
      <c r="H14" s="416"/>
      <c r="I14" s="416"/>
      <c r="J14" s="416"/>
      <c r="K14" s="416"/>
      <c r="L14" s="416"/>
      <c r="M14" s="416"/>
      <c r="N14" s="416"/>
      <c r="O14" s="416"/>
      <c r="P14" s="416"/>
      <c r="Q14" s="609"/>
      <c r="R14" s="610">
        <v>223</v>
      </c>
      <c r="S14" s="369"/>
      <c r="T14" s="369"/>
      <c r="U14" s="369"/>
      <c r="V14" s="369"/>
      <c r="W14" s="369"/>
      <c r="X14" s="369"/>
      <c r="Y14" s="623"/>
      <c r="Z14" s="643">
        <v>0</v>
      </c>
      <c r="AA14" s="643"/>
      <c r="AB14" s="643"/>
      <c r="AC14" s="643"/>
      <c r="AD14" s="644">
        <v>223</v>
      </c>
      <c r="AE14" s="644"/>
      <c r="AF14" s="644"/>
      <c r="AG14" s="644"/>
      <c r="AH14" s="644"/>
      <c r="AI14" s="644"/>
      <c r="AJ14" s="644"/>
      <c r="AK14" s="644"/>
      <c r="AL14" s="613">
        <v>0</v>
      </c>
      <c r="AM14" s="357"/>
      <c r="AN14" s="357"/>
      <c r="AO14" s="645"/>
      <c r="AP14" s="608" t="s">
        <v>219</v>
      </c>
      <c r="AQ14" s="416"/>
      <c r="AR14" s="416"/>
      <c r="AS14" s="416"/>
      <c r="AT14" s="416"/>
      <c r="AU14" s="416"/>
      <c r="AV14" s="416"/>
      <c r="AW14" s="416"/>
      <c r="AX14" s="416"/>
      <c r="AY14" s="416"/>
      <c r="AZ14" s="416"/>
      <c r="BA14" s="416"/>
      <c r="BB14" s="416"/>
      <c r="BC14" s="416"/>
      <c r="BD14" s="416"/>
      <c r="BE14" s="416"/>
      <c r="BF14" s="609"/>
      <c r="BG14" s="610">
        <v>138865</v>
      </c>
      <c r="BH14" s="369"/>
      <c r="BI14" s="369"/>
      <c r="BJ14" s="369"/>
      <c r="BK14" s="369"/>
      <c r="BL14" s="369"/>
      <c r="BM14" s="369"/>
      <c r="BN14" s="623"/>
      <c r="BO14" s="643">
        <v>1.1000000000000001</v>
      </c>
      <c r="BP14" s="643"/>
      <c r="BQ14" s="643"/>
      <c r="BR14" s="643"/>
      <c r="BS14" s="644" t="s">
        <v>203</v>
      </c>
      <c r="BT14" s="644"/>
      <c r="BU14" s="644"/>
      <c r="BV14" s="644"/>
      <c r="BW14" s="644"/>
      <c r="BX14" s="644"/>
      <c r="BY14" s="644"/>
      <c r="BZ14" s="644"/>
      <c r="CA14" s="644"/>
      <c r="CB14" s="664"/>
      <c r="CD14" s="608" t="s">
        <v>71</v>
      </c>
      <c r="CE14" s="416"/>
      <c r="CF14" s="416"/>
      <c r="CG14" s="416"/>
      <c r="CH14" s="416"/>
      <c r="CI14" s="416"/>
      <c r="CJ14" s="416"/>
      <c r="CK14" s="416"/>
      <c r="CL14" s="416"/>
      <c r="CM14" s="416"/>
      <c r="CN14" s="416"/>
      <c r="CO14" s="416"/>
      <c r="CP14" s="416"/>
      <c r="CQ14" s="609"/>
      <c r="CR14" s="610">
        <v>1374468</v>
      </c>
      <c r="CS14" s="369"/>
      <c r="CT14" s="369"/>
      <c r="CU14" s="369"/>
      <c r="CV14" s="369"/>
      <c r="CW14" s="369"/>
      <c r="CX14" s="369"/>
      <c r="CY14" s="623"/>
      <c r="CZ14" s="643">
        <v>4.3</v>
      </c>
      <c r="DA14" s="643"/>
      <c r="DB14" s="643"/>
      <c r="DC14" s="643"/>
      <c r="DD14" s="616">
        <v>299422</v>
      </c>
      <c r="DE14" s="369"/>
      <c r="DF14" s="369"/>
      <c r="DG14" s="369"/>
      <c r="DH14" s="369"/>
      <c r="DI14" s="369"/>
      <c r="DJ14" s="369"/>
      <c r="DK14" s="369"/>
      <c r="DL14" s="369"/>
      <c r="DM14" s="369"/>
      <c r="DN14" s="369"/>
      <c r="DO14" s="369"/>
      <c r="DP14" s="623"/>
      <c r="DQ14" s="616">
        <v>1057458</v>
      </c>
      <c r="DR14" s="369"/>
      <c r="DS14" s="369"/>
      <c r="DT14" s="369"/>
      <c r="DU14" s="369"/>
      <c r="DV14" s="369"/>
      <c r="DW14" s="369"/>
      <c r="DX14" s="369"/>
      <c r="DY14" s="369"/>
      <c r="DZ14" s="369"/>
      <c r="EA14" s="369"/>
      <c r="EB14" s="369"/>
      <c r="EC14" s="641"/>
    </row>
    <row r="15" spans="2:143" ht="11.25" customHeight="1" x14ac:dyDescent="0.15">
      <c r="B15" s="608" t="s">
        <v>323</v>
      </c>
      <c r="C15" s="416"/>
      <c r="D15" s="416"/>
      <c r="E15" s="416"/>
      <c r="F15" s="416"/>
      <c r="G15" s="416"/>
      <c r="H15" s="416"/>
      <c r="I15" s="416"/>
      <c r="J15" s="416"/>
      <c r="K15" s="416"/>
      <c r="L15" s="416"/>
      <c r="M15" s="416"/>
      <c r="N15" s="416"/>
      <c r="O15" s="416"/>
      <c r="P15" s="416"/>
      <c r="Q15" s="609"/>
      <c r="R15" s="610" t="s">
        <v>203</v>
      </c>
      <c r="S15" s="369"/>
      <c r="T15" s="369"/>
      <c r="U15" s="369"/>
      <c r="V15" s="369"/>
      <c r="W15" s="369"/>
      <c r="X15" s="369"/>
      <c r="Y15" s="623"/>
      <c r="Z15" s="643" t="s">
        <v>203</v>
      </c>
      <c r="AA15" s="643"/>
      <c r="AB15" s="643"/>
      <c r="AC15" s="643"/>
      <c r="AD15" s="644" t="s">
        <v>203</v>
      </c>
      <c r="AE15" s="644"/>
      <c r="AF15" s="644"/>
      <c r="AG15" s="644"/>
      <c r="AH15" s="644"/>
      <c r="AI15" s="644"/>
      <c r="AJ15" s="644"/>
      <c r="AK15" s="644"/>
      <c r="AL15" s="613" t="s">
        <v>203</v>
      </c>
      <c r="AM15" s="357"/>
      <c r="AN15" s="357"/>
      <c r="AO15" s="645"/>
      <c r="AP15" s="608" t="s">
        <v>353</v>
      </c>
      <c r="AQ15" s="416"/>
      <c r="AR15" s="416"/>
      <c r="AS15" s="416"/>
      <c r="AT15" s="416"/>
      <c r="AU15" s="416"/>
      <c r="AV15" s="416"/>
      <c r="AW15" s="416"/>
      <c r="AX15" s="416"/>
      <c r="AY15" s="416"/>
      <c r="AZ15" s="416"/>
      <c r="BA15" s="416"/>
      <c r="BB15" s="416"/>
      <c r="BC15" s="416"/>
      <c r="BD15" s="416"/>
      <c r="BE15" s="416"/>
      <c r="BF15" s="609"/>
      <c r="BG15" s="610">
        <v>419187</v>
      </c>
      <c r="BH15" s="369"/>
      <c r="BI15" s="369"/>
      <c r="BJ15" s="369"/>
      <c r="BK15" s="369"/>
      <c r="BL15" s="369"/>
      <c r="BM15" s="369"/>
      <c r="BN15" s="623"/>
      <c r="BO15" s="643">
        <v>3.4</v>
      </c>
      <c r="BP15" s="643"/>
      <c r="BQ15" s="643"/>
      <c r="BR15" s="643"/>
      <c r="BS15" s="644" t="s">
        <v>203</v>
      </c>
      <c r="BT15" s="644"/>
      <c r="BU15" s="644"/>
      <c r="BV15" s="644"/>
      <c r="BW15" s="644"/>
      <c r="BX15" s="644"/>
      <c r="BY15" s="644"/>
      <c r="BZ15" s="644"/>
      <c r="CA15" s="644"/>
      <c r="CB15" s="664"/>
      <c r="CD15" s="608" t="s">
        <v>354</v>
      </c>
      <c r="CE15" s="416"/>
      <c r="CF15" s="416"/>
      <c r="CG15" s="416"/>
      <c r="CH15" s="416"/>
      <c r="CI15" s="416"/>
      <c r="CJ15" s="416"/>
      <c r="CK15" s="416"/>
      <c r="CL15" s="416"/>
      <c r="CM15" s="416"/>
      <c r="CN15" s="416"/>
      <c r="CO15" s="416"/>
      <c r="CP15" s="416"/>
      <c r="CQ15" s="609"/>
      <c r="CR15" s="610">
        <v>4004104</v>
      </c>
      <c r="CS15" s="369"/>
      <c r="CT15" s="369"/>
      <c r="CU15" s="369"/>
      <c r="CV15" s="369"/>
      <c r="CW15" s="369"/>
      <c r="CX15" s="369"/>
      <c r="CY15" s="623"/>
      <c r="CZ15" s="643">
        <v>12.6</v>
      </c>
      <c r="DA15" s="643"/>
      <c r="DB15" s="643"/>
      <c r="DC15" s="643"/>
      <c r="DD15" s="616">
        <v>1517591</v>
      </c>
      <c r="DE15" s="369"/>
      <c r="DF15" s="369"/>
      <c r="DG15" s="369"/>
      <c r="DH15" s="369"/>
      <c r="DI15" s="369"/>
      <c r="DJ15" s="369"/>
      <c r="DK15" s="369"/>
      <c r="DL15" s="369"/>
      <c r="DM15" s="369"/>
      <c r="DN15" s="369"/>
      <c r="DO15" s="369"/>
      <c r="DP15" s="623"/>
      <c r="DQ15" s="616">
        <v>2345742</v>
      </c>
      <c r="DR15" s="369"/>
      <c r="DS15" s="369"/>
      <c r="DT15" s="369"/>
      <c r="DU15" s="369"/>
      <c r="DV15" s="369"/>
      <c r="DW15" s="369"/>
      <c r="DX15" s="369"/>
      <c r="DY15" s="369"/>
      <c r="DZ15" s="369"/>
      <c r="EA15" s="369"/>
      <c r="EB15" s="369"/>
      <c r="EC15" s="641"/>
    </row>
    <row r="16" spans="2:143" ht="11.25" customHeight="1" x14ac:dyDescent="0.15">
      <c r="B16" s="608" t="s">
        <v>355</v>
      </c>
      <c r="C16" s="416"/>
      <c r="D16" s="416"/>
      <c r="E16" s="416"/>
      <c r="F16" s="416"/>
      <c r="G16" s="416"/>
      <c r="H16" s="416"/>
      <c r="I16" s="416"/>
      <c r="J16" s="416"/>
      <c r="K16" s="416"/>
      <c r="L16" s="416"/>
      <c r="M16" s="416"/>
      <c r="N16" s="416"/>
      <c r="O16" s="416"/>
      <c r="P16" s="416"/>
      <c r="Q16" s="609"/>
      <c r="R16" s="610">
        <v>19368</v>
      </c>
      <c r="S16" s="369"/>
      <c r="T16" s="369"/>
      <c r="U16" s="369"/>
      <c r="V16" s="369"/>
      <c r="W16" s="369"/>
      <c r="X16" s="369"/>
      <c r="Y16" s="623"/>
      <c r="Z16" s="643">
        <v>0.1</v>
      </c>
      <c r="AA16" s="643"/>
      <c r="AB16" s="643"/>
      <c r="AC16" s="643"/>
      <c r="AD16" s="644">
        <v>19368</v>
      </c>
      <c r="AE16" s="644"/>
      <c r="AF16" s="644"/>
      <c r="AG16" s="644"/>
      <c r="AH16" s="644"/>
      <c r="AI16" s="644"/>
      <c r="AJ16" s="644"/>
      <c r="AK16" s="644"/>
      <c r="AL16" s="613">
        <v>0.1</v>
      </c>
      <c r="AM16" s="357"/>
      <c r="AN16" s="357"/>
      <c r="AO16" s="645"/>
      <c r="AP16" s="608" t="s">
        <v>356</v>
      </c>
      <c r="AQ16" s="416"/>
      <c r="AR16" s="416"/>
      <c r="AS16" s="416"/>
      <c r="AT16" s="416"/>
      <c r="AU16" s="416"/>
      <c r="AV16" s="416"/>
      <c r="AW16" s="416"/>
      <c r="AX16" s="416"/>
      <c r="AY16" s="416"/>
      <c r="AZ16" s="416"/>
      <c r="BA16" s="416"/>
      <c r="BB16" s="416"/>
      <c r="BC16" s="416"/>
      <c r="BD16" s="416"/>
      <c r="BE16" s="416"/>
      <c r="BF16" s="609"/>
      <c r="BG16" s="610" t="s">
        <v>203</v>
      </c>
      <c r="BH16" s="369"/>
      <c r="BI16" s="369"/>
      <c r="BJ16" s="369"/>
      <c r="BK16" s="369"/>
      <c r="BL16" s="369"/>
      <c r="BM16" s="369"/>
      <c r="BN16" s="623"/>
      <c r="BO16" s="643" t="s">
        <v>203</v>
      </c>
      <c r="BP16" s="643"/>
      <c r="BQ16" s="643"/>
      <c r="BR16" s="643"/>
      <c r="BS16" s="644" t="s">
        <v>203</v>
      </c>
      <c r="BT16" s="644"/>
      <c r="BU16" s="644"/>
      <c r="BV16" s="644"/>
      <c r="BW16" s="644"/>
      <c r="BX16" s="644"/>
      <c r="BY16" s="644"/>
      <c r="BZ16" s="644"/>
      <c r="CA16" s="644"/>
      <c r="CB16" s="664"/>
      <c r="CD16" s="608" t="s">
        <v>357</v>
      </c>
      <c r="CE16" s="416"/>
      <c r="CF16" s="416"/>
      <c r="CG16" s="416"/>
      <c r="CH16" s="416"/>
      <c r="CI16" s="416"/>
      <c r="CJ16" s="416"/>
      <c r="CK16" s="416"/>
      <c r="CL16" s="416"/>
      <c r="CM16" s="416"/>
      <c r="CN16" s="416"/>
      <c r="CO16" s="416"/>
      <c r="CP16" s="416"/>
      <c r="CQ16" s="609"/>
      <c r="CR16" s="610" t="s">
        <v>203</v>
      </c>
      <c r="CS16" s="369"/>
      <c r="CT16" s="369"/>
      <c r="CU16" s="369"/>
      <c r="CV16" s="369"/>
      <c r="CW16" s="369"/>
      <c r="CX16" s="369"/>
      <c r="CY16" s="623"/>
      <c r="CZ16" s="643" t="s">
        <v>203</v>
      </c>
      <c r="DA16" s="643"/>
      <c r="DB16" s="643"/>
      <c r="DC16" s="643"/>
      <c r="DD16" s="616" t="s">
        <v>203</v>
      </c>
      <c r="DE16" s="369"/>
      <c r="DF16" s="369"/>
      <c r="DG16" s="369"/>
      <c r="DH16" s="369"/>
      <c r="DI16" s="369"/>
      <c r="DJ16" s="369"/>
      <c r="DK16" s="369"/>
      <c r="DL16" s="369"/>
      <c r="DM16" s="369"/>
      <c r="DN16" s="369"/>
      <c r="DO16" s="369"/>
      <c r="DP16" s="623"/>
      <c r="DQ16" s="616" t="s">
        <v>203</v>
      </c>
      <c r="DR16" s="369"/>
      <c r="DS16" s="369"/>
      <c r="DT16" s="369"/>
      <c r="DU16" s="369"/>
      <c r="DV16" s="369"/>
      <c r="DW16" s="369"/>
      <c r="DX16" s="369"/>
      <c r="DY16" s="369"/>
      <c r="DZ16" s="369"/>
      <c r="EA16" s="369"/>
      <c r="EB16" s="369"/>
      <c r="EC16" s="641"/>
    </row>
    <row r="17" spans="2:133" ht="11.25" customHeight="1" x14ac:dyDescent="0.15">
      <c r="B17" s="608" t="s">
        <v>358</v>
      </c>
      <c r="C17" s="416"/>
      <c r="D17" s="416"/>
      <c r="E17" s="416"/>
      <c r="F17" s="416"/>
      <c r="G17" s="416"/>
      <c r="H17" s="416"/>
      <c r="I17" s="416"/>
      <c r="J17" s="416"/>
      <c r="K17" s="416"/>
      <c r="L17" s="416"/>
      <c r="M17" s="416"/>
      <c r="N17" s="416"/>
      <c r="O17" s="416"/>
      <c r="P17" s="416"/>
      <c r="Q17" s="609"/>
      <c r="R17" s="610">
        <v>142973</v>
      </c>
      <c r="S17" s="369"/>
      <c r="T17" s="369"/>
      <c r="U17" s="369"/>
      <c r="V17" s="369"/>
      <c r="W17" s="369"/>
      <c r="X17" s="369"/>
      <c r="Y17" s="623"/>
      <c r="Z17" s="643">
        <v>0.4</v>
      </c>
      <c r="AA17" s="643"/>
      <c r="AB17" s="643"/>
      <c r="AC17" s="643"/>
      <c r="AD17" s="644">
        <v>142973</v>
      </c>
      <c r="AE17" s="644"/>
      <c r="AF17" s="644"/>
      <c r="AG17" s="644"/>
      <c r="AH17" s="644"/>
      <c r="AI17" s="644"/>
      <c r="AJ17" s="644"/>
      <c r="AK17" s="644"/>
      <c r="AL17" s="613">
        <v>1</v>
      </c>
      <c r="AM17" s="357"/>
      <c r="AN17" s="357"/>
      <c r="AO17" s="645"/>
      <c r="AP17" s="608" t="s">
        <v>359</v>
      </c>
      <c r="AQ17" s="416"/>
      <c r="AR17" s="416"/>
      <c r="AS17" s="416"/>
      <c r="AT17" s="416"/>
      <c r="AU17" s="416"/>
      <c r="AV17" s="416"/>
      <c r="AW17" s="416"/>
      <c r="AX17" s="416"/>
      <c r="AY17" s="416"/>
      <c r="AZ17" s="416"/>
      <c r="BA17" s="416"/>
      <c r="BB17" s="416"/>
      <c r="BC17" s="416"/>
      <c r="BD17" s="416"/>
      <c r="BE17" s="416"/>
      <c r="BF17" s="609"/>
      <c r="BG17" s="610" t="s">
        <v>203</v>
      </c>
      <c r="BH17" s="369"/>
      <c r="BI17" s="369"/>
      <c r="BJ17" s="369"/>
      <c r="BK17" s="369"/>
      <c r="BL17" s="369"/>
      <c r="BM17" s="369"/>
      <c r="BN17" s="623"/>
      <c r="BO17" s="643" t="s">
        <v>203</v>
      </c>
      <c r="BP17" s="643"/>
      <c r="BQ17" s="643"/>
      <c r="BR17" s="643"/>
      <c r="BS17" s="644" t="s">
        <v>203</v>
      </c>
      <c r="BT17" s="644"/>
      <c r="BU17" s="644"/>
      <c r="BV17" s="644"/>
      <c r="BW17" s="644"/>
      <c r="BX17" s="644"/>
      <c r="BY17" s="644"/>
      <c r="BZ17" s="644"/>
      <c r="CA17" s="644"/>
      <c r="CB17" s="664"/>
      <c r="CD17" s="608" t="s">
        <v>361</v>
      </c>
      <c r="CE17" s="416"/>
      <c r="CF17" s="416"/>
      <c r="CG17" s="416"/>
      <c r="CH17" s="416"/>
      <c r="CI17" s="416"/>
      <c r="CJ17" s="416"/>
      <c r="CK17" s="416"/>
      <c r="CL17" s="416"/>
      <c r="CM17" s="416"/>
      <c r="CN17" s="416"/>
      <c r="CO17" s="416"/>
      <c r="CP17" s="416"/>
      <c r="CQ17" s="609"/>
      <c r="CR17" s="610">
        <v>1031151</v>
      </c>
      <c r="CS17" s="369"/>
      <c r="CT17" s="369"/>
      <c r="CU17" s="369"/>
      <c r="CV17" s="369"/>
      <c r="CW17" s="369"/>
      <c r="CX17" s="369"/>
      <c r="CY17" s="623"/>
      <c r="CZ17" s="643">
        <v>3.2</v>
      </c>
      <c r="DA17" s="643"/>
      <c r="DB17" s="643"/>
      <c r="DC17" s="643"/>
      <c r="DD17" s="616" t="s">
        <v>203</v>
      </c>
      <c r="DE17" s="369"/>
      <c r="DF17" s="369"/>
      <c r="DG17" s="369"/>
      <c r="DH17" s="369"/>
      <c r="DI17" s="369"/>
      <c r="DJ17" s="369"/>
      <c r="DK17" s="369"/>
      <c r="DL17" s="369"/>
      <c r="DM17" s="369"/>
      <c r="DN17" s="369"/>
      <c r="DO17" s="369"/>
      <c r="DP17" s="623"/>
      <c r="DQ17" s="616">
        <v>1030906</v>
      </c>
      <c r="DR17" s="369"/>
      <c r="DS17" s="369"/>
      <c r="DT17" s="369"/>
      <c r="DU17" s="369"/>
      <c r="DV17" s="369"/>
      <c r="DW17" s="369"/>
      <c r="DX17" s="369"/>
      <c r="DY17" s="369"/>
      <c r="DZ17" s="369"/>
      <c r="EA17" s="369"/>
      <c r="EB17" s="369"/>
      <c r="EC17" s="641"/>
    </row>
    <row r="18" spans="2:133" ht="11.25" customHeight="1" x14ac:dyDescent="0.15">
      <c r="B18" s="608" t="s">
        <v>362</v>
      </c>
      <c r="C18" s="416"/>
      <c r="D18" s="416"/>
      <c r="E18" s="416"/>
      <c r="F18" s="416"/>
      <c r="G18" s="416"/>
      <c r="H18" s="416"/>
      <c r="I18" s="416"/>
      <c r="J18" s="416"/>
      <c r="K18" s="416"/>
      <c r="L18" s="416"/>
      <c r="M18" s="416"/>
      <c r="N18" s="416"/>
      <c r="O18" s="416"/>
      <c r="P18" s="416"/>
      <c r="Q18" s="609"/>
      <c r="R18" s="610">
        <v>105480</v>
      </c>
      <c r="S18" s="369"/>
      <c r="T18" s="369"/>
      <c r="U18" s="369"/>
      <c r="V18" s="369"/>
      <c r="W18" s="369"/>
      <c r="X18" s="369"/>
      <c r="Y18" s="623"/>
      <c r="Z18" s="643">
        <v>0.3</v>
      </c>
      <c r="AA18" s="643"/>
      <c r="AB18" s="643"/>
      <c r="AC18" s="643"/>
      <c r="AD18" s="644">
        <v>105480</v>
      </c>
      <c r="AE18" s="644"/>
      <c r="AF18" s="644"/>
      <c r="AG18" s="644"/>
      <c r="AH18" s="644"/>
      <c r="AI18" s="644"/>
      <c r="AJ18" s="644"/>
      <c r="AK18" s="644"/>
      <c r="AL18" s="613">
        <v>0.7</v>
      </c>
      <c r="AM18" s="357"/>
      <c r="AN18" s="357"/>
      <c r="AO18" s="645"/>
      <c r="AP18" s="608" t="s">
        <v>103</v>
      </c>
      <c r="AQ18" s="416"/>
      <c r="AR18" s="416"/>
      <c r="AS18" s="416"/>
      <c r="AT18" s="416"/>
      <c r="AU18" s="416"/>
      <c r="AV18" s="416"/>
      <c r="AW18" s="416"/>
      <c r="AX18" s="416"/>
      <c r="AY18" s="416"/>
      <c r="AZ18" s="416"/>
      <c r="BA18" s="416"/>
      <c r="BB18" s="416"/>
      <c r="BC18" s="416"/>
      <c r="BD18" s="416"/>
      <c r="BE18" s="416"/>
      <c r="BF18" s="609"/>
      <c r="BG18" s="610" t="s">
        <v>203</v>
      </c>
      <c r="BH18" s="369"/>
      <c r="BI18" s="369"/>
      <c r="BJ18" s="369"/>
      <c r="BK18" s="369"/>
      <c r="BL18" s="369"/>
      <c r="BM18" s="369"/>
      <c r="BN18" s="623"/>
      <c r="BO18" s="643" t="s">
        <v>203</v>
      </c>
      <c r="BP18" s="643"/>
      <c r="BQ18" s="643"/>
      <c r="BR18" s="643"/>
      <c r="BS18" s="644" t="s">
        <v>203</v>
      </c>
      <c r="BT18" s="644"/>
      <c r="BU18" s="644"/>
      <c r="BV18" s="644"/>
      <c r="BW18" s="644"/>
      <c r="BX18" s="644"/>
      <c r="BY18" s="644"/>
      <c r="BZ18" s="644"/>
      <c r="CA18" s="644"/>
      <c r="CB18" s="664"/>
      <c r="CD18" s="608" t="s">
        <v>363</v>
      </c>
      <c r="CE18" s="416"/>
      <c r="CF18" s="416"/>
      <c r="CG18" s="416"/>
      <c r="CH18" s="416"/>
      <c r="CI18" s="416"/>
      <c r="CJ18" s="416"/>
      <c r="CK18" s="416"/>
      <c r="CL18" s="416"/>
      <c r="CM18" s="416"/>
      <c r="CN18" s="416"/>
      <c r="CO18" s="416"/>
      <c r="CP18" s="416"/>
      <c r="CQ18" s="609"/>
      <c r="CR18" s="610" t="s">
        <v>203</v>
      </c>
      <c r="CS18" s="369"/>
      <c r="CT18" s="369"/>
      <c r="CU18" s="369"/>
      <c r="CV18" s="369"/>
      <c r="CW18" s="369"/>
      <c r="CX18" s="369"/>
      <c r="CY18" s="623"/>
      <c r="CZ18" s="643" t="s">
        <v>203</v>
      </c>
      <c r="DA18" s="643"/>
      <c r="DB18" s="643"/>
      <c r="DC18" s="643"/>
      <c r="DD18" s="616" t="s">
        <v>203</v>
      </c>
      <c r="DE18" s="369"/>
      <c r="DF18" s="369"/>
      <c r="DG18" s="369"/>
      <c r="DH18" s="369"/>
      <c r="DI18" s="369"/>
      <c r="DJ18" s="369"/>
      <c r="DK18" s="369"/>
      <c r="DL18" s="369"/>
      <c r="DM18" s="369"/>
      <c r="DN18" s="369"/>
      <c r="DO18" s="369"/>
      <c r="DP18" s="623"/>
      <c r="DQ18" s="616" t="s">
        <v>203</v>
      </c>
      <c r="DR18" s="369"/>
      <c r="DS18" s="369"/>
      <c r="DT18" s="369"/>
      <c r="DU18" s="369"/>
      <c r="DV18" s="369"/>
      <c r="DW18" s="369"/>
      <c r="DX18" s="369"/>
      <c r="DY18" s="369"/>
      <c r="DZ18" s="369"/>
      <c r="EA18" s="369"/>
      <c r="EB18" s="369"/>
      <c r="EC18" s="641"/>
    </row>
    <row r="19" spans="2:133" ht="11.25" customHeight="1" x14ac:dyDescent="0.15">
      <c r="B19" s="608" t="s">
        <v>364</v>
      </c>
      <c r="C19" s="416"/>
      <c r="D19" s="416"/>
      <c r="E19" s="416"/>
      <c r="F19" s="416"/>
      <c r="G19" s="416"/>
      <c r="H19" s="416"/>
      <c r="I19" s="416"/>
      <c r="J19" s="416"/>
      <c r="K19" s="416"/>
      <c r="L19" s="416"/>
      <c r="M19" s="416"/>
      <c r="N19" s="416"/>
      <c r="O19" s="416"/>
      <c r="P19" s="416"/>
      <c r="Q19" s="609"/>
      <c r="R19" s="610">
        <v>99714</v>
      </c>
      <c r="S19" s="369"/>
      <c r="T19" s="369"/>
      <c r="U19" s="369"/>
      <c r="V19" s="369"/>
      <c r="W19" s="369"/>
      <c r="X19" s="369"/>
      <c r="Y19" s="623"/>
      <c r="Z19" s="643">
        <v>0.3</v>
      </c>
      <c r="AA19" s="643"/>
      <c r="AB19" s="643"/>
      <c r="AC19" s="643"/>
      <c r="AD19" s="644">
        <v>99714</v>
      </c>
      <c r="AE19" s="644"/>
      <c r="AF19" s="644"/>
      <c r="AG19" s="644"/>
      <c r="AH19" s="644"/>
      <c r="AI19" s="644"/>
      <c r="AJ19" s="644"/>
      <c r="AK19" s="644"/>
      <c r="AL19" s="613">
        <v>0.7</v>
      </c>
      <c r="AM19" s="357"/>
      <c r="AN19" s="357"/>
      <c r="AO19" s="645"/>
      <c r="AP19" s="608" t="s">
        <v>259</v>
      </c>
      <c r="AQ19" s="416"/>
      <c r="AR19" s="416"/>
      <c r="AS19" s="416"/>
      <c r="AT19" s="416"/>
      <c r="AU19" s="416"/>
      <c r="AV19" s="416"/>
      <c r="AW19" s="416"/>
      <c r="AX19" s="416"/>
      <c r="AY19" s="416"/>
      <c r="AZ19" s="416"/>
      <c r="BA19" s="416"/>
      <c r="BB19" s="416"/>
      <c r="BC19" s="416"/>
      <c r="BD19" s="416"/>
      <c r="BE19" s="416"/>
      <c r="BF19" s="609"/>
      <c r="BG19" s="610">
        <v>804735</v>
      </c>
      <c r="BH19" s="369"/>
      <c r="BI19" s="369"/>
      <c r="BJ19" s="369"/>
      <c r="BK19" s="369"/>
      <c r="BL19" s="369"/>
      <c r="BM19" s="369"/>
      <c r="BN19" s="623"/>
      <c r="BO19" s="643">
        <v>6.6</v>
      </c>
      <c r="BP19" s="643"/>
      <c r="BQ19" s="643"/>
      <c r="BR19" s="643"/>
      <c r="BS19" s="644" t="s">
        <v>203</v>
      </c>
      <c r="BT19" s="644"/>
      <c r="BU19" s="644"/>
      <c r="BV19" s="644"/>
      <c r="BW19" s="644"/>
      <c r="BX19" s="644"/>
      <c r="BY19" s="644"/>
      <c r="BZ19" s="644"/>
      <c r="CA19" s="644"/>
      <c r="CB19" s="664"/>
      <c r="CD19" s="608" t="s">
        <v>365</v>
      </c>
      <c r="CE19" s="416"/>
      <c r="CF19" s="416"/>
      <c r="CG19" s="416"/>
      <c r="CH19" s="416"/>
      <c r="CI19" s="416"/>
      <c r="CJ19" s="416"/>
      <c r="CK19" s="416"/>
      <c r="CL19" s="416"/>
      <c r="CM19" s="416"/>
      <c r="CN19" s="416"/>
      <c r="CO19" s="416"/>
      <c r="CP19" s="416"/>
      <c r="CQ19" s="609"/>
      <c r="CR19" s="610" t="s">
        <v>203</v>
      </c>
      <c r="CS19" s="369"/>
      <c r="CT19" s="369"/>
      <c r="CU19" s="369"/>
      <c r="CV19" s="369"/>
      <c r="CW19" s="369"/>
      <c r="CX19" s="369"/>
      <c r="CY19" s="623"/>
      <c r="CZ19" s="643" t="s">
        <v>203</v>
      </c>
      <c r="DA19" s="643"/>
      <c r="DB19" s="643"/>
      <c r="DC19" s="643"/>
      <c r="DD19" s="616" t="s">
        <v>203</v>
      </c>
      <c r="DE19" s="369"/>
      <c r="DF19" s="369"/>
      <c r="DG19" s="369"/>
      <c r="DH19" s="369"/>
      <c r="DI19" s="369"/>
      <c r="DJ19" s="369"/>
      <c r="DK19" s="369"/>
      <c r="DL19" s="369"/>
      <c r="DM19" s="369"/>
      <c r="DN19" s="369"/>
      <c r="DO19" s="369"/>
      <c r="DP19" s="623"/>
      <c r="DQ19" s="616" t="s">
        <v>203</v>
      </c>
      <c r="DR19" s="369"/>
      <c r="DS19" s="369"/>
      <c r="DT19" s="369"/>
      <c r="DU19" s="369"/>
      <c r="DV19" s="369"/>
      <c r="DW19" s="369"/>
      <c r="DX19" s="369"/>
      <c r="DY19" s="369"/>
      <c r="DZ19" s="369"/>
      <c r="EA19" s="369"/>
      <c r="EB19" s="369"/>
      <c r="EC19" s="641"/>
    </row>
    <row r="20" spans="2:133" ht="11.25" customHeight="1" x14ac:dyDescent="0.15">
      <c r="B20" s="657" t="s">
        <v>366</v>
      </c>
      <c r="C20" s="658"/>
      <c r="D20" s="658"/>
      <c r="E20" s="658"/>
      <c r="F20" s="658"/>
      <c r="G20" s="658"/>
      <c r="H20" s="658"/>
      <c r="I20" s="658"/>
      <c r="J20" s="658"/>
      <c r="K20" s="658"/>
      <c r="L20" s="658"/>
      <c r="M20" s="658"/>
      <c r="N20" s="658"/>
      <c r="O20" s="658"/>
      <c r="P20" s="658"/>
      <c r="Q20" s="659"/>
      <c r="R20" s="610">
        <v>5766</v>
      </c>
      <c r="S20" s="369"/>
      <c r="T20" s="369"/>
      <c r="U20" s="369"/>
      <c r="V20" s="369"/>
      <c r="W20" s="369"/>
      <c r="X20" s="369"/>
      <c r="Y20" s="623"/>
      <c r="Z20" s="643">
        <v>0</v>
      </c>
      <c r="AA20" s="643"/>
      <c r="AB20" s="643"/>
      <c r="AC20" s="643"/>
      <c r="AD20" s="644">
        <v>5766</v>
      </c>
      <c r="AE20" s="644"/>
      <c r="AF20" s="644"/>
      <c r="AG20" s="644"/>
      <c r="AH20" s="644"/>
      <c r="AI20" s="644"/>
      <c r="AJ20" s="644"/>
      <c r="AK20" s="644"/>
      <c r="AL20" s="613">
        <v>0</v>
      </c>
      <c r="AM20" s="357"/>
      <c r="AN20" s="357"/>
      <c r="AO20" s="645"/>
      <c r="AP20" s="608" t="s">
        <v>367</v>
      </c>
      <c r="AQ20" s="416"/>
      <c r="AR20" s="416"/>
      <c r="AS20" s="416"/>
      <c r="AT20" s="416"/>
      <c r="AU20" s="416"/>
      <c r="AV20" s="416"/>
      <c r="AW20" s="416"/>
      <c r="AX20" s="416"/>
      <c r="AY20" s="416"/>
      <c r="AZ20" s="416"/>
      <c r="BA20" s="416"/>
      <c r="BB20" s="416"/>
      <c r="BC20" s="416"/>
      <c r="BD20" s="416"/>
      <c r="BE20" s="416"/>
      <c r="BF20" s="609"/>
      <c r="BG20" s="610">
        <v>804735</v>
      </c>
      <c r="BH20" s="369"/>
      <c r="BI20" s="369"/>
      <c r="BJ20" s="369"/>
      <c r="BK20" s="369"/>
      <c r="BL20" s="369"/>
      <c r="BM20" s="369"/>
      <c r="BN20" s="623"/>
      <c r="BO20" s="643">
        <v>6.6</v>
      </c>
      <c r="BP20" s="643"/>
      <c r="BQ20" s="643"/>
      <c r="BR20" s="643"/>
      <c r="BS20" s="644" t="s">
        <v>203</v>
      </c>
      <c r="BT20" s="644"/>
      <c r="BU20" s="644"/>
      <c r="BV20" s="644"/>
      <c r="BW20" s="644"/>
      <c r="BX20" s="644"/>
      <c r="BY20" s="644"/>
      <c r="BZ20" s="644"/>
      <c r="CA20" s="644"/>
      <c r="CB20" s="664"/>
      <c r="CD20" s="608" t="s">
        <v>196</v>
      </c>
      <c r="CE20" s="416"/>
      <c r="CF20" s="416"/>
      <c r="CG20" s="416"/>
      <c r="CH20" s="416"/>
      <c r="CI20" s="416"/>
      <c r="CJ20" s="416"/>
      <c r="CK20" s="416"/>
      <c r="CL20" s="416"/>
      <c r="CM20" s="416"/>
      <c r="CN20" s="416"/>
      <c r="CO20" s="416"/>
      <c r="CP20" s="416"/>
      <c r="CQ20" s="609"/>
      <c r="CR20" s="610">
        <v>31727823</v>
      </c>
      <c r="CS20" s="369"/>
      <c r="CT20" s="369"/>
      <c r="CU20" s="369"/>
      <c r="CV20" s="369"/>
      <c r="CW20" s="369"/>
      <c r="CX20" s="369"/>
      <c r="CY20" s="623"/>
      <c r="CZ20" s="643">
        <v>100</v>
      </c>
      <c r="DA20" s="643"/>
      <c r="DB20" s="643"/>
      <c r="DC20" s="643"/>
      <c r="DD20" s="616">
        <v>4233746</v>
      </c>
      <c r="DE20" s="369"/>
      <c r="DF20" s="369"/>
      <c r="DG20" s="369"/>
      <c r="DH20" s="369"/>
      <c r="DI20" s="369"/>
      <c r="DJ20" s="369"/>
      <c r="DK20" s="369"/>
      <c r="DL20" s="369"/>
      <c r="DM20" s="369"/>
      <c r="DN20" s="369"/>
      <c r="DO20" s="369"/>
      <c r="DP20" s="623"/>
      <c r="DQ20" s="616">
        <v>15508320</v>
      </c>
      <c r="DR20" s="369"/>
      <c r="DS20" s="369"/>
      <c r="DT20" s="369"/>
      <c r="DU20" s="369"/>
      <c r="DV20" s="369"/>
      <c r="DW20" s="369"/>
      <c r="DX20" s="369"/>
      <c r="DY20" s="369"/>
      <c r="DZ20" s="369"/>
      <c r="EA20" s="369"/>
      <c r="EB20" s="369"/>
      <c r="EC20" s="641"/>
    </row>
    <row r="21" spans="2:133" ht="11.25" customHeight="1" x14ac:dyDescent="0.15">
      <c r="B21" s="608" t="s">
        <v>345</v>
      </c>
      <c r="C21" s="416"/>
      <c r="D21" s="416"/>
      <c r="E21" s="416"/>
      <c r="F21" s="416"/>
      <c r="G21" s="416"/>
      <c r="H21" s="416"/>
      <c r="I21" s="416"/>
      <c r="J21" s="416"/>
      <c r="K21" s="416"/>
      <c r="L21" s="416"/>
      <c r="M21" s="416"/>
      <c r="N21" s="416"/>
      <c r="O21" s="416"/>
      <c r="P21" s="416"/>
      <c r="Q21" s="609"/>
      <c r="R21" s="610">
        <v>629545</v>
      </c>
      <c r="S21" s="369"/>
      <c r="T21" s="369"/>
      <c r="U21" s="369"/>
      <c r="V21" s="369"/>
      <c r="W21" s="369"/>
      <c r="X21" s="369"/>
      <c r="Y21" s="623"/>
      <c r="Z21" s="643">
        <v>1.8</v>
      </c>
      <c r="AA21" s="643"/>
      <c r="AB21" s="643"/>
      <c r="AC21" s="643"/>
      <c r="AD21" s="644">
        <v>447942</v>
      </c>
      <c r="AE21" s="644"/>
      <c r="AF21" s="644"/>
      <c r="AG21" s="644"/>
      <c r="AH21" s="644"/>
      <c r="AI21" s="644"/>
      <c r="AJ21" s="644"/>
      <c r="AK21" s="644"/>
      <c r="AL21" s="613">
        <v>3.2</v>
      </c>
      <c r="AM21" s="357"/>
      <c r="AN21" s="357"/>
      <c r="AO21" s="645"/>
      <c r="AP21" s="608" t="s">
        <v>369</v>
      </c>
      <c r="AQ21" s="667"/>
      <c r="AR21" s="667"/>
      <c r="AS21" s="667"/>
      <c r="AT21" s="667"/>
      <c r="AU21" s="667"/>
      <c r="AV21" s="667"/>
      <c r="AW21" s="667"/>
      <c r="AX21" s="667"/>
      <c r="AY21" s="667"/>
      <c r="AZ21" s="667"/>
      <c r="BA21" s="667"/>
      <c r="BB21" s="667"/>
      <c r="BC21" s="667"/>
      <c r="BD21" s="667"/>
      <c r="BE21" s="667"/>
      <c r="BF21" s="668"/>
      <c r="BG21" s="610" t="s">
        <v>203</v>
      </c>
      <c r="BH21" s="369"/>
      <c r="BI21" s="369"/>
      <c r="BJ21" s="369"/>
      <c r="BK21" s="369"/>
      <c r="BL21" s="369"/>
      <c r="BM21" s="369"/>
      <c r="BN21" s="623"/>
      <c r="BO21" s="643" t="s">
        <v>203</v>
      </c>
      <c r="BP21" s="643"/>
      <c r="BQ21" s="643"/>
      <c r="BR21" s="643"/>
      <c r="BS21" s="644" t="s">
        <v>203</v>
      </c>
      <c r="BT21" s="644"/>
      <c r="BU21" s="644"/>
      <c r="BV21" s="644"/>
      <c r="BW21" s="644"/>
      <c r="BX21" s="644"/>
      <c r="BY21" s="644"/>
      <c r="BZ21" s="644"/>
      <c r="CA21" s="644"/>
      <c r="CB21" s="664"/>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15">
      <c r="B22" s="608" t="s">
        <v>300</v>
      </c>
      <c r="C22" s="416"/>
      <c r="D22" s="416"/>
      <c r="E22" s="416"/>
      <c r="F22" s="416"/>
      <c r="G22" s="416"/>
      <c r="H22" s="416"/>
      <c r="I22" s="416"/>
      <c r="J22" s="416"/>
      <c r="K22" s="416"/>
      <c r="L22" s="416"/>
      <c r="M22" s="416"/>
      <c r="N22" s="416"/>
      <c r="O22" s="416"/>
      <c r="P22" s="416"/>
      <c r="Q22" s="609"/>
      <c r="R22" s="610">
        <v>447942</v>
      </c>
      <c r="S22" s="369"/>
      <c r="T22" s="369"/>
      <c r="U22" s="369"/>
      <c r="V22" s="369"/>
      <c r="W22" s="369"/>
      <c r="X22" s="369"/>
      <c r="Y22" s="623"/>
      <c r="Z22" s="643">
        <v>1.3</v>
      </c>
      <c r="AA22" s="643"/>
      <c r="AB22" s="643"/>
      <c r="AC22" s="643"/>
      <c r="AD22" s="644">
        <v>447942</v>
      </c>
      <c r="AE22" s="644"/>
      <c r="AF22" s="644"/>
      <c r="AG22" s="644"/>
      <c r="AH22" s="644"/>
      <c r="AI22" s="644"/>
      <c r="AJ22" s="644"/>
      <c r="AK22" s="644"/>
      <c r="AL22" s="613">
        <v>3.2</v>
      </c>
      <c r="AM22" s="357"/>
      <c r="AN22" s="357"/>
      <c r="AO22" s="645"/>
      <c r="AP22" s="608" t="s">
        <v>371</v>
      </c>
      <c r="AQ22" s="667"/>
      <c r="AR22" s="667"/>
      <c r="AS22" s="667"/>
      <c r="AT22" s="667"/>
      <c r="AU22" s="667"/>
      <c r="AV22" s="667"/>
      <c r="AW22" s="667"/>
      <c r="AX22" s="667"/>
      <c r="AY22" s="667"/>
      <c r="AZ22" s="667"/>
      <c r="BA22" s="667"/>
      <c r="BB22" s="667"/>
      <c r="BC22" s="667"/>
      <c r="BD22" s="667"/>
      <c r="BE22" s="667"/>
      <c r="BF22" s="668"/>
      <c r="BG22" s="610" t="s">
        <v>203</v>
      </c>
      <c r="BH22" s="369"/>
      <c r="BI22" s="369"/>
      <c r="BJ22" s="369"/>
      <c r="BK22" s="369"/>
      <c r="BL22" s="369"/>
      <c r="BM22" s="369"/>
      <c r="BN22" s="623"/>
      <c r="BO22" s="643" t="s">
        <v>203</v>
      </c>
      <c r="BP22" s="643"/>
      <c r="BQ22" s="643"/>
      <c r="BR22" s="643"/>
      <c r="BS22" s="644" t="s">
        <v>203</v>
      </c>
      <c r="BT22" s="644"/>
      <c r="BU22" s="644"/>
      <c r="BV22" s="644"/>
      <c r="BW22" s="644"/>
      <c r="BX22" s="644"/>
      <c r="BY22" s="644"/>
      <c r="BZ22" s="644"/>
      <c r="CA22" s="644"/>
      <c r="CB22" s="664"/>
      <c r="CD22" s="523" t="s">
        <v>372</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15">
      <c r="B23" s="608" t="s">
        <v>297</v>
      </c>
      <c r="C23" s="416"/>
      <c r="D23" s="416"/>
      <c r="E23" s="416"/>
      <c r="F23" s="416"/>
      <c r="G23" s="416"/>
      <c r="H23" s="416"/>
      <c r="I23" s="416"/>
      <c r="J23" s="416"/>
      <c r="K23" s="416"/>
      <c r="L23" s="416"/>
      <c r="M23" s="416"/>
      <c r="N23" s="416"/>
      <c r="O23" s="416"/>
      <c r="P23" s="416"/>
      <c r="Q23" s="609"/>
      <c r="R23" s="610">
        <v>176835</v>
      </c>
      <c r="S23" s="369"/>
      <c r="T23" s="369"/>
      <c r="U23" s="369"/>
      <c r="V23" s="369"/>
      <c r="W23" s="369"/>
      <c r="X23" s="369"/>
      <c r="Y23" s="623"/>
      <c r="Z23" s="643">
        <v>0.5</v>
      </c>
      <c r="AA23" s="643"/>
      <c r="AB23" s="643"/>
      <c r="AC23" s="643"/>
      <c r="AD23" s="644" t="s">
        <v>203</v>
      </c>
      <c r="AE23" s="644"/>
      <c r="AF23" s="644"/>
      <c r="AG23" s="644"/>
      <c r="AH23" s="644"/>
      <c r="AI23" s="644"/>
      <c r="AJ23" s="644"/>
      <c r="AK23" s="644"/>
      <c r="AL23" s="613" t="s">
        <v>203</v>
      </c>
      <c r="AM23" s="357"/>
      <c r="AN23" s="357"/>
      <c r="AO23" s="645"/>
      <c r="AP23" s="608" t="s">
        <v>123</v>
      </c>
      <c r="AQ23" s="667"/>
      <c r="AR23" s="667"/>
      <c r="AS23" s="667"/>
      <c r="AT23" s="667"/>
      <c r="AU23" s="667"/>
      <c r="AV23" s="667"/>
      <c r="AW23" s="667"/>
      <c r="AX23" s="667"/>
      <c r="AY23" s="667"/>
      <c r="AZ23" s="667"/>
      <c r="BA23" s="667"/>
      <c r="BB23" s="667"/>
      <c r="BC23" s="667"/>
      <c r="BD23" s="667"/>
      <c r="BE23" s="667"/>
      <c r="BF23" s="668"/>
      <c r="BG23" s="610">
        <v>804735</v>
      </c>
      <c r="BH23" s="369"/>
      <c r="BI23" s="369"/>
      <c r="BJ23" s="369"/>
      <c r="BK23" s="369"/>
      <c r="BL23" s="369"/>
      <c r="BM23" s="369"/>
      <c r="BN23" s="623"/>
      <c r="BO23" s="643">
        <v>6.6</v>
      </c>
      <c r="BP23" s="643"/>
      <c r="BQ23" s="643"/>
      <c r="BR23" s="643"/>
      <c r="BS23" s="644" t="s">
        <v>203</v>
      </c>
      <c r="BT23" s="644"/>
      <c r="BU23" s="644"/>
      <c r="BV23" s="644"/>
      <c r="BW23" s="644"/>
      <c r="BX23" s="644"/>
      <c r="BY23" s="644"/>
      <c r="BZ23" s="644"/>
      <c r="CA23" s="644"/>
      <c r="CB23" s="664"/>
      <c r="CD23" s="523" t="s">
        <v>318</v>
      </c>
      <c r="CE23" s="524"/>
      <c r="CF23" s="524"/>
      <c r="CG23" s="524"/>
      <c r="CH23" s="524"/>
      <c r="CI23" s="524"/>
      <c r="CJ23" s="524"/>
      <c r="CK23" s="524"/>
      <c r="CL23" s="524"/>
      <c r="CM23" s="524"/>
      <c r="CN23" s="524"/>
      <c r="CO23" s="524"/>
      <c r="CP23" s="524"/>
      <c r="CQ23" s="566"/>
      <c r="CR23" s="523" t="s">
        <v>293</v>
      </c>
      <c r="CS23" s="524"/>
      <c r="CT23" s="524"/>
      <c r="CU23" s="524"/>
      <c r="CV23" s="524"/>
      <c r="CW23" s="524"/>
      <c r="CX23" s="524"/>
      <c r="CY23" s="566"/>
      <c r="CZ23" s="523" t="s">
        <v>374</v>
      </c>
      <c r="DA23" s="524"/>
      <c r="DB23" s="524"/>
      <c r="DC23" s="566"/>
      <c r="DD23" s="523" t="s">
        <v>303</v>
      </c>
      <c r="DE23" s="524"/>
      <c r="DF23" s="524"/>
      <c r="DG23" s="524"/>
      <c r="DH23" s="524"/>
      <c r="DI23" s="524"/>
      <c r="DJ23" s="524"/>
      <c r="DK23" s="566"/>
      <c r="DL23" s="669" t="s">
        <v>376</v>
      </c>
      <c r="DM23" s="670"/>
      <c r="DN23" s="670"/>
      <c r="DO23" s="670"/>
      <c r="DP23" s="670"/>
      <c r="DQ23" s="670"/>
      <c r="DR23" s="670"/>
      <c r="DS23" s="670"/>
      <c r="DT23" s="670"/>
      <c r="DU23" s="670"/>
      <c r="DV23" s="671"/>
      <c r="DW23" s="523" t="s">
        <v>21</v>
      </c>
      <c r="DX23" s="524"/>
      <c r="DY23" s="524"/>
      <c r="DZ23" s="524"/>
      <c r="EA23" s="524"/>
      <c r="EB23" s="524"/>
      <c r="EC23" s="566"/>
    </row>
    <row r="24" spans="2:133" ht="11.25" customHeight="1" x14ac:dyDescent="0.15">
      <c r="B24" s="608" t="s">
        <v>377</v>
      </c>
      <c r="C24" s="416"/>
      <c r="D24" s="416"/>
      <c r="E24" s="416"/>
      <c r="F24" s="416"/>
      <c r="G24" s="416"/>
      <c r="H24" s="416"/>
      <c r="I24" s="416"/>
      <c r="J24" s="416"/>
      <c r="K24" s="416"/>
      <c r="L24" s="416"/>
      <c r="M24" s="416"/>
      <c r="N24" s="416"/>
      <c r="O24" s="416"/>
      <c r="P24" s="416"/>
      <c r="Q24" s="609"/>
      <c r="R24" s="610">
        <v>4768</v>
      </c>
      <c r="S24" s="369"/>
      <c r="T24" s="369"/>
      <c r="U24" s="369"/>
      <c r="V24" s="369"/>
      <c r="W24" s="369"/>
      <c r="X24" s="369"/>
      <c r="Y24" s="623"/>
      <c r="Z24" s="643">
        <v>0</v>
      </c>
      <c r="AA24" s="643"/>
      <c r="AB24" s="643"/>
      <c r="AC24" s="643"/>
      <c r="AD24" s="644" t="s">
        <v>203</v>
      </c>
      <c r="AE24" s="644"/>
      <c r="AF24" s="644"/>
      <c r="AG24" s="644"/>
      <c r="AH24" s="644"/>
      <c r="AI24" s="644"/>
      <c r="AJ24" s="644"/>
      <c r="AK24" s="644"/>
      <c r="AL24" s="613" t="s">
        <v>203</v>
      </c>
      <c r="AM24" s="357"/>
      <c r="AN24" s="357"/>
      <c r="AO24" s="645"/>
      <c r="AP24" s="608" t="s">
        <v>378</v>
      </c>
      <c r="AQ24" s="667"/>
      <c r="AR24" s="667"/>
      <c r="AS24" s="667"/>
      <c r="AT24" s="667"/>
      <c r="AU24" s="667"/>
      <c r="AV24" s="667"/>
      <c r="AW24" s="667"/>
      <c r="AX24" s="667"/>
      <c r="AY24" s="667"/>
      <c r="AZ24" s="667"/>
      <c r="BA24" s="667"/>
      <c r="BB24" s="667"/>
      <c r="BC24" s="667"/>
      <c r="BD24" s="667"/>
      <c r="BE24" s="667"/>
      <c r="BF24" s="668"/>
      <c r="BG24" s="610" t="s">
        <v>203</v>
      </c>
      <c r="BH24" s="369"/>
      <c r="BI24" s="369"/>
      <c r="BJ24" s="369"/>
      <c r="BK24" s="369"/>
      <c r="BL24" s="369"/>
      <c r="BM24" s="369"/>
      <c r="BN24" s="623"/>
      <c r="BO24" s="643" t="s">
        <v>203</v>
      </c>
      <c r="BP24" s="643"/>
      <c r="BQ24" s="643"/>
      <c r="BR24" s="643"/>
      <c r="BS24" s="644" t="s">
        <v>203</v>
      </c>
      <c r="BT24" s="644"/>
      <c r="BU24" s="644"/>
      <c r="BV24" s="644"/>
      <c r="BW24" s="644"/>
      <c r="BX24" s="644"/>
      <c r="BY24" s="644"/>
      <c r="BZ24" s="644"/>
      <c r="CA24" s="644"/>
      <c r="CB24" s="664"/>
      <c r="CD24" s="652" t="s">
        <v>379</v>
      </c>
      <c r="CE24" s="653"/>
      <c r="CF24" s="653"/>
      <c r="CG24" s="653"/>
      <c r="CH24" s="653"/>
      <c r="CI24" s="653"/>
      <c r="CJ24" s="653"/>
      <c r="CK24" s="653"/>
      <c r="CL24" s="653"/>
      <c r="CM24" s="653"/>
      <c r="CN24" s="653"/>
      <c r="CO24" s="653"/>
      <c r="CP24" s="653"/>
      <c r="CQ24" s="654"/>
      <c r="CR24" s="649">
        <v>11637937</v>
      </c>
      <c r="CS24" s="650"/>
      <c r="CT24" s="650"/>
      <c r="CU24" s="650"/>
      <c r="CV24" s="650"/>
      <c r="CW24" s="650"/>
      <c r="CX24" s="650"/>
      <c r="CY24" s="672"/>
      <c r="CZ24" s="673">
        <v>36.700000000000003</v>
      </c>
      <c r="DA24" s="662"/>
      <c r="DB24" s="662"/>
      <c r="DC24" s="674"/>
      <c r="DD24" s="675">
        <v>6158425</v>
      </c>
      <c r="DE24" s="650"/>
      <c r="DF24" s="650"/>
      <c r="DG24" s="650"/>
      <c r="DH24" s="650"/>
      <c r="DI24" s="650"/>
      <c r="DJ24" s="650"/>
      <c r="DK24" s="672"/>
      <c r="DL24" s="675">
        <v>6125397</v>
      </c>
      <c r="DM24" s="650"/>
      <c r="DN24" s="650"/>
      <c r="DO24" s="650"/>
      <c r="DP24" s="650"/>
      <c r="DQ24" s="650"/>
      <c r="DR24" s="650"/>
      <c r="DS24" s="650"/>
      <c r="DT24" s="650"/>
      <c r="DU24" s="650"/>
      <c r="DV24" s="672"/>
      <c r="DW24" s="673">
        <v>43.1</v>
      </c>
      <c r="DX24" s="662"/>
      <c r="DY24" s="662"/>
      <c r="DZ24" s="662"/>
      <c r="EA24" s="662"/>
      <c r="EB24" s="662"/>
      <c r="EC24" s="676"/>
    </row>
    <row r="25" spans="2:133" ht="11.25" customHeight="1" x14ac:dyDescent="0.15">
      <c r="B25" s="608" t="s">
        <v>59</v>
      </c>
      <c r="C25" s="416"/>
      <c r="D25" s="416"/>
      <c r="E25" s="416"/>
      <c r="F25" s="416"/>
      <c r="G25" s="416"/>
      <c r="H25" s="416"/>
      <c r="I25" s="416"/>
      <c r="J25" s="416"/>
      <c r="K25" s="416"/>
      <c r="L25" s="416"/>
      <c r="M25" s="416"/>
      <c r="N25" s="416"/>
      <c r="O25" s="416"/>
      <c r="P25" s="416"/>
      <c r="Q25" s="609"/>
      <c r="R25" s="610">
        <v>15005602</v>
      </c>
      <c r="S25" s="369"/>
      <c r="T25" s="369"/>
      <c r="U25" s="369"/>
      <c r="V25" s="369"/>
      <c r="W25" s="369"/>
      <c r="X25" s="369"/>
      <c r="Y25" s="623"/>
      <c r="Z25" s="643">
        <v>41.9</v>
      </c>
      <c r="AA25" s="643"/>
      <c r="AB25" s="643"/>
      <c r="AC25" s="643"/>
      <c r="AD25" s="644">
        <v>14019264</v>
      </c>
      <c r="AE25" s="644"/>
      <c r="AF25" s="644"/>
      <c r="AG25" s="644"/>
      <c r="AH25" s="644"/>
      <c r="AI25" s="644"/>
      <c r="AJ25" s="644"/>
      <c r="AK25" s="644"/>
      <c r="AL25" s="613">
        <v>99.5</v>
      </c>
      <c r="AM25" s="357"/>
      <c r="AN25" s="357"/>
      <c r="AO25" s="645"/>
      <c r="AP25" s="608" t="s">
        <v>277</v>
      </c>
      <c r="AQ25" s="667"/>
      <c r="AR25" s="667"/>
      <c r="AS25" s="667"/>
      <c r="AT25" s="667"/>
      <c r="AU25" s="667"/>
      <c r="AV25" s="667"/>
      <c r="AW25" s="667"/>
      <c r="AX25" s="667"/>
      <c r="AY25" s="667"/>
      <c r="AZ25" s="667"/>
      <c r="BA25" s="667"/>
      <c r="BB25" s="667"/>
      <c r="BC25" s="667"/>
      <c r="BD25" s="667"/>
      <c r="BE25" s="667"/>
      <c r="BF25" s="668"/>
      <c r="BG25" s="610" t="s">
        <v>203</v>
      </c>
      <c r="BH25" s="369"/>
      <c r="BI25" s="369"/>
      <c r="BJ25" s="369"/>
      <c r="BK25" s="369"/>
      <c r="BL25" s="369"/>
      <c r="BM25" s="369"/>
      <c r="BN25" s="623"/>
      <c r="BO25" s="643" t="s">
        <v>203</v>
      </c>
      <c r="BP25" s="643"/>
      <c r="BQ25" s="643"/>
      <c r="BR25" s="643"/>
      <c r="BS25" s="644" t="s">
        <v>203</v>
      </c>
      <c r="BT25" s="644"/>
      <c r="BU25" s="644"/>
      <c r="BV25" s="644"/>
      <c r="BW25" s="644"/>
      <c r="BX25" s="644"/>
      <c r="BY25" s="644"/>
      <c r="BZ25" s="644"/>
      <c r="CA25" s="644"/>
      <c r="CB25" s="664"/>
      <c r="CD25" s="608" t="s">
        <v>202</v>
      </c>
      <c r="CE25" s="416"/>
      <c r="CF25" s="416"/>
      <c r="CG25" s="416"/>
      <c r="CH25" s="416"/>
      <c r="CI25" s="416"/>
      <c r="CJ25" s="416"/>
      <c r="CK25" s="416"/>
      <c r="CL25" s="416"/>
      <c r="CM25" s="416"/>
      <c r="CN25" s="416"/>
      <c r="CO25" s="416"/>
      <c r="CP25" s="416"/>
      <c r="CQ25" s="609"/>
      <c r="CR25" s="610">
        <v>3765602</v>
      </c>
      <c r="CS25" s="611"/>
      <c r="CT25" s="611"/>
      <c r="CU25" s="611"/>
      <c r="CV25" s="611"/>
      <c r="CW25" s="611"/>
      <c r="CX25" s="611"/>
      <c r="CY25" s="612"/>
      <c r="CZ25" s="613">
        <v>11.9</v>
      </c>
      <c r="DA25" s="614"/>
      <c r="DB25" s="614"/>
      <c r="DC25" s="615"/>
      <c r="DD25" s="616">
        <v>3365955</v>
      </c>
      <c r="DE25" s="611"/>
      <c r="DF25" s="611"/>
      <c r="DG25" s="611"/>
      <c r="DH25" s="611"/>
      <c r="DI25" s="611"/>
      <c r="DJ25" s="611"/>
      <c r="DK25" s="612"/>
      <c r="DL25" s="616">
        <v>3335300</v>
      </c>
      <c r="DM25" s="611"/>
      <c r="DN25" s="611"/>
      <c r="DO25" s="611"/>
      <c r="DP25" s="611"/>
      <c r="DQ25" s="611"/>
      <c r="DR25" s="611"/>
      <c r="DS25" s="611"/>
      <c r="DT25" s="611"/>
      <c r="DU25" s="611"/>
      <c r="DV25" s="612"/>
      <c r="DW25" s="613">
        <v>23.5</v>
      </c>
      <c r="DX25" s="614"/>
      <c r="DY25" s="614"/>
      <c r="DZ25" s="614"/>
      <c r="EA25" s="614"/>
      <c r="EB25" s="614"/>
      <c r="EC25" s="642"/>
    </row>
    <row r="26" spans="2:133" ht="11.25" customHeight="1" x14ac:dyDescent="0.15">
      <c r="B26" s="608" t="s">
        <v>382</v>
      </c>
      <c r="C26" s="416"/>
      <c r="D26" s="416"/>
      <c r="E26" s="416"/>
      <c r="F26" s="416"/>
      <c r="G26" s="416"/>
      <c r="H26" s="416"/>
      <c r="I26" s="416"/>
      <c r="J26" s="416"/>
      <c r="K26" s="416"/>
      <c r="L26" s="416"/>
      <c r="M26" s="416"/>
      <c r="N26" s="416"/>
      <c r="O26" s="416"/>
      <c r="P26" s="416"/>
      <c r="Q26" s="609"/>
      <c r="R26" s="610">
        <v>7887</v>
      </c>
      <c r="S26" s="369"/>
      <c r="T26" s="369"/>
      <c r="U26" s="369"/>
      <c r="V26" s="369"/>
      <c r="W26" s="369"/>
      <c r="X26" s="369"/>
      <c r="Y26" s="623"/>
      <c r="Z26" s="643">
        <v>0</v>
      </c>
      <c r="AA26" s="643"/>
      <c r="AB26" s="643"/>
      <c r="AC26" s="643"/>
      <c r="AD26" s="644">
        <v>7887</v>
      </c>
      <c r="AE26" s="644"/>
      <c r="AF26" s="644"/>
      <c r="AG26" s="644"/>
      <c r="AH26" s="644"/>
      <c r="AI26" s="644"/>
      <c r="AJ26" s="644"/>
      <c r="AK26" s="644"/>
      <c r="AL26" s="613">
        <v>0.1</v>
      </c>
      <c r="AM26" s="357"/>
      <c r="AN26" s="357"/>
      <c r="AO26" s="645"/>
      <c r="AP26" s="608" t="s">
        <v>169</v>
      </c>
      <c r="AQ26" s="667"/>
      <c r="AR26" s="667"/>
      <c r="AS26" s="667"/>
      <c r="AT26" s="667"/>
      <c r="AU26" s="667"/>
      <c r="AV26" s="667"/>
      <c r="AW26" s="667"/>
      <c r="AX26" s="667"/>
      <c r="AY26" s="667"/>
      <c r="AZ26" s="667"/>
      <c r="BA26" s="667"/>
      <c r="BB26" s="667"/>
      <c r="BC26" s="667"/>
      <c r="BD26" s="667"/>
      <c r="BE26" s="667"/>
      <c r="BF26" s="668"/>
      <c r="BG26" s="610" t="s">
        <v>203</v>
      </c>
      <c r="BH26" s="369"/>
      <c r="BI26" s="369"/>
      <c r="BJ26" s="369"/>
      <c r="BK26" s="369"/>
      <c r="BL26" s="369"/>
      <c r="BM26" s="369"/>
      <c r="BN26" s="623"/>
      <c r="BO26" s="643" t="s">
        <v>203</v>
      </c>
      <c r="BP26" s="643"/>
      <c r="BQ26" s="643"/>
      <c r="BR26" s="643"/>
      <c r="BS26" s="644" t="s">
        <v>203</v>
      </c>
      <c r="BT26" s="644"/>
      <c r="BU26" s="644"/>
      <c r="BV26" s="644"/>
      <c r="BW26" s="644"/>
      <c r="BX26" s="644"/>
      <c r="BY26" s="644"/>
      <c r="BZ26" s="644"/>
      <c r="CA26" s="644"/>
      <c r="CB26" s="664"/>
      <c r="CD26" s="608" t="s">
        <v>127</v>
      </c>
      <c r="CE26" s="416"/>
      <c r="CF26" s="416"/>
      <c r="CG26" s="416"/>
      <c r="CH26" s="416"/>
      <c r="CI26" s="416"/>
      <c r="CJ26" s="416"/>
      <c r="CK26" s="416"/>
      <c r="CL26" s="416"/>
      <c r="CM26" s="416"/>
      <c r="CN26" s="416"/>
      <c r="CO26" s="416"/>
      <c r="CP26" s="416"/>
      <c r="CQ26" s="609"/>
      <c r="CR26" s="610">
        <v>2199776</v>
      </c>
      <c r="CS26" s="369"/>
      <c r="CT26" s="369"/>
      <c r="CU26" s="369"/>
      <c r="CV26" s="369"/>
      <c r="CW26" s="369"/>
      <c r="CX26" s="369"/>
      <c r="CY26" s="623"/>
      <c r="CZ26" s="613">
        <v>6.9</v>
      </c>
      <c r="DA26" s="614"/>
      <c r="DB26" s="614"/>
      <c r="DC26" s="615"/>
      <c r="DD26" s="616">
        <v>1884926</v>
      </c>
      <c r="DE26" s="369"/>
      <c r="DF26" s="369"/>
      <c r="DG26" s="369"/>
      <c r="DH26" s="369"/>
      <c r="DI26" s="369"/>
      <c r="DJ26" s="369"/>
      <c r="DK26" s="623"/>
      <c r="DL26" s="616" t="s">
        <v>203</v>
      </c>
      <c r="DM26" s="369"/>
      <c r="DN26" s="369"/>
      <c r="DO26" s="369"/>
      <c r="DP26" s="369"/>
      <c r="DQ26" s="369"/>
      <c r="DR26" s="369"/>
      <c r="DS26" s="369"/>
      <c r="DT26" s="369"/>
      <c r="DU26" s="369"/>
      <c r="DV26" s="623"/>
      <c r="DW26" s="613" t="s">
        <v>203</v>
      </c>
      <c r="DX26" s="614"/>
      <c r="DY26" s="614"/>
      <c r="DZ26" s="614"/>
      <c r="EA26" s="614"/>
      <c r="EB26" s="614"/>
      <c r="EC26" s="642"/>
    </row>
    <row r="27" spans="2:133" ht="11.25" customHeight="1" x14ac:dyDescent="0.15">
      <c r="B27" s="608" t="s">
        <v>159</v>
      </c>
      <c r="C27" s="416"/>
      <c r="D27" s="416"/>
      <c r="E27" s="416"/>
      <c r="F27" s="416"/>
      <c r="G27" s="416"/>
      <c r="H27" s="416"/>
      <c r="I27" s="416"/>
      <c r="J27" s="416"/>
      <c r="K27" s="416"/>
      <c r="L27" s="416"/>
      <c r="M27" s="416"/>
      <c r="N27" s="416"/>
      <c r="O27" s="416"/>
      <c r="P27" s="416"/>
      <c r="Q27" s="609"/>
      <c r="R27" s="610">
        <v>81907</v>
      </c>
      <c r="S27" s="369"/>
      <c r="T27" s="369"/>
      <c r="U27" s="369"/>
      <c r="V27" s="369"/>
      <c r="W27" s="369"/>
      <c r="X27" s="369"/>
      <c r="Y27" s="623"/>
      <c r="Z27" s="643">
        <v>0.2</v>
      </c>
      <c r="AA27" s="643"/>
      <c r="AB27" s="643"/>
      <c r="AC27" s="643"/>
      <c r="AD27" s="644">
        <v>58</v>
      </c>
      <c r="AE27" s="644"/>
      <c r="AF27" s="644"/>
      <c r="AG27" s="644"/>
      <c r="AH27" s="644"/>
      <c r="AI27" s="644"/>
      <c r="AJ27" s="644"/>
      <c r="AK27" s="644"/>
      <c r="AL27" s="613">
        <v>0</v>
      </c>
      <c r="AM27" s="357"/>
      <c r="AN27" s="357"/>
      <c r="AO27" s="645"/>
      <c r="AP27" s="608" t="s">
        <v>385</v>
      </c>
      <c r="AQ27" s="416"/>
      <c r="AR27" s="416"/>
      <c r="AS27" s="416"/>
      <c r="AT27" s="416"/>
      <c r="AU27" s="416"/>
      <c r="AV27" s="416"/>
      <c r="AW27" s="416"/>
      <c r="AX27" s="416"/>
      <c r="AY27" s="416"/>
      <c r="AZ27" s="416"/>
      <c r="BA27" s="416"/>
      <c r="BB27" s="416"/>
      <c r="BC27" s="416"/>
      <c r="BD27" s="416"/>
      <c r="BE27" s="416"/>
      <c r="BF27" s="609"/>
      <c r="BG27" s="610">
        <v>12196723</v>
      </c>
      <c r="BH27" s="369"/>
      <c r="BI27" s="369"/>
      <c r="BJ27" s="369"/>
      <c r="BK27" s="369"/>
      <c r="BL27" s="369"/>
      <c r="BM27" s="369"/>
      <c r="BN27" s="623"/>
      <c r="BO27" s="643">
        <v>100</v>
      </c>
      <c r="BP27" s="643"/>
      <c r="BQ27" s="643"/>
      <c r="BR27" s="643"/>
      <c r="BS27" s="644">
        <v>152758</v>
      </c>
      <c r="BT27" s="644"/>
      <c r="BU27" s="644"/>
      <c r="BV27" s="644"/>
      <c r="BW27" s="644"/>
      <c r="BX27" s="644"/>
      <c r="BY27" s="644"/>
      <c r="BZ27" s="644"/>
      <c r="CA27" s="644"/>
      <c r="CB27" s="664"/>
      <c r="CD27" s="608" t="s">
        <v>223</v>
      </c>
      <c r="CE27" s="416"/>
      <c r="CF27" s="416"/>
      <c r="CG27" s="416"/>
      <c r="CH27" s="416"/>
      <c r="CI27" s="416"/>
      <c r="CJ27" s="416"/>
      <c r="CK27" s="416"/>
      <c r="CL27" s="416"/>
      <c r="CM27" s="416"/>
      <c r="CN27" s="416"/>
      <c r="CO27" s="416"/>
      <c r="CP27" s="416"/>
      <c r="CQ27" s="609"/>
      <c r="CR27" s="610">
        <v>6841184</v>
      </c>
      <c r="CS27" s="611"/>
      <c r="CT27" s="611"/>
      <c r="CU27" s="611"/>
      <c r="CV27" s="611"/>
      <c r="CW27" s="611"/>
      <c r="CX27" s="611"/>
      <c r="CY27" s="612"/>
      <c r="CZ27" s="613">
        <v>21.6</v>
      </c>
      <c r="DA27" s="614"/>
      <c r="DB27" s="614"/>
      <c r="DC27" s="615"/>
      <c r="DD27" s="616">
        <v>1761564</v>
      </c>
      <c r="DE27" s="611"/>
      <c r="DF27" s="611"/>
      <c r="DG27" s="611"/>
      <c r="DH27" s="611"/>
      <c r="DI27" s="611"/>
      <c r="DJ27" s="611"/>
      <c r="DK27" s="612"/>
      <c r="DL27" s="616">
        <v>1759191</v>
      </c>
      <c r="DM27" s="611"/>
      <c r="DN27" s="611"/>
      <c r="DO27" s="611"/>
      <c r="DP27" s="611"/>
      <c r="DQ27" s="611"/>
      <c r="DR27" s="611"/>
      <c r="DS27" s="611"/>
      <c r="DT27" s="611"/>
      <c r="DU27" s="611"/>
      <c r="DV27" s="612"/>
      <c r="DW27" s="613">
        <v>12.4</v>
      </c>
      <c r="DX27" s="614"/>
      <c r="DY27" s="614"/>
      <c r="DZ27" s="614"/>
      <c r="EA27" s="614"/>
      <c r="EB27" s="614"/>
      <c r="EC27" s="642"/>
    </row>
    <row r="28" spans="2:133" ht="11.25" customHeight="1" x14ac:dyDescent="0.15">
      <c r="B28" s="608" t="s">
        <v>316</v>
      </c>
      <c r="C28" s="416"/>
      <c r="D28" s="416"/>
      <c r="E28" s="416"/>
      <c r="F28" s="416"/>
      <c r="G28" s="416"/>
      <c r="H28" s="416"/>
      <c r="I28" s="416"/>
      <c r="J28" s="416"/>
      <c r="K28" s="416"/>
      <c r="L28" s="416"/>
      <c r="M28" s="416"/>
      <c r="N28" s="416"/>
      <c r="O28" s="416"/>
      <c r="P28" s="416"/>
      <c r="Q28" s="609"/>
      <c r="R28" s="610">
        <v>311879</v>
      </c>
      <c r="S28" s="369"/>
      <c r="T28" s="369"/>
      <c r="U28" s="369"/>
      <c r="V28" s="369"/>
      <c r="W28" s="369"/>
      <c r="X28" s="369"/>
      <c r="Y28" s="623"/>
      <c r="Z28" s="643">
        <v>0.9</v>
      </c>
      <c r="AA28" s="643"/>
      <c r="AB28" s="643"/>
      <c r="AC28" s="643"/>
      <c r="AD28" s="644">
        <v>43121</v>
      </c>
      <c r="AE28" s="644"/>
      <c r="AF28" s="644"/>
      <c r="AG28" s="644"/>
      <c r="AH28" s="644"/>
      <c r="AI28" s="644"/>
      <c r="AJ28" s="644"/>
      <c r="AK28" s="644"/>
      <c r="AL28" s="613">
        <v>0.3</v>
      </c>
      <c r="AM28" s="357"/>
      <c r="AN28" s="357"/>
      <c r="AO28" s="645"/>
      <c r="AP28" s="608"/>
      <c r="AQ28" s="416"/>
      <c r="AR28" s="416"/>
      <c r="AS28" s="416"/>
      <c r="AT28" s="416"/>
      <c r="AU28" s="416"/>
      <c r="AV28" s="416"/>
      <c r="AW28" s="416"/>
      <c r="AX28" s="416"/>
      <c r="AY28" s="416"/>
      <c r="AZ28" s="416"/>
      <c r="BA28" s="416"/>
      <c r="BB28" s="416"/>
      <c r="BC28" s="416"/>
      <c r="BD28" s="416"/>
      <c r="BE28" s="416"/>
      <c r="BF28" s="609"/>
      <c r="BG28" s="610"/>
      <c r="BH28" s="369"/>
      <c r="BI28" s="369"/>
      <c r="BJ28" s="369"/>
      <c r="BK28" s="369"/>
      <c r="BL28" s="369"/>
      <c r="BM28" s="369"/>
      <c r="BN28" s="623"/>
      <c r="BO28" s="643"/>
      <c r="BP28" s="643"/>
      <c r="BQ28" s="643"/>
      <c r="BR28" s="643"/>
      <c r="BS28" s="616"/>
      <c r="BT28" s="369"/>
      <c r="BU28" s="369"/>
      <c r="BV28" s="369"/>
      <c r="BW28" s="369"/>
      <c r="BX28" s="369"/>
      <c r="BY28" s="369"/>
      <c r="BZ28" s="369"/>
      <c r="CA28" s="369"/>
      <c r="CB28" s="641"/>
      <c r="CD28" s="608" t="s">
        <v>380</v>
      </c>
      <c r="CE28" s="416"/>
      <c r="CF28" s="416"/>
      <c r="CG28" s="416"/>
      <c r="CH28" s="416"/>
      <c r="CI28" s="416"/>
      <c r="CJ28" s="416"/>
      <c r="CK28" s="416"/>
      <c r="CL28" s="416"/>
      <c r="CM28" s="416"/>
      <c r="CN28" s="416"/>
      <c r="CO28" s="416"/>
      <c r="CP28" s="416"/>
      <c r="CQ28" s="609"/>
      <c r="CR28" s="610">
        <v>1031151</v>
      </c>
      <c r="CS28" s="369"/>
      <c r="CT28" s="369"/>
      <c r="CU28" s="369"/>
      <c r="CV28" s="369"/>
      <c r="CW28" s="369"/>
      <c r="CX28" s="369"/>
      <c r="CY28" s="623"/>
      <c r="CZ28" s="613">
        <v>3.2</v>
      </c>
      <c r="DA28" s="614"/>
      <c r="DB28" s="614"/>
      <c r="DC28" s="615"/>
      <c r="DD28" s="616">
        <v>1030906</v>
      </c>
      <c r="DE28" s="369"/>
      <c r="DF28" s="369"/>
      <c r="DG28" s="369"/>
      <c r="DH28" s="369"/>
      <c r="DI28" s="369"/>
      <c r="DJ28" s="369"/>
      <c r="DK28" s="623"/>
      <c r="DL28" s="616">
        <v>1030906</v>
      </c>
      <c r="DM28" s="369"/>
      <c r="DN28" s="369"/>
      <c r="DO28" s="369"/>
      <c r="DP28" s="369"/>
      <c r="DQ28" s="369"/>
      <c r="DR28" s="369"/>
      <c r="DS28" s="369"/>
      <c r="DT28" s="369"/>
      <c r="DU28" s="369"/>
      <c r="DV28" s="623"/>
      <c r="DW28" s="613">
        <v>7.3</v>
      </c>
      <c r="DX28" s="614"/>
      <c r="DY28" s="614"/>
      <c r="DZ28" s="614"/>
      <c r="EA28" s="614"/>
      <c r="EB28" s="614"/>
      <c r="EC28" s="642"/>
    </row>
    <row r="29" spans="2:133" ht="11.25" customHeight="1" x14ac:dyDescent="0.15">
      <c r="B29" s="608" t="s">
        <v>23</v>
      </c>
      <c r="C29" s="416"/>
      <c r="D29" s="416"/>
      <c r="E29" s="416"/>
      <c r="F29" s="416"/>
      <c r="G29" s="416"/>
      <c r="H29" s="416"/>
      <c r="I29" s="416"/>
      <c r="J29" s="416"/>
      <c r="K29" s="416"/>
      <c r="L29" s="416"/>
      <c r="M29" s="416"/>
      <c r="N29" s="416"/>
      <c r="O29" s="416"/>
      <c r="P29" s="416"/>
      <c r="Q29" s="609"/>
      <c r="R29" s="610">
        <v>31048</v>
      </c>
      <c r="S29" s="369"/>
      <c r="T29" s="369"/>
      <c r="U29" s="369"/>
      <c r="V29" s="369"/>
      <c r="W29" s="369"/>
      <c r="X29" s="369"/>
      <c r="Y29" s="623"/>
      <c r="Z29" s="643">
        <v>0.1</v>
      </c>
      <c r="AA29" s="643"/>
      <c r="AB29" s="643"/>
      <c r="AC29" s="643"/>
      <c r="AD29" s="644" t="s">
        <v>203</v>
      </c>
      <c r="AE29" s="644"/>
      <c r="AF29" s="644"/>
      <c r="AG29" s="644"/>
      <c r="AH29" s="644"/>
      <c r="AI29" s="644"/>
      <c r="AJ29" s="644"/>
      <c r="AK29" s="644"/>
      <c r="AL29" s="613" t="s">
        <v>203</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369"/>
      <c r="BI29" s="369"/>
      <c r="BJ29" s="369"/>
      <c r="BK29" s="369"/>
      <c r="BL29" s="369"/>
      <c r="BM29" s="369"/>
      <c r="BN29" s="623"/>
      <c r="BO29" s="643"/>
      <c r="BP29" s="643"/>
      <c r="BQ29" s="643"/>
      <c r="BR29" s="643"/>
      <c r="BS29" s="644"/>
      <c r="BT29" s="644"/>
      <c r="BU29" s="644"/>
      <c r="BV29" s="644"/>
      <c r="BW29" s="644"/>
      <c r="BX29" s="644"/>
      <c r="BY29" s="644"/>
      <c r="BZ29" s="644"/>
      <c r="CA29" s="644"/>
      <c r="CB29" s="664"/>
      <c r="CD29" s="397" t="s">
        <v>181</v>
      </c>
      <c r="CE29" s="399"/>
      <c r="CF29" s="608" t="s">
        <v>27</v>
      </c>
      <c r="CG29" s="416"/>
      <c r="CH29" s="416"/>
      <c r="CI29" s="416"/>
      <c r="CJ29" s="416"/>
      <c r="CK29" s="416"/>
      <c r="CL29" s="416"/>
      <c r="CM29" s="416"/>
      <c r="CN29" s="416"/>
      <c r="CO29" s="416"/>
      <c r="CP29" s="416"/>
      <c r="CQ29" s="609"/>
      <c r="CR29" s="610">
        <v>1031151</v>
      </c>
      <c r="CS29" s="611"/>
      <c r="CT29" s="611"/>
      <c r="CU29" s="611"/>
      <c r="CV29" s="611"/>
      <c r="CW29" s="611"/>
      <c r="CX29" s="611"/>
      <c r="CY29" s="612"/>
      <c r="CZ29" s="613">
        <v>3.2</v>
      </c>
      <c r="DA29" s="614"/>
      <c r="DB29" s="614"/>
      <c r="DC29" s="615"/>
      <c r="DD29" s="616">
        <v>1030906</v>
      </c>
      <c r="DE29" s="611"/>
      <c r="DF29" s="611"/>
      <c r="DG29" s="611"/>
      <c r="DH29" s="611"/>
      <c r="DI29" s="611"/>
      <c r="DJ29" s="611"/>
      <c r="DK29" s="612"/>
      <c r="DL29" s="616">
        <v>1030906</v>
      </c>
      <c r="DM29" s="611"/>
      <c r="DN29" s="611"/>
      <c r="DO29" s="611"/>
      <c r="DP29" s="611"/>
      <c r="DQ29" s="611"/>
      <c r="DR29" s="611"/>
      <c r="DS29" s="611"/>
      <c r="DT29" s="611"/>
      <c r="DU29" s="611"/>
      <c r="DV29" s="612"/>
      <c r="DW29" s="613">
        <v>7.3</v>
      </c>
      <c r="DX29" s="614"/>
      <c r="DY29" s="614"/>
      <c r="DZ29" s="614"/>
      <c r="EA29" s="614"/>
      <c r="EB29" s="614"/>
      <c r="EC29" s="642"/>
    </row>
    <row r="30" spans="2:133" ht="11.25" customHeight="1" x14ac:dyDescent="0.15">
      <c r="B30" s="608" t="s">
        <v>346</v>
      </c>
      <c r="C30" s="416"/>
      <c r="D30" s="416"/>
      <c r="E30" s="416"/>
      <c r="F30" s="416"/>
      <c r="G30" s="416"/>
      <c r="H30" s="416"/>
      <c r="I30" s="416"/>
      <c r="J30" s="416"/>
      <c r="K30" s="416"/>
      <c r="L30" s="416"/>
      <c r="M30" s="416"/>
      <c r="N30" s="416"/>
      <c r="O30" s="416"/>
      <c r="P30" s="416"/>
      <c r="Q30" s="609"/>
      <c r="R30" s="610">
        <v>6556827</v>
      </c>
      <c r="S30" s="369"/>
      <c r="T30" s="369"/>
      <c r="U30" s="369"/>
      <c r="V30" s="369"/>
      <c r="W30" s="369"/>
      <c r="X30" s="369"/>
      <c r="Y30" s="623"/>
      <c r="Z30" s="643">
        <v>18.3</v>
      </c>
      <c r="AA30" s="643"/>
      <c r="AB30" s="643"/>
      <c r="AC30" s="643"/>
      <c r="AD30" s="644" t="s">
        <v>203</v>
      </c>
      <c r="AE30" s="644"/>
      <c r="AF30" s="644"/>
      <c r="AG30" s="644"/>
      <c r="AH30" s="644"/>
      <c r="AI30" s="644"/>
      <c r="AJ30" s="644"/>
      <c r="AK30" s="644"/>
      <c r="AL30" s="613" t="s">
        <v>203</v>
      </c>
      <c r="AM30" s="357"/>
      <c r="AN30" s="357"/>
      <c r="AO30" s="645"/>
      <c r="AP30" s="523" t="s">
        <v>318</v>
      </c>
      <c r="AQ30" s="524"/>
      <c r="AR30" s="524"/>
      <c r="AS30" s="524"/>
      <c r="AT30" s="524"/>
      <c r="AU30" s="524"/>
      <c r="AV30" s="524"/>
      <c r="AW30" s="524"/>
      <c r="AX30" s="524"/>
      <c r="AY30" s="524"/>
      <c r="AZ30" s="524"/>
      <c r="BA30" s="524"/>
      <c r="BB30" s="524"/>
      <c r="BC30" s="524"/>
      <c r="BD30" s="524"/>
      <c r="BE30" s="524"/>
      <c r="BF30" s="566"/>
      <c r="BG30" s="523" t="s">
        <v>387</v>
      </c>
      <c r="BH30" s="665"/>
      <c r="BI30" s="665"/>
      <c r="BJ30" s="665"/>
      <c r="BK30" s="665"/>
      <c r="BL30" s="665"/>
      <c r="BM30" s="665"/>
      <c r="BN30" s="665"/>
      <c r="BO30" s="665"/>
      <c r="BP30" s="665"/>
      <c r="BQ30" s="666"/>
      <c r="BR30" s="523" t="s">
        <v>388</v>
      </c>
      <c r="BS30" s="665"/>
      <c r="BT30" s="665"/>
      <c r="BU30" s="665"/>
      <c r="BV30" s="665"/>
      <c r="BW30" s="665"/>
      <c r="BX30" s="665"/>
      <c r="BY30" s="665"/>
      <c r="BZ30" s="665"/>
      <c r="CA30" s="665"/>
      <c r="CB30" s="666"/>
      <c r="CD30" s="400"/>
      <c r="CE30" s="402"/>
      <c r="CF30" s="608" t="s">
        <v>389</v>
      </c>
      <c r="CG30" s="416"/>
      <c r="CH30" s="416"/>
      <c r="CI30" s="416"/>
      <c r="CJ30" s="416"/>
      <c r="CK30" s="416"/>
      <c r="CL30" s="416"/>
      <c r="CM30" s="416"/>
      <c r="CN30" s="416"/>
      <c r="CO30" s="416"/>
      <c r="CP30" s="416"/>
      <c r="CQ30" s="609"/>
      <c r="CR30" s="610">
        <v>965524</v>
      </c>
      <c r="CS30" s="369"/>
      <c r="CT30" s="369"/>
      <c r="CU30" s="369"/>
      <c r="CV30" s="369"/>
      <c r="CW30" s="369"/>
      <c r="CX30" s="369"/>
      <c r="CY30" s="623"/>
      <c r="CZ30" s="613">
        <v>3</v>
      </c>
      <c r="DA30" s="614"/>
      <c r="DB30" s="614"/>
      <c r="DC30" s="615"/>
      <c r="DD30" s="616">
        <v>965279</v>
      </c>
      <c r="DE30" s="369"/>
      <c r="DF30" s="369"/>
      <c r="DG30" s="369"/>
      <c r="DH30" s="369"/>
      <c r="DI30" s="369"/>
      <c r="DJ30" s="369"/>
      <c r="DK30" s="623"/>
      <c r="DL30" s="616">
        <v>965279</v>
      </c>
      <c r="DM30" s="369"/>
      <c r="DN30" s="369"/>
      <c r="DO30" s="369"/>
      <c r="DP30" s="369"/>
      <c r="DQ30" s="369"/>
      <c r="DR30" s="369"/>
      <c r="DS30" s="369"/>
      <c r="DT30" s="369"/>
      <c r="DU30" s="369"/>
      <c r="DV30" s="623"/>
      <c r="DW30" s="613">
        <v>6.8</v>
      </c>
      <c r="DX30" s="614"/>
      <c r="DY30" s="614"/>
      <c r="DZ30" s="614"/>
      <c r="EA30" s="614"/>
      <c r="EB30" s="614"/>
      <c r="EC30" s="642"/>
    </row>
    <row r="31" spans="2:133" ht="11.25" customHeight="1" x14ac:dyDescent="0.15">
      <c r="B31" s="657" t="s">
        <v>57</v>
      </c>
      <c r="C31" s="658"/>
      <c r="D31" s="658"/>
      <c r="E31" s="658"/>
      <c r="F31" s="658"/>
      <c r="G31" s="658"/>
      <c r="H31" s="658"/>
      <c r="I31" s="658"/>
      <c r="J31" s="658"/>
      <c r="K31" s="658"/>
      <c r="L31" s="658"/>
      <c r="M31" s="658"/>
      <c r="N31" s="658"/>
      <c r="O31" s="658"/>
      <c r="P31" s="658"/>
      <c r="Q31" s="659"/>
      <c r="R31" s="610" t="s">
        <v>203</v>
      </c>
      <c r="S31" s="369"/>
      <c r="T31" s="369"/>
      <c r="U31" s="369"/>
      <c r="V31" s="369"/>
      <c r="W31" s="369"/>
      <c r="X31" s="369"/>
      <c r="Y31" s="623"/>
      <c r="Z31" s="643" t="s">
        <v>203</v>
      </c>
      <c r="AA31" s="643"/>
      <c r="AB31" s="643"/>
      <c r="AC31" s="643"/>
      <c r="AD31" s="644" t="s">
        <v>203</v>
      </c>
      <c r="AE31" s="644"/>
      <c r="AF31" s="644"/>
      <c r="AG31" s="644"/>
      <c r="AH31" s="644"/>
      <c r="AI31" s="644"/>
      <c r="AJ31" s="644"/>
      <c r="AK31" s="644"/>
      <c r="AL31" s="613" t="s">
        <v>203</v>
      </c>
      <c r="AM31" s="357"/>
      <c r="AN31" s="357"/>
      <c r="AO31" s="645"/>
      <c r="AP31" s="389" t="s">
        <v>10</v>
      </c>
      <c r="AQ31" s="390"/>
      <c r="AR31" s="390"/>
      <c r="AS31" s="390"/>
      <c r="AT31" s="605" t="s">
        <v>390</v>
      </c>
      <c r="AU31" s="42"/>
      <c r="AV31" s="42"/>
      <c r="AW31" s="42"/>
      <c r="AX31" s="652" t="s">
        <v>278</v>
      </c>
      <c r="AY31" s="653"/>
      <c r="AZ31" s="653"/>
      <c r="BA31" s="653"/>
      <c r="BB31" s="653"/>
      <c r="BC31" s="653"/>
      <c r="BD31" s="653"/>
      <c r="BE31" s="653"/>
      <c r="BF31" s="654"/>
      <c r="BG31" s="660">
        <v>99.6</v>
      </c>
      <c r="BH31" s="661"/>
      <c r="BI31" s="661"/>
      <c r="BJ31" s="661"/>
      <c r="BK31" s="661"/>
      <c r="BL31" s="661"/>
      <c r="BM31" s="662">
        <v>99</v>
      </c>
      <c r="BN31" s="661"/>
      <c r="BO31" s="661"/>
      <c r="BP31" s="661"/>
      <c r="BQ31" s="663"/>
      <c r="BR31" s="660">
        <v>99.5</v>
      </c>
      <c r="BS31" s="661"/>
      <c r="BT31" s="661"/>
      <c r="BU31" s="661"/>
      <c r="BV31" s="661"/>
      <c r="BW31" s="661"/>
      <c r="BX31" s="662">
        <v>98.9</v>
      </c>
      <c r="BY31" s="661"/>
      <c r="BZ31" s="661"/>
      <c r="CA31" s="661"/>
      <c r="CB31" s="663"/>
      <c r="CD31" s="400"/>
      <c r="CE31" s="402"/>
      <c r="CF31" s="608" t="s">
        <v>317</v>
      </c>
      <c r="CG31" s="416"/>
      <c r="CH31" s="416"/>
      <c r="CI31" s="416"/>
      <c r="CJ31" s="416"/>
      <c r="CK31" s="416"/>
      <c r="CL31" s="416"/>
      <c r="CM31" s="416"/>
      <c r="CN31" s="416"/>
      <c r="CO31" s="416"/>
      <c r="CP31" s="416"/>
      <c r="CQ31" s="609"/>
      <c r="CR31" s="610">
        <v>65627</v>
      </c>
      <c r="CS31" s="611"/>
      <c r="CT31" s="611"/>
      <c r="CU31" s="611"/>
      <c r="CV31" s="611"/>
      <c r="CW31" s="611"/>
      <c r="CX31" s="611"/>
      <c r="CY31" s="612"/>
      <c r="CZ31" s="613">
        <v>0.2</v>
      </c>
      <c r="DA31" s="614"/>
      <c r="DB31" s="614"/>
      <c r="DC31" s="615"/>
      <c r="DD31" s="616">
        <v>65627</v>
      </c>
      <c r="DE31" s="611"/>
      <c r="DF31" s="611"/>
      <c r="DG31" s="611"/>
      <c r="DH31" s="611"/>
      <c r="DI31" s="611"/>
      <c r="DJ31" s="611"/>
      <c r="DK31" s="612"/>
      <c r="DL31" s="616">
        <v>65627</v>
      </c>
      <c r="DM31" s="611"/>
      <c r="DN31" s="611"/>
      <c r="DO31" s="611"/>
      <c r="DP31" s="611"/>
      <c r="DQ31" s="611"/>
      <c r="DR31" s="611"/>
      <c r="DS31" s="611"/>
      <c r="DT31" s="611"/>
      <c r="DU31" s="611"/>
      <c r="DV31" s="612"/>
      <c r="DW31" s="613">
        <v>0.5</v>
      </c>
      <c r="DX31" s="614"/>
      <c r="DY31" s="614"/>
      <c r="DZ31" s="614"/>
      <c r="EA31" s="614"/>
      <c r="EB31" s="614"/>
      <c r="EC31" s="642"/>
    </row>
    <row r="32" spans="2:133" ht="11.25" customHeight="1" x14ac:dyDescent="0.15">
      <c r="B32" s="608" t="s">
        <v>391</v>
      </c>
      <c r="C32" s="416"/>
      <c r="D32" s="416"/>
      <c r="E32" s="416"/>
      <c r="F32" s="416"/>
      <c r="G32" s="416"/>
      <c r="H32" s="416"/>
      <c r="I32" s="416"/>
      <c r="J32" s="416"/>
      <c r="K32" s="416"/>
      <c r="L32" s="416"/>
      <c r="M32" s="416"/>
      <c r="N32" s="416"/>
      <c r="O32" s="416"/>
      <c r="P32" s="416"/>
      <c r="Q32" s="609"/>
      <c r="R32" s="610">
        <v>1757178</v>
      </c>
      <c r="S32" s="369"/>
      <c r="T32" s="369"/>
      <c r="U32" s="369"/>
      <c r="V32" s="369"/>
      <c r="W32" s="369"/>
      <c r="X32" s="369"/>
      <c r="Y32" s="623"/>
      <c r="Z32" s="643">
        <v>4.9000000000000004</v>
      </c>
      <c r="AA32" s="643"/>
      <c r="AB32" s="643"/>
      <c r="AC32" s="643"/>
      <c r="AD32" s="644" t="s">
        <v>203</v>
      </c>
      <c r="AE32" s="644"/>
      <c r="AF32" s="644"/>
      <c r="AG32" s="644"/>
      <c r="AH32" s="644"/>
      <c r="AI32" s="644"/>
      <c r="AJ32" s="644"/>
      <c r="AK32" s="644"/>
      <c r="AL32" s="613" t="s">
        <v>203</v>
      </c>
      <c r="AM32" s="357"/>
      <c r="AN32" s="357"/>
      <c r="AO32" s="645"/>
      <c r="AP32" s="604"/>
      <c r="AQ32" s="465"/>
      <c r="AR32" s="465"/>
      <c r="AS32" s="465"/>
      <c r="AT32" s="606"/>
      <c r="AU32" s="1" t="s">
        <v>254</v>
      </c>
      <c r="AX32" s="608" t="s">
        <v>294</v>
      </c>
      <c r="AY32" s="416"/>
      <c r="AZ32" s="416"/>
      <c r="BA32" s="416"/>
      <c r="BB32" s="416"/>
      <c r="BC32" s="416"/>
      <c r="BD32" s="416"/>
      <c r="BE32" s="416"/>
      <c r="BF32" s="609"/>
      <c r="BG32" s="656">
        <v>99.5</v>
      </c>
      <c r="BH32" s="611"/>
      <c r="BI32" s="611"/>
      <c r="BJ32" s="611"/>
      <c r="BK32" s="611"/>
      <c r="BL32" s="611"/>
      <c r="BM32" s="357">
        <v>98.9</v>
      </c>
      <c r="BN32" s="611"/>
      <c r="BO32" s="611"/>
      <c r="BP32" s="611"/>
      <c r="BQ32" s="640"/>
      <c r="BR32" s="656">
        <v>99.5</v>
      </c>
      <c r="BS32" s="611"/>
      <c r="BT32" s="611"/>
      <c r="BU32" s="611"/>
      <c r="BV32" s="611"/>
      <c r="BW32" s="611"/>
      <c r="BX32" s="357">
        <v>98.7</v>
      </c>
      <c r="BY32" s="611"/>
      <c r="BZ32" s="611"/>
      <c r="CA32" s="611"/>
      <c r="CB32" s="640"/>
      <c r="CD32" s="403"/>
      <c r="CE32" s="405"/>
      <c r="CF32" s="608" t="s">
        <v>393</v>
      </c>
      <c r="CG32" s="416"/>
      <c r="CH32" s="416"/>
      <c r="CI32" s="416"/>
      <c r="CJ32" s="416"/>
      <c r="CK32" s="416"/>
      <c r="CL32" s="416"/>
      <c r="CM32" s="416"/>
      <c r="CN32" s="416"/>
      <c r="CO32" s="416"/>
      <c r="CP32" s="416"/>
      <c r="CQ32" s="609"/>
      <c r="CR32" s="610" t="s">
        <v>203</v>
      </c>
      <c r="CS32" s="369"/>
      <c r="CT32" s="369"/>
      <c r="CU32" s="369"/>
      <c r="CV32" s="369"/>
      <c r="CW32" s="369"/>
      <c r="CX32" s="369"/>
      <c r="CY32" s="623"/>
      <c r="CZ32" s="613" t="s">
        <v>203</v>
      </c>
      <c r="DA32" s="614"/>
      <c r="DB32" s="614"/>
      <c r="DC32" s="615"/>
      <c r="DD32" s="616" t="s">
        <v>203</v>
      </c>
      <c r="DE32" s="369"/>
      <c r="DF32" s="369"/>
      <c r="DG32" s="369"/>
      <c r="DH32" s="369"/>
      <c r="DI32" s="369"/>
      <c r="DJ32" s="369"/>
      <c r="DK32" s="623"/>
      <c r="DL32" s="616" t="s">
        <v>203</v>
      </c>
      <c r="DM32" s="369"/>
      <c r="DN32" s="369"/>
      <c r="DO32" s="369"/>
      <c r="DP32" s="369"/>
      <c r="DQ32" s="369"/>
      <c r="DR32" s="369"/>
      <c r="DS32" s="369"/>
      <c r="DT32" s="369"/>
      <c r="DU32" s="369"/>
      <c r="DV32" s="623"/>
      <c r="DW32" s="613" t="s">
        <v>203</v>
      </c>
      <c r="DX32" s="614"/>
      <c r="DY32" s="614"/>
      <c r="DZ32" s="614"/>
      <c r="EA32" s="614"/>
      <c r="EB32" s="614"/>
      <c r="EC32" s="642"/>
    </row>
    <row r="33" spans="2:133" ht="11.25" customHeight="1" x14ac:dyDescent="0.15">
      <c r="B33" s="608" t="s">
        <v>240</v>
      </c>
      <c r="C33" s="416"/>
      <c r="D33" s="416"/>
      <c r="E33" s="416"/>
      <c r="F33" s="416"/>
      <c r="G33" s="416"/>
      <c r="H33" s="416"/>
      <c r="I33" s="416"/>
      <c r="J33" s="416"/>
      <c r="K33" s="416"/>
      <c r="L33" s="416"/>
      <c r="M33" s="416"/>
      <c r="N33" s="416"/>
      <c r="O33" s="416"/>
      <c r="P33" s="416"/>
      <c r="Q33" s="609"/>
      <c r="R33" s="610">
        <v>369301</v>
      </c>
      <c r="S33" s="369"/>
      <c r="T33" s="369"/>
      <c r="U33" s="369"/>
      <c r="V33" s="369"/>
      <c r="W33" s="369"/>
      <c r="X33" s="369"/>
      <c r="Y33" s="623"/>
      <c r="Z33" s="643">
        <v>1</v>
      </c>
      <c r="AA33" s="643"/>
      <c r="AB33" s="643"/>
      <c r="AC33" s="643"/>
      <c r="AD33" s="644">
        <v>12732</v>
      </c>
      <c r="AE33" s="644"/>
      <c r="AF33" s="644"/>
      <c r="AG33" s="644"/>
      <c r="AH33" s="644"/>
      <c r="AI33" s="644"/>
      <c r="AJ33" s="644"/>
      <c r="AK33" s="644"/>
      <c r="AL33" s="613">
        <v>0.1</v>
      </c>
      <c r="AM33" s="357"/>
      <c r="AN33" s="357"/>
      <c r="AO33" s="645"/>
      <c r="AP33" s="392"/>
      <c r="AQ33" s="393"/>
      <c r="AR33" s="393"/>
      <c r="AS33" s="393"/>
      <c r="AT33" s="607"/>
      <c r="AU33" s="43"/>
      <c r="AV33" s="43"/>
      <c r="AW33" s="43"/>
      <c r="AX33" s="588" t="s">
        <v>163</v>
      </c>
      <c r="AY33" s="589"/>
      <c r="AZ33" s="589"/>
      <c r="BA33" s="589"/>
      <c r="BB33" s="589"/>
      <c r="BC33" s="589"/>
      <c r="BD33" s="589"/>
      <c r="BE33" s="589"/>
      <c r="BF33" s="590"/>
      <c r="BG33" s="655">
        <v>99.6</v>
      </c>
      <c r="BH33" s="592"/>
      <c r="BI33" s="592"/>
      <c r="BJ33" s="592"/>
      <c r="BK33" s="592"/>
      <c r="BL33" s="592"/>
      <c r="BM33" s="636">
        <v>99.1</v>
      </c>
      <c r="BN33" s="592"/>
      <c r="BO33" s="592"/>
      <c r="BP33" s="592"/>
      <c r="BQ33" s="631"/>
      <c r="BR33" s="655">
        <v>99.6</v>
      </c>
      <c r="BS33" s="592"/>
      <c r="BT33" s="592"/>
      <c r="BU33" s="592"/>
      <c r="BV33" s="592"/>
      <c r="BW33" s="592"/>
      <c r="BX33" s="636">
        <v>99</v>
      </c>
      <c r="BY33" s="592"/>
      <c r="BZ33" s="592"/>
      <c r="CA33" s="592"/>
      <c r="CB33" s="631"/>
      <c r="CD33" s="608" t="s">
        <v>394</v>
      </c>
      <c r="CE33" s="416"/>
      <c r="CF33" s="416"/>
      <c r="CG33" s="416"/>
      <c r="CH33" s="416"/>
      <c r="CI33" s="416"/>
      <c r="CJ33" s="416"/>
      <c r="CK33" s="416"/>
      <c r="CL33" s="416"/>
      <c r="CM33" s="416"/>
      <c r="CN33" s="416"/>
      <c r="CO33" s="416"/>
      <c r="CP33" s="416"/>
      <c r="CQ33" s="609"/>
      <c r="CR33" s="610">
        <v>15856140</v>
      </c>
      <c r="CS33" s="611"/>
      <c r="CT33" s="611"/>
      <c r="CU33" s="611"/>
      <c r="CV33" s="611"/>
      <c r="CW33" s="611"/>
      <c r="CX33" s="611"/>
      <c r="CY33" s="612"/>
      <c r="CZ33" s="613">
        <v>50</v>
      </c>
      <c r="DA33" s="614"/>
      <c r="DB33" s="614"/>
      <c r="DC33" s="615"/>
      <c r="DD33" s="616">
        <v>8371076</v>
      </c>
      <c r="DE33" s="611"/>
      <c r="DF33" s="611"/>
      <c r="DG33" s="611"/>
      <c r="DH33" s="611"/>
      <c r="DI33" s="611"/>
      <c r="DJ33" s="611"/>
      <c r="DK33" s="612"/>
      <c r="DL33" s="616">
        <v>6709204</v>
      </c>
      <c r="DM33" s="611"/>
      <c r="DN33" s="611"/>
      <c r="DO33" s="611"/>
      <c r="DP33" s="611"/>
      <c r="DQ33" s="611"/>
      <c r="DR33" s="611"/>
      <c r="DS33" s="611"/>
      <c r="DT33" s="611"/>
      <c r="DU33" s="611"/>
      <c r="DV33" s="612"/>
      <c r="DW33" s="613">
        <v>47.2</v>
      </c>
      <c r="DX33" s="614"/>
      <c r="DY33" s="614"/>
      <c r="DZ33" s="614"/>
      <c r="EA33" s="614"/>
      <c r="EB33" s="614"/>
      <c r="EC33" s="642"/>
    </row>
    <row r="34" spans="2:133" ht="11.25" customHeight="1" x14ac:dyDescent="0.15">
      <c r="B34" s="608" t="s">
        <v>151</v>
      </c>
      <c r="C34" s="416"/>
      <c r="D34" s="416"/>
      <c r="E34" s="416"/>
      <c r="F34" s="416"/>
      <c r="G34" s="416"/>
      <c r="H34" s="416"/>
      <c r="I34" s="416"/>
      <c r="J34" s="416"/>
      <c r="K34" s="416"/>
      <c r="L34" s="416"/>
      <c r="M34" s="416"/>
      <c r="N34" s="416"/>
      <c r="O34" s="416"/>
      <c r="P34" s="416"/>
      <c r="Q34" s="609"/>
      <c r="R34" s="610">
        <v>5562686</v>
      </c>
      <c r="S34" s="369"/>
      <c r="T34" s="369"/>
      <c r="U34" s="369"/>
      <c r="V34" s="369"/>
      <c r="W34" s="369"/>
      <c r="X34" s="369"/>
      <c r="Y34" s="623"/>
      <c r="Z34" s="643">
        <v>15.5</v>
      </c>
      <c r="AA34" s="643"/>
      <c r="AB34" s="643"/>
      <c r="AC34" s="643"/>
      <c r="AD34" s="644" t="s">
        <v>203</v>
      </c>
      <c r="AE34" s="644"/>
      <c r="AF34" s="644"/>
      <c r="AG34" s="644"/>
      <c r="AH34" s="644"/>
      <c r="AI34" s="644"/>
      <c r="AJ34" s="644"/>
      <c r="AK34" s="644"/>
      <c r="AL34" s="613" t="s">
        <v>203</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397</v>
      </c>
      <c r="CE34" s="416"/>
      <c r="CF34" s="416"/>
      <c r="CG34" s="416"/>
      <c r="CH34" s="416"/>
      <c r="CI34" s="416"/>
      <c r="CJ34" s="416"/>
      <c r="CK34" s="416"/>
      <c r="CL34" s="416"/>
      <c r="CM34" s="416"/>
      <c r="CN34" s="416"/>
      <c r="CO34" s="416"/>
      <c r="CP34" s="416"/>
      <c r="CQ34" s="609"/>
      <c r="CR34" s="610">
        <v>5784672</v>
      </c>
      <c r="CS34" s="369"/>
      <c r="CT34" s="369"/>
      <c r="CU34" s="369"/>
      <c r="CV34" s="369"/>
      <c r="CW34" s="369"/>
      <c r="CX34" s="369"/>
      <c r="CY34" s="623"/>
      <c r="CZ34" s="613">
        <v>18.2</v>
      </c>
      <c r="DA34" s="614"/>
      <c r="DB34" s="614"/>
      <c r="DC34" s="615"/>
      <c r="DD34" s="616">
        <v>3523144</v>
      </c>
      <c r="DE34" s="369"/>
      <c r="DF34" s="369"/>
      <c r="DG34" s="369"/>
      <c r="DH34" s="369"/>
      <c r="DI34" s="369"/>
      <c r="DJ34" s="369"/>
      <c r="DK34" s="623"/>
      <c r="DL34" s="616">
        <v>3039624</v>
      </c>
      <c r="DM34" s="369"/>
      <c r="DN34" s="369"/>
      <c r="DO34" s="369"/>
      <c r="DP34" s="369"/>
      <c r="DQ34" s="369"/>
      <c r="DR34" s="369"/>
      <c r="DS34" s="369"/>
      <c r="DT34" s="369"/>
      <c r="DU34" s="369"/>
      <c r="DV34" s="623"/>
      <c r="DW34" s="613">
        <v>21.4</v>
      </c>
      <c r="DX34" s="614"/>
      <c r="DY34" s="614"/>
      <c r="DZ34" s="614"/>
      <c r="EA34" s="614"/>
      <c r="EB34" s="614"/>
      <c r="EC34" s="642"/>
    </row>
    <row r="35" spans="2:133" ht="11.25" customHeight="1" x14ac:dyDescent="0.15">
      <c r="B35" s="608" t="s">
        <v>399</v>
      </c>
      <c r="C35" s="416"/>
      <c r="D35" s="416"/>
      <c r="E35" s="416"/>
      <c r="F35" s="416"/>
      <c r="G35" s="416"/>
      <c r="H35" s="416"/>
      <c r="I35" s="416"/>
      <c r="J35" s="416"/>
      <c r="K35" s="416"/>
      <c r="L35" s="416"/>
      <c r="M35" s="416"/>
      <c r="N35" s="416"/>
      <c r="O35" s="416"/>
      <c r="P35" s="416"/>
      <c r="Q35" s="609"/>
      <c r="R35" s="610">
        <v>3051627</v>
      </c>
      <c r="S35" s="369"/>
      <c r="T35" s="369"/>
      <c r="U35" s="369"/>
      <c r="V35" s="369"/>
      <c r="W35" s="369"/>
      <c r="X35" s="369"/>
      <c r="Y35" s="623"/>
      <c r="Z35" s="643">
        <v>8.5</v>
      </c>
      <c r="AA35" s="643"/>
      <c r="AB35" s="643"/>
      <c r="AC35" s="643"/>
      <c r="AD35" s="644" t="s">
        <v>203</v>
      </c>
      <c r="AE35" s="644"/>
      <c r="AF35" s="644"/>
      <c r="AG35" s="644"/>
      <c r="AH35" s="644"/>
      <c r="AI35" s="644"/>
      <c r="AJ35" s="644"/>
      <c r="AK35" s="644"/>
      <c r="AL35" s="613" t="s">
        <v>203</v>
      </c>
      <c r="AM35" s="357"/>
      <c r="AN35" s="357"/>
      <c r="AO35" s="645"/>
      <c r="AP35" s="16"/>
      <c r="AQ35" s="523" t="s">
        <v>400</v>
      </c>
      <c r="AR35" s="524"/>
      <c r="AS35" s="524"/>
      <c r="AT35" s="524"/>
      <c r="AU35" s="524"/>
      <c r="AV35" s="524"/>
      <c r="AW35" s="524"/>
      <c r="AX35" s="524"/>
      <c r="AY35" s="524"/>
      <c r="AZ35" s="524"/>
      <c r="BA35" s="524"/>
      <c r="BB35" s="524"/>
      <c r="BC35" s="524"/>
      <c r="BD35" s="524"/>
      <c r="BE35" s="524"/>
      <c r="BF35" s="566"/>
      <c r="BG35" s="523" t="s">
        <v>211</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401</v>
      </c>
      <c r="CE35" s="416"/>
      <c r="CF35" s="416"/>
      <c r="CG35" s="416"/>
      <c r="CH35" s="416"/>
      <c r="CI35" s="416"/>
      <c r="CJ35" s="416"/>
      <c r="CK35" s="416"/>
      <c r="CL35" s="416"/>
      <c r="CM35" s="416"/>
      <c r="CN35" s="416"/>
      <c r="CO35" s="416"/>
      <c r="CP35" s="416"/>
      <c r="CQ35" s="609"/>
      <c r="CR35" s="610">
        <v>127099</v>
      </c>
      <c r="CS35" s="611"/>
      <c r="CT35" s="611"/>
      <c r="CU35" s="611"/>
      <c r="CV35" s="611"/>
      <c r="CW35" s="611"/>
      <c r="CX35" s="611"/>
      <c r="CY35" s="612"/>
      <c r="CZ35" s="613">
        <v>0.4</v>
      </c>
      <c r="DA35" s="614"/>
      <c r="DB35" s="614"/>
      <c r="DC35" s="615"/>
      <c r="DD35" s="616">
        <v>126490</v>
      </c>
      <c r="DE35" s="611"/>
      <c r="DF35" s="611"/>
      <c r="DG35" s="611"/>
      <c r="DH35" s="611"/>
      <c r="DI35" s="611"/>
      <c r="DJ35" s="611"/>
      <c r="DK35" s="612"/>
      <c r="DL35" s="616">
        <v>126490</v>
      </c>
      <c r="DM35" s="611"/>
      <c r="DN35" s="611"/>
      <c r="DO35" s="611"/>
      <c r="DP35" s="611"/>
      <c r="DQ35" s="611"/>
      <c r="DR35" s="611"/>
      <c r="DS35" s="611"/>
      <c r="DT35" s="611"/>
      <c r="DU35" s="611"/>
      <c r="DV35" s="612"/>
      <c r="DW35" s="613">
        <v>0.9</v>
      </c>
      <c r="DX35" s="614"/>
      <c r="DY35" s="614"/>
      <c r="DZ35" s="614"/>
      <c r="EA35" s="614"/>
      <c r="EB35" s="614"/>
      <c r="EC35" s="642"/>
    </row>
    <row r="36" spans="2:133" ht="11.25" customHeight="1" x14ac:dyDescent="0.15">
      <c r="B36" s="608" t="s">
        <v>295</v>
      </c>
      <c r="C36" s="416"/>
      <c r="D36" s="416"/>
      <c r="E36" s="416"/>
      <c r="F36" s="416"/>
      <c r="G36" s="416"/>
      <c r="H36" s="416"/>
      <c r="I36" s="416"/>
      <c r="J36" s="416"/>
      <c r="K36" s="416"/>
      <c r="L36" s="416"/>
      <c r="M36" s="416"/>
      <c r="N36" s="416"/>
      <c r="O36" s="416"/>
      <c r="P36" s="416"/>
      <c r="Q36" s="609"/>
      <c r="R36" s="610">
        <v>962385</v>
      </c>
      <c r="S36" s="369"/>
      <c r="T36" s="369"/>
      <c r="U36" s="369"/>
      <c r="V36" s="369"/>
      <c r="W36" s="369"/>
      <c r="X36" s="369"/>
      <c r="Y36" s="623"/>
      <c r="Z36" s="643">
        <v>2.7</v>
      </c>
      <c r="AA36" s="643"/>
      <c r="AB36" s="643"/>
      <c r="AC36" s="643"/>
      <c r="AD36" s="644" t="s">
        <v>203</v>
      </c>
      <c r="AE36" s="644"/>
      <c r="AF36" s="644"/>
      <c r="AG36" s="644"/>
      <c r="AH36" s="644"/>
      <c r="AI36" s="644"/>
      <c r="AJ36" s="644"/>
      <c r="AK36" s="644"/>
      <c r="AL36" s="613" t="s">
        <v>203</v>
      </c>
      <c r="AM36" s="357"/>
      <c r="AN36" s="357"/>
      <c r="AO36" s="645"/>
      <c r="AP36" s="16"/>
      <c r="AQ36" s="646" t="s">
        <v>385</v>
      </c>
      <c r="AR36" s="647"/>
      <c r="AS36" s="647"/>
      <c r="AT36" s="647"/>
      <c r="AU36" s="647"/>
      <c r="AV36" s="647"/>
      <c r="AW36" s="647"/>
      <c r="AX36" s="647"/>
      <c r="AY36" s="648"/>
      <c r="AZ36" s="649">
        <v>1764855</v>
      </c>
      <c r="BA36" s="650"/>
      <c r="BB36" s="650"/>
      <c r="BC36" s="650"/>
      <c r="BD36" s="650"/>
      <c r="BE36" s="650"/>
      <c r="BF36" s="651"/>
      <c r="BG36" s="652" t="s">
        <v>404</v>
      </c>
      <c r="BH36" s="653"/>
      <c r="BI36" s="653"/>
      <c r="BJ36" s="653"/>
      <c r="BK36" s="653"/>
      <c r="BL36" s="653"/>
      <c r="BM36" s="653"/>
      <c r="BN36" s="653"/>
      <c r="BO36" s="653"/>
      <c r="BP36" s="653"/>
      <c r="BQ36" s="653"/>
      <c r="BR36" s="653"/>
      <c r="BS36" s="653"/>
      <c r="BT36" s="653"/>
      <c r="BU36" s="654"/>
      <c r="BV36" s="649">
        <v>31083</v>
      </c>
      <c r="BW36" s="650"/>
      <c r="BX36" s="650"/>
      <c r="BY36" s="650"/>
      <c r="BZ36" s="650"/>
      <c r="CA36" s="650"/>
      <c r="CB36" s="651"/>
      <c r="CD36" s="608" t="s">
        <v>34</v>
      </c>
      <c r="CE36" s="416"/>
      <c r="CF36" s="416"/>
      <c r="CG36" s="416"/>
      <c r="CH36" s="416"/>
      <c r="CI36" s="416"/>
      <c r="CJ36" s="416"/>
      <c r="CK36" s="416"/>
      <c r="CL36" s="416"/>
      <c r="CM36" s="416"/>
      <c r="CN36" s="416"/>
      <c r="CO36" s="416"/>
      <c r="CP36" s="416"/>
      <c r="CQ36" s="609"/>
      <c r="CR36" s="610">
        <v>5667397</v>
      </c>
      <c r="CS36" s="369"/>
      <c r="CT36" s="369"/>
      <c r="CU36" s="369"/>
      <c r="CV36" s="369"/>
      <c r="CW36" s="369"/>
      <c r="CX36" s="369"/>
      <c r="CY36" s="623"/>
      <c r="CZ36" s="613">
        <v>17.899999999999999</v>
      </c>
      <c r="DA36" s="614"/>
      <c r="DB36" s="614"/>
      <c r="DC36" s="615"/>
      <c r="DD36" s="616">
        <v>3271448</v>
      </c>
      <c r="DE36" s="369"/>
      <c r="DF36" s="369"/>
      <c r="DG36" s="369"/>
      <c r="DH36" s="369"/>
      <c r="DI36" s="369"/>
      <c r="DJ36" s="369"/>
      <c r="DK36" s="623"/>
      <c r="DL36" s="616">
        <v>2211259</v>
      </c>
      <c r="DM36" s="369"/>
      <c r="DN36" s="369"/>
      <c r="DO36" s="369"/>
      <c r="DP36" s="369"/>
      <c r="DQ36" s="369"/>
      <c r="DR36" s="369"/>
      <c r="DS36" s="369"/>
      <c r="DT36" s="369"/>
      <c r="DU36" s="369"/>
      <c r="DV36" s="623"/>
      <c r="DW36" s="613">
        <v>15.6</v>
      </c>
      <c r="DX36" s="614"/>
      <c r="DY36" s="614"/>
      <c r="DZ36" s="614"/>
      <c r="EA36" s="614"/>
      <c r="EB36" s="614"/>
      <c r="EC36" s="642"/>
    </row>
    <row r="37" spans="2:133" ht="11.25" customHeight="1" x14ac:dyDescent="0.15">
      <c r="B37" s="608" t="s">
        <v>395</v>
      </c>
      <c r="C37" s="416"/>
      <c r="D37" s="416"/>
      <c r="E37" s="416"/>
      <c r="F37" s="416"/>
      <c r="G37" s="416"/>
      <c r="H37" s="416"/>
      <c r="I37" s="416"/>
      <c r="J37" s="416"/>
      <c r="K37" s="416"/>
      <c r="L37" s="416"/>
      <c r="M37" s="416"/>
      <c r="N37" s="416"/>
      <c r="O37" s="416"/>
      <c r="P37" s="416"/>
      <c r="Q37" s="609"/>
      <c r="R37" s="610">
        <v>628905</v>
      </c>
      <c r="S37" s="369"/>
      <c r="T37" s="369"/>
      <c r="U37" s="369"/>
      <c r="V37" s="369"/>
      <c r="W37" s="369"/>
      <c r="X37" s="369"/>
      <c r="Y37" s="623"/>
      <c r="Z37" s="643">
        <v>1.8</v>
      </c>
      <c r="AA37" s="643"/>
      <c r="AB37" s="643"/>
      <c r="AC37" s="643"/>
      <c r="AD37" s="644">
        <v>2468</v>
      </c>
      <c r="AE37" s="644"/>
      <c r="AF37" s="644"/>
      <c r="AG37" s="644"/>
      <c r="AH37" s="644"/>
      <c r="AI37" s="644"/>
      <c r="AJ37" s="644"/>
      <c r="AK37" s="644"/>
      <c r="AL37" s="613">
        <v>0</v>
      </c>
      <c r="AM37" s="357"/>
      <c r="AN37" s="357"/>
      <c r="AO37" s="645"/>
      <c r="AQ37" s="638" t="s">
        <v>405</v>
      </c>
      <c r="AR37" s="474"/>
      <c r="AS37" s="474"/>
      <c r="AT37" s="474"/>
      <c r="AU37" s="474"/>
      <c r="AV37" s="474"/>
      <c r="AW37" s="474"/>
      <c r="AX37" s="474"/>
      <c r="AY37" s="639"/>
      <c r="AZ37" s="610">
        <v>95226</v>
      </c>
      <c r="BA37" s="369"/>
      <c r="BB37" s="369"/>
      <c r="BC37" s="369"/>
      <c r="BD37" s="611"/>
      <c r="BE37" s="611"/>
      <c r="BF37" s="640"/>
      <c r="BG37" s="608" t="s">
        <v>407</v>
      </c>
      <c r="BH37" s="416"/>
      <c r="BI37" s="416"/>
      <c r="BJ37" s="416"/>
      <c r="BK37" s="416"/>
      <c r="BL37" s="416"/>
      <c r="BM37" s="416"/>
      <c r="BN37" s="416"/>
      <c r="BO37" s="416"/>
      <c r="BP37" s="416"/>
      <c r="BQ37" s="416"/>
      <c r="BR37" s="416"/>
      <c r="BS37" s="416"/>
      <c r="BT37" s="416"/>
      <c r="BU37" s="609"/>
      <c r="BV37" s="610">
        <v>15724</v>
      </c>
      <c r="BW37" s="369"/>
      <c r="BX37" s="369"/>
      <c r="BY37" s="369"/>
      <c r="BZ37" s="369"/>
      <c r="CA37" s="369"/>
      <c r="CB37" s="641"/>
      <c r="CD37" s="608" t="s">
        <v>162</v>
      </c>
      <c r="CE37" s="416"/>
      <c r="CF37" s="416"/>
      <c r="CG37" s="416"/>
      <c r="CH37" s="416"/>
      <c r="CI37" s="416"/>
      <c r="CJ37" s="416"/>
      <c r="CK37" s="416"/>
      <c r="CL37" s="416"/>
      <c r="CM37" s="416"/>
      <c r="CN37" s="416"/>
      <c r="CO37" s="416"/>
      <c r="CP37" s="416"/>
      <c r="CQ37" s="609"/>
      <c r="CR37" s="610">
        <v>1896861</v>
      </c>
      <c r="CS37" s="611"/>
      <c r="CT37" s="611"/>
      <c r="CU37" s="611"/>
      <c r="CV37" s="611"/>
      <c r="CW37" s="611"/>
      <c r="CX37" s="611"/>
      <c r="CY37" s="612"/>
      <c r="CZ37" s="613">
        <v>6</v>
      </c>
      <c r="DA37" s="614"/>
      <c r="DB37" s="614"/>
      <c r="DC37" s="615"/>
      <c r="DD37" s="616">
        <v>1896861</v>
      </c>
      <c r="DE37" s="611"/>
      <c r="DF37" s="611"/>
      <c r="DG37" s="611"/>
      <c r="DH37" s="611"/>
      <c r="DI37" s="611"/>
      <c r="DJ37" s="611"/>
      <c r="DK37" s="612"/>
      <c r="DL37" s="616">
        <v>1896861</v>
      </c>
      <c r="DM37" s="611"/>
      <c r="DN37" s="611"/>
      <c r="DO37" s="611"/>
      <c r="DP37" s="611"/>
      <c r="DQ37" s="611"/>
      <c r="DR37" s="611"/>
      <c r="DS37" s="611"/>
      <c r="DT37" s="611"/>
      <c r="DU37" s="611"/>
      <c r="DV37" s="612"/>
      <c r="DW37" s="613">
        <v>13.3</v>
      </c>
      <c r="DX37" s="614"/>
      <c r="DY37" s="614"/>
      <c r="DZ37" s="614"/>
      <c r="EA37" s="614"/>
      <c r="EB37" s="614"/>
      <c r="EC37" s="642"/>
    </row>
    <row r="38" spans="2:133" ht="11.25" customHeight="1" x14ac:dyDescent="0.15">
      <c r="B38" s="608" t="s">
        <v>408</v>
      </c>
      <c r="C38" s="416"/>
      <c r="D38" s="416"/>
      <c r="E38" s="416"/>
      <c r="F38" s="416"/>
      <c r="G38" s="416"/>
      <c r="H38" s="416"/>
      <c r="I38" s="416"/>
      <c r="J38" s="416"/>
      <c r="K38" s="416"/>
      <c r="L38" s="416"/>
      <c r="M38" s="416"/>
      <c r="N38" s="416"/>
      <c r="O38" s="416"/>
      <c r="P38" s="416"/>
      <c r="Q38" s="609"/>
      <c r="R38" s="610">
        <v>1446107</v>
      </c>
      <c r="S38" s="369"/>
      <c r="T38" s="369"/>
      <c r="U38" s="369"/>
      <c r="V38" s="369"/>
      <c r="W38" s="369"/>
      <c r="X38" s="369"/>
      <c r="Y38" s="623"/>
      <c r="Z38" s="643">
        <v>4</v>
      </c>
      <c r="AA38" s="643"/>
      <c r="AB38" s="643"/>
      <c r="AC38" s="643"/>
      <c r="AD38" s="644" t="s">
        <v>203</v>
      </c>
      <c r="AE38" s="644"/>
      <c r="AF38" s="644"/>
      <c r="AG38" s="644"/>
      <c r="AH38" s="644"/>
      <c r="AI38" s="644"/>
      <c r="AJ38" s="644"/>
      <c r="AK38" s="644"/>
      <c r="AL38" s="613" t="s">
        <v>203</v>
      </c>
      <c r="AM38" s="357"/>
      <c r="AN38" s="357"/>
      <c r="AO38" s="645"/>
      <c r="AQ38" s="638" t="s">
        <v>310</v>
      </c>
      <c r="AR38" s="474"/>
      <c r="AS38" s="474"/>
      <c r="AT38" s="474"/>
      <c r="AU38" s="474"/>
      <c r="AV38" s="474"/>
      <c r="AW38" s="474"/>
      <c r="AX38" s="474"/>
      <c r="AY38" s="639"/>
      <c r="AZ38" s="610">
        <v>19076</v>
      </c>
      <c r="BA38" s="369"/>
      <c r="BB38" s="369"/>
      <c r="BC38" s="369"/>
      <c r="BD38" s="611"/>
      <c r="BE38" s="611"/>
      <c r="BF38" s="640"/>
      <c r="BG38" s="608" t="s">
        <v>409</v>
      </c>
      <c r="BH38" s="416"/>
      <c r="BI38" s="416"/>
      <c r="BJ38" s="416"/>
      <c r="BK38" s="416"/>
      <c r="BL38" s="416"/>
      <c r="BM38" s="416"/>
      <c r="BN38" s="416"/>
      <c r="BO38" s="416"/>
      <c r="BP38" s="416"/>
      <c r="BQ38" s="416"/>
      <c r="BR38" s="416"/>
      <c r="BS38" s="416"/>
      <c r="BT38" s="416"/>
      <c r="BU38" s="609"/>
      <c r="BV38" s="610">
        <v>7440</v>
      </c>
      <c r="BW38" s="369"/>
      <c r="BX38" s="369"/>
      <c r="BY38" s="369"/>
      <c r="BZ38" s="369"/>
      <c r="CA38" s="369"/>
      <c r="CB38" s="641"/>
      <c r="CD38" s="608" t="s">
        <v>410</v>
      </c>
      <c r="CE38" s="416"/>
      <c r="CF38" s="416"/>
      <c r="CG38" s="416"/>
      <c r="CH38" s="416"/>
      <c r="CI38" s="416"/>
      <c r="CJ38" s="416"/>
      <c r="CK38" s="416"/>
      <c r="CL38" s="416"/>
      <c r="CM38" s="416"/>
      <c r="CN38" s="416"/>
      <c r="CO38" s="416"/>
      <c r="CP38" s="416"/>
      <c r="CQ38" s="609"/>
      <c r="CR38" s="610">
        <v>1690994</v>
      </c>
      <c r="CS38" s="369"/>
      <c r="CT38" s="369"/>
      <c r="CU38" s="369"/>
      <c r="CV38" s="369"/>
      <c r="CW38" s="369"/>
      <c r="CX38" s="369"/>
      <c r="CY38" s="623"/>
      <c r="CZ38" s="613">
        <v>5.3</v>
      </c>
      <c r="DA38" s="614"/>
      <c r="DB38" s="614"/>
      <c r="DC38" s="615"/>
      <c r="DD38" s="616">
        <v>1430308</v>
      </c>
      <c r="DE38" s="369"/>
      <c r="DF38" s="369"/>
      <c r="DG38" s="369"/>
      <c r="DH38" s="369"/>
      <c r="DI38" s="369"/>
      <c r="DJ38" s="369"/>
      <c r="DK38" s="623"/>
      <c r="DL38" s="616">
        <v>1331831</v>
      </c>
      <c r="DM38" s="369"/>
      <c r="DN38" s="369"/>
      <c r="DO38" s="369"/>
      <c r="DP38" s="369"/>
      <c r="DQ38" s="369"/>
      <c r="DR38" s="369"/>
      <c r="DS38" s="369"/>
      <c r="DT38" s="369"/>
      <c r="DU38" s="369"/>
      <c r="DV38" s="623"/>
      <c r="DW38" s="613">
        <v>9.4</v>
      </c>
      <c r="DX38" s="614"/>
      <c r="DY38" s="614"/>
      <c r="DZ38" s="614"/>
      <c r="EA38" s="614"/>
      <c r="EB38" s="614"/>
      <c r="EC38" s="642"/>
    </row>
    <row r="39" spans="2:133" ht="11.25" customHeight="1" x14ac:dyDescent="0.15">
      <c r="B39" s="608" t="s">
        <v>411</v>
      </c>
      <c r="C39" s="416"/>
      <c r="D39" s="416"/>
      <c r="E39" s="416"/>
      <c r="F39" s="416"/>
      <c r="G39" s="416"/>
      <c r="H39" s="416"/>
      <c r="I39" s="416"/>
      <c r="J39" s="416"/>
      <c r="K39" s="416"/>
      <c r="L39" s="416"/>
      <c r="M39" s="416"/>
      <c r="N39" s="416"/>
      <c r="O39" s="416"/>
      <c r="P39" s="416"/>
      <c r="Q39" s="609"/>
      <c r="R39" s="610" t="s">
        <v>203</v>
      </c>
      <c r="S39" s="369"/>
      <c r="T39" s="369"/>
      <c r="U39" s="369"/>
      <c r="V39" s="369"/>
      <c r="W39" s="369"/>
      <c r="X39" s="369"/>
      <c r="Y39" s="623"/>
      <c r="Z39" s="643" t="s">
        <v>203</v>
      </c>
      <c r="AA39" s="643"/>
      <c r="AB39" s="643"/>
      <c r="AC39" s="643"/>
      <c r="AD39" s="644" t="s">
        <v>203</v>
      </c>
      <c r="AE39" s="644"/>
      <c r="AF39" s="644"/>
      <c r="AG39" s="644"/>
      <c r="AH39" s="644"/>
      <c r="AI39" s="644"/>
      <c r="AJ39" s="644"/>
      <c r="AK39" s="644"/>
      <c r="AL39" s="613" t="s">
        <v>203</v>
      </c>
      <c r="AM39" s="357"/>
      <c r="AN39" s="357"/>
      <c r="AO39" s="645"/>
      <c r="AQ39" s="638" t="s">
        <v>412</v>
      </c>
      <c r="AR39" s="474"/>
      <c r="AS39" s="474"/>
      <c r="AT39" s="474"/>
      <c r="AU39" s="474"/>
      <c r="AV39" s="474"/>
      <c r="AW39" s="474"/>
      <c r="AX39" s="474"/>
      <c r="AY39" s="639"/>
      <c r="AZ39" s="610" t="s">
        <v>203</v>
      </c>
      <c r="BA39" s="369"/>
      <c r="BB39" s="369"/>
      <c r="BC39" s="369"/>
      <c r="BD39" s="611"/>
      <c r="BE39" s="611"/>
      <c r="BF39" s="640"/>
      <c r="BG39" s="608" t="s">
        <v>341</v>
      </c>
      <c r="BH39" s="416"/>
      <c r="BI39" s="416"/>
      <c r="BJ39" s="416"/>
      <c r="BK39" s="416"/>
      <c r="BL39" s="416"/>
      <c r="BM39" s="416"/>
      <c r="BN39" s="416"/>
      <c r="BO39" s="416"/>
      <c r="BP39" s="416"/>
      <c r="BQ39" s="416"/>
      <c r="BR39" s="416"/>
      <c r="BS39" s="416"/>
      <c r="BT39" s="416"/>
      <c r="BU39" s="609"/>
      <c r="BV39" s="610">
        <v>11311</v>
      </c>
      <c r="BW39" s="369"/>
      <c r="BX39" s="369"/>
      <c r="BY39" s="369"/>
      <c r="BZ39" s="369"/>
      <c r="CA39" s="369"/>
      <c r="CB39" s="641"/>
      <c r="CD39" s="608" t="s">
        <v>416</v>
      </c>
      <c r="CE39" s="416"/>
      <c r="CF39" s="416"/>
      <c r="CG39" s="416"/>
      <c r="CH39" s="416"/>
      <c r="CI39" s="416"/>
      <c r="CJ39" s="416"/>
      <c r="CK39" s="416"/>
      <c r="CL39" s="416"/>
      <c r="CM39" s="416"/>
      <c r="CN39" s="416"/>
      <c r="CO39" s="416"/>
      <c r="CP39" s="416"/>
      <c r="CQ39" s="609"/>
      <c r="CR39" s="610">
        <v>2580978</v>
      </c>
      <c r="CS39" s="611"/>
      <c r="CT39" s="611"/>
      <c r="CU39" s="611"/>
      <c r="CV39" s="611"/>
      <c r="CW39" s="611"/>
      <c r="CX39" s="611"/>
      <c r="CY39" s="612"/>
      <c r="CZ39" s="613">
        <v>8.1</v>
      </c>
      <c r="DA39" s="614"/>
      <c r="DB39" s="614"/>
      <c r="DC39" s="615"/>
      <c r="DD39" s="616">
        <v>19686</v>
      </c>
      <c r="DE39" s="611"/>
      <c r="DF39" s="611"/>
      <c r="DG39" s="611"/>
      <c r="DH39" s="611"/>
      <c r="DI39" s="611"/>
      <c r="DJ39" s="611"/>
      <c r="DK39" s="612"/>
      <c r="DL39" s="616" t="s">
        <v>203</v>
      </c>
      <c r="DM39" s="611"/>
      <c r="DN39" s="611"/>
      <c r="DO39" s="611"/>
      <c r="DP39" s="611"/>
      <c r="DQ39" s="611"/>
      <c r="DR39" s="611"/>
      <c r="DS39" s="611"/>
      <c r="DT39" s="611"/>
      <c r="DU39" s="611"/>
      <c r="DV39" s="612"/>
      <c r="DW39" s="613" t="s">
        <v>203</v>
      </c>
      <c r="DX39" s="614"/>
      <c r="DY39" s="614"/>
      <c r="DZ39" s="614"/>
      <c r="EA39" s="614"/>
      <c r="EB39" s="614"/>
      <c r="EC39" s="642"/>
    </row>
    <row r="40" spans="2:133" ht="11.25" customHeight="1" x14ac:dyDescent="0.15">
      <c r="B40" s="608" t="s">
        <v>417</v>
      </c>
      <c r="C40" s="416"/>
      <c r="D40" s="416"/>
      <c r="E40" s="416"/>
      <c r="F40" s="416"/>
      <c r="G40" s="416"/>
      <c r="H40" s="416"/>
      <c r="I40" s="416"/>
      <c r="J40" s="416"/>
      <c r="K40" s="416"/>
      <c r="L40" s="416"/>
      <c r="M40" s="416"/>
      <c r="N40" s="416"/>
      <c r="O40" s="416"/>
      <c r="P40" s="416"/>
      <c r="Q40" s="609"/>
      <c r="R40" s="610">
        <v>124107</v>
      </c>
      <c r="S40" s="369"/>
      <c r="T40" s="369"/>
      <c r="U40" s="369"/>
      <c r="V40" s="369"/>
      <c r="W40" s="369"/>
      <c r="X40" s="369"/>
      <c r="Y40" s="623"/>
      <c r="Z40" s="643">
        <v>0.3</v>
      </c>
      <c r="AA40" s="643"/>
      <c r="AB40" s="643"/>
      <c r="AC40" s="643"/>
      <c r="AD40" s="644" t="s">
        <v>203</v>
      </c>
      <c r="AE40" s="644"/>
      <c r="AF40" s="644"/>
      <c r="AG40" s="644"/>
      <c r="AH40" s="644"/>
      <c r="AI40" s="644"/>
      <c r="AJ40" s="644"/>
      <c r="AK40" s="644"/>
      <c r="AL40" s="613" t="s">
        <v>203</v>
      </c>
      <c r="AM40" s="357"/>
      <c r="AN40" s="357"/>
      <c r="AO40" s="645"/>
      <c r="AQ40" s="638" t="s">
        <v>420</v>
      </c>
      <c r="AR40" s="474"/>
      <c r="AS40" s="474"/>
      <c r="AT40" s="474"/>
      <c r="AU40" s="474"/>
      <c r="AV40" s="474"/>
      <c r="AW40" s="474"/>
      <c r="AX40" s="474"/>
      <c r="AY40" s="639"/>
      <c r="AZ40" s="610" t="s">
        <v>203</v>
      </c>
      <c r="BA40" s="369"/>
      <c r="BB40" s="369"/>
      <c r="BC40" s="369"/>
      <c r="BD40" s="611"/>
      <c r="BE40" s="611"/>
      <c r="BF40" s="640"/>
      <c r="BG40" s="604" t="s">
        <v>422</v>
      </c>
      <c r="BH40" s="465"/>
      <c r="BI40" s="465"/>
      <c r="BJ40" s="465"/>
      <c r="BK40" s="465"/>
      <c r="BL40" s="7"/>
      <c r="BM40" s="416" t="s">
        <v>423</v>
      </c>
      <c r="BN40" s="416"/>
      <c r="BO40" s="416"/>
      <c r="BP40" s="416"/>
      <c r="BQ40" s="416"/>
      <c r="BR40" s="416"/>
      <c r="BS40" s="416"/>
      <c r="BT40" s="416"/>
      <c r="BU40" s="609"/>
      <c r="BV40" s="610">
        <v>108</v>
      </c>
      <c r="BW40" s="369"/>
      <c r="BX40" s="369"/>
      <c r="BY40" s="369"/>
      <c r="BZ40" s="369"/>
      <c r="CA40" s="369"/>
      <c r="CB40" s="641"/>
      <c r="CD40" s="608" t="s">
        <v>370</v>
      </c>
      <c r="CE40" s="416"/>
      <c r="CF40" s="416"/>
      <c r="CG40" s="416"/>
      <c r="CH40" s="416"/>
      <c r="CI40" s="416"/>
      <c r="CJ40" s="416"/>
      <c r="CK40" s="416"/>
      <c r="CL40" s="416"/>
      <c r="CM40" s="416"/>
      <c r="CN40" s="416"/>
      <c r="CO40" s="416"/>
      <c r="CP40" s="416"/>
      <c r="CQ40" s="609"/>
      <c r="CR40" s="610">
        <v>5000</v>
      </c>
      <c r="CS40" s="369"/>
      <c r="CT40" s="369"/>
      <c r="CU40" s="369"/>
      <c r="CV40" s="369"/>
      <c r="CW40" s="369"/>
      <c r="CX40" s="369"/>
      <c r="CY40" s="623"/>
      <c r="CZ40" s="613">
        <v>0</v>
      </c>
      <c r="DA40" s="614"/>
      <c r="DB40" s="614"/>
      <c r="DC40" s="615"/>
      <c r="DD40" s="616" t="s">
        <v>203</v>
      </c>
      <c r="DE40" s="369"/>
      <c r="DF40" s="369"/>
      <c r="DG40" s="369"/>
      <c r="DH40" s="369"/>
      <c r="DI40" s="369"/>
      <c r="DJ40" s="369"/>
      <c r="DK40" s="623"/>
      <c r="DL40" s="616" t="s">
        <v>203</v>
      </c>
      <c r="DM40" s="369"/>
      <c r="DN40" s="369"/>
      <c r="DO40" s="369"/>
      <c r="DP40" s="369"/>
      <c r="DQ40" s="369"/>
      <c r="DR40" s="369"/>
      <c r="DS40" s="369"/>
      <c r="DT40" s="369"/>
      <c r="DU40" s="369"/>
      <c r="DV40" s="623"/>
      <c r="DW40" s="613" t="s">
        <v>203</v>
      </c>
      <c r="DX40" s="614"/>
      <c r="DY40" s="614"/>
      <c r="DZ40" s="614"/>
      <c r="EA40" s="614"/>
      <c r="EB40" s="614"/>
      <c r="EC40" s="642"/>
    </row>
    <row r="41" spans="2:133" ht="11.25" customHeight="1" x14ac:dyDescent="0.15">
      <c r="B41" s="588" t="s">
        <v>418</v>
      </c>
      <c r="C41" s="589"/>
      <c r="D41" s="589"/>
      <c r="E41" s="589"/>
      <c r="F41" s="589"/>
      <c r="G41" s="589"/>
      <c r="H41" s="589"/>
      <c r="I41" s="589"/>
      <c r="J41" s="589"/>
      <c r="K41" s="589"/>
      <c r="L41" s="589"/>
      <c r="M41" s="589"/>
      <c r="N41" s="589"/>
      <c r="O41" s="589"/>
      <c r="P41" s="589"/>
      <c r="Q41" s="590"/>
      <c r="R41" s="591">
        <v>35773339</v>
      </c>
      <c r="S41" s="630"/>
      <c r="T41" s="630"/>
      <c r="U41" s="630"/>
      <c r="V41" s="630"/>
      <c r="W41" s="630"/>
      <c r="X41" s="630"/>
      <c r="Y41" s="633"/>
      <c r="Z41" s="634">
        <v>100</v>
      </c>
      <c r="AA41" s="634"/>
      <c r="AB41" s="634"/>
      <c r="AC41" s="634"/>
      <c r="AD41" s="635">
        <v>14085530</v>
      </c>
      <c r="AE41" s="635"/>
      <c r="AF41" s="635"/>
      <c r="AG41" s="635"/>
      <c r="AH41" s="635"/>
      <c r="AI41" s="635"/>
      <c r="AJ41" s="635"/>
      <c r="AK41" s="635"/>
      <c r="AL41" s="594">
        <v>100</v>
      </c>
      <c r="AM41" s="636"/>
      <c r="AN41" s="636"/>
      <c r="AO41" s="637"/>
      <c r="AQ41" s="638" t="s">
        <v>424</v>
      </c>
      <c r="AR41" s="474"/>
      <c r="AS41" s="474"/>
      <c r="AT41" s="474"/>
      <c r="AU41" s="474"/>
      <c r="AV41" s="474"/>
      <c r="AW41" s="474"/>
      <c r="AX41" s="474"/>
      <c r="AY41" s="639"/>
      <c r="AZ41" s="610">
        <v>357867</v>
      </c>
      <c r="BA41" s="369"/>
      <c r="BB41" s="369"/>
      <c r="BC41" s="369"/>
      <c r="BD41" s="611"/>
      <c r="BE41" s="611"/>
      <c r="BF41" s="640"/>
      <c r="BG41" s="604"/>
      <c r="BH41" s="465"/>
      <c r="BI41" s="465"/>
      <c r="BJ41" s="465"/>
      <c r="BK41" s="465"/>
      <c r="BL41" s="7"/>
      <c r="BM41" s="416" t="s">
        <v>346</v>
      </c>
      <c r="BN41" s="416"/>
      <c r="BO41" s="416"/>
      <c r="BP41" s="416"/>
      <c r="BQ41" s="416"/>
      <c r="BR41" s="416"/>
      <c r="BS41" s="416"/>
      <c r="BT41" s="416"/>
      <c r="BU41" s="609"/>
      <c r="BV41" s="610" t="s">
        <v>203</v>
      </c>
      <c r="BW41" s="369"/>
      <c r="BX41" s="369"/>
      <c r="BY41" s="369"/>
      <c r="BZ41" s="369"/>
      <c r="CA41" s="369"/>
      <c r="CB41" s="641"/>
      <c r="CD41" s="608" t="s">
        <v>289</v>
      </c>
      <c r="CE41" s="416"/>
      <c r="CF41" s="416"/>
      <c r="CG41" s="416"/>
      <c r="CH41" s="416"/>
      <c r="CI41" s="416"/>
      <c r="CJ41" s="416"/>
      <c r="CK41" s="416"/>
      <c r="CL41" s="416"/>
      <c r="CM41" s="416"/>
      <c r="CN41" s="416"/>
      <c r="CO41" s="416"/>
      <c r="CP41" s="416"/>
      <c r="CQ41" s="609"/>
      <c r="CR41" s="610" t="s">
        <v>203</v>
      </c>
      <c r="CS41" s="611"/>
      <c r="CT41" s="611"/>
      <c r="CU41" s="611"/>
      <c r="CV41" s="611"/>
      <c r="CW41" s="611"/>
      <c r="CX41" s="611"/>
      <c r="CY41" s="612"/>
      <c r="CZ41" s="613" t="s">
        <v>203</v>
      </c>
      <c r="DA41" s="614"/>
      <c r="DB41" s="614"/>
      <c r="DC41" s="615"/>
      <c r="DD41" s="616" t="s">
        <v>203</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15">
      <c r="AQ42" s="627" t="s">
        <v>425</v>
      </c>
      <c r="AR42" s="628"/>
      <c r="AS42" s="628"/>
      <c r="AT42" s="628"/>
      <c r="AU42" s="628"/>
      <c r="AV42" s="628"/>
      <c r="AW42" s="628"/>
      <c r="AX42" s="628"/>
      <c r="AY42" s="629"/>
      <c r="AZ42" s="591">
        <v>1292686</v>
      </c>
      <c r="BA42" s="630"/>
      <c r="BB42" s="630"/>
      <c r="BC42" s="630"/>
      <c r="BD42" s="592"/>
      <c r="BE42" s="592"/>
      <c r="BF42" s="631"/>
      <c r="BG42" s="392"/>
      <c r="BH42" s="393"/>
      <c r="BI42" s="393"/>
      <c r="BJ42" s="393"/>
      <c r="BK42" s="393"/>
      <c r="BL42" s="20"/>
      <c r="BM42" s="589" t="s">
        <v>426</v>
      </c>
      <c r="BN42" s="589"/>
      <c r="BO42" s="589"/>
      <c r="BP42" s="589"/>
      <c r="BQ42" s="589"/>
      <c r="BR42" s="589"/>
      <c r="BS42" s="589"/>
      <c r="BT42" s="589"/>
      <c r="BU42" s="590"/>
      <c r="BV42" s="591">
        <v>301</v>
      </c>
      <c r="BW42" s="630"/>
      <c r="BX42" s="630"/>
      <c r="BY42" s="630"/>
      <c r="BZ42" s="630"/>
      <c r="CA42" s="630"/>
      <c r="CB42" s="632"/>
      <c r="CD42" s="608" t="s">
        <v>282</v>
      </c>
      <c r="CE42" s="416"/>
      <c r="CF42" s="416"/>
      <c r="CG42" s="416"/>
      <c r="CH42" s="416"/>
      <c r="CI42" s="416"/>
      <c r="CJ42" s="416"/>
      <c r="CK42" s="416"/>
      <c r="CL42" s="416"/>
      <c r="CM42" s="416"/>
      <c r="CN42" s="416"/>
      <c r="CO42" s="416"/>
      <c r="CP42" s="416"/>
      <c r="CQ42" s="609"/>
      <c r="CR42" s="610">
        <v>4233746</v>
      </c>
      <c r="CS42" s="611"/>
      <c r="CT42" s="611"/>
      <c r="CU42" s="611"/>
      <c r="CV42" s="611"/>
      <c r="CW42" s="611"/>
      <c r="CX42" s="611"/>
      <c r="CY42" s="612"/>
      <c r="CZ42" s="613">
        <v>13.3</v>
      </c>
      <c r="DA42" s="614"/>
      <c r="DB42" s="614"/>
      <c r="DC42" s="615"/>
      <c r="DD42" s="616">
        <v>978819</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15">
      <c r="B43" s="1" t="s">
        <v>54</v>
      </c>
      <c r="CD43" s="608" t="s">
        <v>64</v>
      </c>
      <c r="CE43" s="416"/>
      <c r="CF43" s="416"/>
      <c r="CG43" s="416"/>
      <c r="CH43" s="416"/>
      <c r="CI43" s="416"/>
      <c r="CJ43" s="416"/>
      <c r="CK43" s="416"/>
      <c r="CL43" s="416"/>
      <c r="CM43" s="416"/>
      <c r="CN43" s="416"/>
      <c r="CO43" s="416"/>
      <c r="CP43" s="416"/>
      <c r="CQ43" s="609"/>
      <c r="CR43" s="610">
        <v>24565</v>
      </c>
      <c r="CS43" s="611"/>
      <c r="CT43" s="611"/>
      <c r="CU43" s="611"/>
      <c r="CV43" s="611"/>
      <c r="CW43" s="611"/>
      <c r="CX43" s="611"/>
      <c r="CY43" s="612"/>
      <c r="CZ43" s="613">
        <v>0.1</v>
      </c>
      <c r="DA43" s="614"/>
      <c r="DB43" s="614"/>
      <c r="DC43" s="615"/>
      <c r="DD43" s="616">
        <v>24565</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15">
      <c r="B44" s="625" t="s">
        <v>403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97" t="s">
        <v>181</v>
      </c>
      <c r="CE44" s="399"/>
      <c r="CF44" s="608" t="s">
        <v>427</v>
      </c>
      <c r="CG44" s="416"/>
      <c r="CH44" s="416"/>
      <c r="CI44" s="416"/>
      <c r="CJ44" s="416"/>
      <c r="CK44" s="416"/>
      <c r="CL44" s="416"/>
      <c r="CM44" s="416"/>
      <c r="CN44" s="416"/>
      <c r="CO44" s="416"/>
      <c r="CP44" s="416"/>
      <c r="CQ44" s="609"/>
      <c r="CR44" s="610">
        <v>4233746</v>
      </c>
      <c r="CS44" s="369"/>
      <c r="CT44" s="369"/>
      <c r="CU44" s="369"/>
      <c r="CV44" s="369"/>
      <c r="CW44" s="369"/>
      <c r="CX44" s="369"/>
      <c r="CY44" s="623"/>
      <c r="CZ44" s="613">
        <v>13.3</v>
      </c>
      <c r="DA44" s="357"/>
      <c r="DB44" s="357"/>
      <c r="DC44" s="624"/>
      <c r="DD44" s="616">
        <v>978819</v>
      </c>
      <c r="DE44" s="369"/>
      <c r="DF44" s="369"/>
      <c r="DG44" s="369"/>
      <c r="DH44" s="369"/>
      <c r="DI44" s="369"/>
      <c r="DJ44" s="369"/>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15">
      <c r="B45" s="625" t="s">
        <v>270</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400"/>
      <c r="CE45" s="402"/>
      <c r="CF45" s="608" t="s">
        <v>428</v>
      </c>
      <c r="CG45" s="416"/>
      <c r="CH45" s="416"/>
      <c r="CI45" s="416"/>
      <c r="CJ45" s="416"/>
      <c r="CK45" s="416"/>
      <c r="CL45" s="416"/>
      <c r="CM45" s="416"/>
      <c r="CN45" s="416"/>
      <c r="CO45" s="416"/>
      <c r="CP45" s="416"/>
      <c r="CQ45" s="609"/>
      <c r="CR45" s="610">
        <v>2190490</v>
      </c>
      <c r="CS45" s="611"/>
      <c r="CT45" s="611"/>
      <c r="CU45" s="611"/>
      <c r="CV45" s="611"/>
      <c r="CW45" s="611"/>
      <c r="CX45" s="611"/>
      <c r="CY45" s="612"/>
      <c r="CZ45" s="613">
        <v>6.9</v>
      </c>
      <c r="DA45" s="614"/>
      <c r="DB45" s="614"/>
      <c r="DC45" s="615"/>
      <c r="DD45" s="616">
        <v>236433</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15">
      <c r="B46" s="41"/>
      <c r="CD46" s="400"/>
      <c r="CE46" s="402"/>
      <c r="CF46" s="608" t="s">
        <v>430</v>
      </c>
      <c r="CG46" s="416"/>
      <c r="CH46" s="416"/>
      <c r="CI46" s="416"/>
      <c r="CJ46" s="416"/>
      <c r="CK46" s="416"/>
      <c r="CL46" s="416"/>
      <c r="CM46" s="416"/>
      <c r="CN46" s="416"/>
      <c r="CO46" s="416"/>
      <c r="CP46" s="416"/>
      <c r="CQ46" s="609"/>
      <c r="CR46" s="610">
        <v>2043256</v>
      </c>
      <c r="CS46" s="369"/>
      <c r="CT46" s="369"/>
      <c r="CU46" s="369"/>
      <c r="CV46" s="369"/>
      <c r="CW46" s="369"/>
      <c r="CX46" s="369"/>
      <c r="CY46" s="623"/>
      <c r="CZ46" s="613">
        <v>6.4</v>
      </c>
      <c r="DA46" s="357"/>
      <c r="DB46" s="357"/>
      <c r="DC46" s="624"/>
      <c r="DD46" s="616">
        <v>742386</v>
      </c>
      <c r="DE46" s="369"/>
      <c r="DF46" s="369"/>
      <c r="DG46" s="369"/>
      <c r="DH46" s="369"/>
      <c r="DI46" s="369"/>
      <c r="DJ46" s="369"/>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15">
      <c r="B47" s="41"/>
      <c r="CD47" s="400"/>
      <c r="CE47" s="402"/>
      <c r="CF47" s="608" t="s">
        <v>432</v>
      </c>
      <c r="CG47" s="416"/>
      <c r="CH47" s="416"/>
      <c r="CI47" s="416"/>
      <c r="CJ47" s="416"/>
      <c r="CK47" s="416"/>
      <c r="CL47" s="416"/>
      <c r="CM47" s="416"/>
      <c r="CN47" s="416"/>
      <c r="CO47" s="416"/>
      <c r="CP47" s="416"/>
      <c r="CQ47" s="609"/>
      <c r="CR47" s="610" t="s">
        <v>203</v>
      </c>
      <c r="CS47" s="611"/>
      <c r="CT47" s="611"/>
      <c r="CU47" s="611"/>
      <c r="CV47" s="611"/>
      <c r="CW47" s="611"/>
      <c r="CX47" s="611"/>
      <c r="CY47" s="612"/>
      <c r="CZ47" s="613" t="s">
        <v>203</v>
      </c>
      <c r="DA47" s="614"/>
      <c r="DB47" s="614"/>
      <c r="DC47" s="615"/>
      <c r="DD47" s="616" t="s">
        <v>203</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x14ac:dyDescent="0.15">
      <c r="B48" s="41"/>
      <c r="CD48" s="403"/>
      <c r="CE48" s="405"/>
      <c r="CF48" s="608" t="s">
        <v>433</v>
      </c>
      <c r="CG48" s="416"/>
      <c r="CH48" s="416"/>
      <c r="CI48" s="416"/>
      <c r="CJ48" s="416"/>
      <c r="CK48" s="416"/>
      <c r="CL48" s="416"/>
      <c r="CM48" s="416"/>
      <c r="CN48" s="416"/>
      <c r="CO48" s="416"/>
      <c r="CP48" s="416"/>
      <c r="CQ48" s="609"/>
      <c r="CR48" s="610" t="s">
        <v>203</v>
      </c>
      <c r="CS48" s="369"/>
      <c r="CT48" s="369"/>
      <c r="CU48" s="369"/>
      <c r="CV48" s="369"/>
      <c r="CW48" s="369"/>
      <c r="CX48" s="369"/>
      <c r="CY48" s="623"/>
      <c r="CZ48" s="613" t="s">
        <v>203</v>
      </c>
      <c r="DA48" s="357"/>
      <c r="DB48" s="357"/>
      <c r="DC48" s="624"/>
      <c r="DD48" s="616" t="s">
        <v>203</v>
      </c>
      <c r="DE48" s="369"/>
      <c r="DF48" s="369"/>
      <c r="DG48" s="369"/>
      <c r="DH48" s="369"/>
      <c r="DI48" s="369"/>
      <c r="DJ48" s="369"/>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15">
      <c r="B49" s="41"/>
      <c r="CD49" s="588" t="s">
        <v>196</v>
      </c>
      <c r="CE49" s="589"/>
      <c r="CF49" s="589"/>
      <c r="CG49" s="589"/>
      <c r="CH49" s="589"/>
      <c r="CI49" s="589"/>
      <c r="CJ49" s="589"/>
      <c r="CK49" s="589"/>
      <c r="CL49" s="589"/>
      <c r="CM49" s="589"/>
      <c r="CN49" s="589"/>
      <c r="CO49" s="589"/>
      <c r="CP49" s="589"/>
      <c r="CQ49" s="590"/>
      <c r="CR49" s="591">
        <v>31727823</v>
      </c>
      <c r="CS49" s="592"/>
      <c r="CT49" s="592"/>
      <c r="CU49" s="592"/>
      <c r="CV49" s="592"/>
      <c r="CW49" s="592"/>
      <c r="CX49" s="592"/>
      <c r="CY49" s="593"/>
      <c r="CZ49" s="594">
        <v>100</v>
      </c>
      <c r="DA49" s="595"/>
      <c r="DB49" s="595"/>
      <c r="DC49" s="596"/>
      <c r="DD49" s="597">
        <v>15508320</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T3ROm/VSrD2nSXto43Bawd0W+76sAKA5M/HQUIhEGZu/CbdB2uea9V4GxEJNASDTwR7jBJnbAMhAM4ixgLwemQ==" saltValue="KnCyhpaLIWnb5jPXJ5Dh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8" t="s">
        <v>301</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129</v>
      </c>
      <c r="DK2" s="1010"/>
      <c r="DL2" s="1010"/>
      <c r="DM2" s="1010"/>
      <c r="DN2" s="1010"/>
      <c r="DO2" s="1011"/>
      <c r="DP2" s="50"/>
      <c r="DQ2" s="1009" t="s">
        <v>305</v>
      </c>
      <c r="DR2" s="1010"/>
      <c r="DS2" s="1010"/>
      <c r="DT2" s="1010"/>
      <c r="DU2" s="1010"/>
      <c r="DV2" s="1010"/>
      <c r="DW2" s="1010"/>
      <c r="DX2" s="1010"/>
      <c r="DY2" s="1010"/>
      <c r="DZ2" s="101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9" t="s">
        <v>434</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93" t="s">
        <v>435</v>
      </c>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67"/>
    </row>
    <row r="5" spans="1:131" s="47" customFormat="1" ht="26.25" customHeight="1" x14ac:dyDescent="0.15">
      <c r="A5" s="697" t="s">
        <v>436</v>
      </c>
      <c r="B5" s="698"/>
      <c r="C5" s="698"/>
      <c r="D5" s="698"/>
      <c r="E5" s="698"/>
      <c r="F5" s="698"/>
      <c r="G5" s="698"/>
      <c r="H5" s="698"/>
      <c r="I5" s="698"/>
      <c r="J5" s="698"/>
      <c r="K5" s="698"/>
      <c r="L5" s="698"/>
      <c r="M5" s="698"/>
      <c r="N5" s="698"/>
      <c r="O5" s="698"/>
      <c r="P5" s="699"/>
      <c r="Q5" s="689" t="s">
        <v>184</v>
      </c>
      <c r="R5" s="690"/>
      <c r="S5" s="690"/>
      <c r="T5" s="690"/>
      <c r="U5" s="691"/>
      <c r="V5" s="689" t="s">
        <v>437</v>
      </c>
      <c r="W5" s="690"/>
      <c r="X5" s="690"/>
      <c r="Y5" s="690"/>
      <c r="Z5" s="691"/>
      <c r="AA5" s="689" t="s">
        <v>438</v>
      </c>
      <c r="AB5" s="690"/>
      <c r="AC5" s="690"/>
      <c r="AD5" s="690"/>
      <c r="AE5" s="690"/>
      <c r="AF5" s="738" t="s">
        <v>182</v>
      </c>
      <c r="AG5" s="690"/>
      <c r="AH5" s="690"/>
      <c r="AI5" s="690"/>
      <c r="AJ5" s="695"/>
      <c r="AK5" s="690" t="s">
        <v>439</v>
      </c>
      <c r="AL5" s="690"/>
      <c r="AM5" s="690"/>
      <c r="AN5" s="690"/>
      <c r="AO5" s="691"/>
      <c r="AP5" s="689" t="s">
        <v>440</v>
      </c>
      <c r="AQ5" s="690"/>
      <c r="AR5" s="690"/>
      <c r="AS5" s="690"/>
      <c r="AT5" s="691"/>
      <c r="AU5" s="689" t="s">
        <v>442</v>
      </c>
      <c r="AV5" s="690"/>
      <c r="AW5" s="690"/>
      <c r="AX5" s="690"/>
      <c r="AY5" s="695"/>
      <c r="AZ5" s="56"/>
      <c r="BA5" s="56"/>
      <c r="BB5" s="56"/>
      <c r="BC5" s="56"/>
      <c r="BD5" s="56"/>
      <c r="BE5" s="67"/>
      <c r="BF5" s="67"/>
      <c r="BG5" s="67"/>
      <c r="BH5" s="67"/>
      <c r="BI5" s="67"/>
      <c r="BJ5" s="67"/>
      <c r="BK5" s="67"/>
      <c r="BL5" s="67"/>
      <c r="BM5" s="67"/>
      <c r="BN5" s="67"/>
      <c r="BO5" s="67"/>
      <c r="BP5" s="67"/>
      <c r="BQ5" s="697" t="s">
        <v>443</v>
      </c>
      <c r="BR5" s="698"/>
      <c r="BS5" s="698"/>
      <c r="BT5" s="698"/>
      <c r="BU5" s="698"/>
      <c r="BV5" s="698"/>
      <c r="BW5" s="698"/>
      <c r="BX5" s="698"/>
      <c r="BY5" s="698"/>
      <c r="BZ5" s="698"/>
      <c r="CA5" s="698"/>
      <c r="CB5" s="698"/>
      <c r="CC5" s="698"/>
      <c r="CD5" s="698"/>
      <c r="CE5" s="698"/>
      <c r="CF5" s="698"/>
      <c r="CG5" s="699"/>
      <c r="CH5" s="689" t="s">
        <v>368</v>
      </c>
      <c r="CI5" s="690"/>
      <c r="CJ5" s="690"/>
      <c r="CK5" s="690"/>
      <c r="CL5" s="691"/>
      <c r="CM5" s="689" t="s">
        <v>324</v>
      </c>
      <c r="CN5" s="690"/>
      <c r="CO5" s="690"/>
      <c r="CP5" s="690"/>
      <c r="CQ5" s="691"/>
      <c r="CR5" s="689" t="s">
        <v>248</v>
      </c>
      <c r="CS5" s="690"/>
      <c r="CT5" s="690"/>
      <c r="CU5" s="690"/>
      <c r="CV5" s="691"/>
      <c r="CW5" s="689" t="s">
        <v>55</v>
      </c>
      <c r="CX5" s="690"/>
      <c r="CY5" s="690"/>
      <c r="CZ5" s="690"/>
      <c r="DA5" s="691"/>
      <c r="DB5" s="689" t="s">
        <v>445</v>
      </c>
      <c r="DC5" s="690"/>
      <c r="DD5" s="690"/>
      <c r="DE5" s="690"/>
      <c r="DF5" s="691"/>
      <c r="DG5" s="1021" t="s">
        <v>246</v>
      </c>
      <c r="DH5" s="1022"/>
      <c r="DI5" s="1022"/>
      <c r="DJ5" s="1022"/>
      <c r="DK5" s="1023"/>
      <c r="DL5" s="1021" t="s">
        <v>447</v>
      </c>
      <c r="DM5" s="1022"/>
      <c r="DN5" s="1022"/>
      <c r="DO5" s="1022"/>
      <c r="DP5" s="1023"/>
      <c r="DQ5" s="689" t="s">
        <v>449</v>
      </c>
      <c r="DR5" s="690"/>
      <c r="DS5" s="690"/>
      <c r="DT5" s="690"/>
      <c r="DU5" s="691"/>
      <c r="DV5" s="689" t="s">
        <v>442</v>
      </c>
      <c r="DW5" s="690"/>
      <c r="DX5" s="690"/>
      <c r="DY5" s="690"/>
      <c r="DZ5" s="695"/>
      <c r="EA5" s="67"/>
    </row>
    <row r="6" spans="1:131" s="47" customFormat="1" ht="26.25" customHeight="1" x14ac:dyDescent="0.15">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9"/>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15">
      <c r="A7" s="51">
        <v>1</v>
      </c>
      <c r="B7" s="964" t="s">
        <v>450</v>
      </c>
      <c r="C7" s="965"/>
      <c r="D7" s="965"/>
      <c r="E7" s="965"/>
      <c r="F7" s="965"/>
      <c r="G7" s="965"/>
      <c r="H7" s="965"/>
      <c r="I7" s="965"/>
      <c r="J7" s="965"/>
      <c r="K7" s="965"/>
      <c r="L7" s="965"/>
      <c r="M7" s="965"/>
      <c r="N7" s="965"/>
      <c r="O7" s="965"/>
      <c r="P7" s="966"/>
      <c r="Q7" s="967">
        <v>35796</v>
      </c>
      <c r="R7" s="968"/>
      <c r="S7" s="968"/>
      <c r="T7" s="968"/>
      <c r="U7" s="968"/>
      <c r="V7" s="968">
        <v>31750</v>
      </c>
      <c r="W7" s="968"/>
      <c r="X7" s="968"/>
      <c r="Y7" s="968"/>
      <c r="Z7" s="968"/>
      <c r="AA7" s="968">
        <v>4046</v>
      </c>
      <c r="AB7" s="968"/>
      <c r="AC7" s="968"/>
      <c r="AD7" s="968"/>
      <c r="AE7" s="1012"/>
      <c r="AF7" s="1013">
        <v>2698</v>
      </c>
      <c r="AG7" s="1014"/>
      <c r="AH7" s="1014"/>
      <c r="AI7" s="1014"/>
      <c r="AJ7" s="1015"/>
      <c r="AK7" s="1016">
        <v>46</v>
      </c>
      <c r="AL7" s="968"/>
      <c r="AM7" s="968"/>
      <c r="AN7" s="968"/>
      <c r="AO7" s="968"/>
      <c r="AP7" s="968">
        <v>13807</v>
      </c>
      <c r="AQ7" s="968"/>
      <c r="AR7" s="968"/>
      <c r="AS7" s="968"/>
      <c r="AT7" s="968"/>
      <c r="AU7" s="969"/>
      <c r="AV7" s="969"/>
      <c r="AW7" s="969"/>
      <c r="AX7" s="969"/>
      <c r="AY7" s="970"/>
      <c r="AZ7" s="56"/>
      <c r="BA7" s="56"/>
      <c r="BB7" s="56"/>
      <c r="BC7" s="56"/>
      <c r="BD7" s="56"/>
      <c r="BE7" s="67"/>
      <c r="BF7" s="67"/>
      <c r="BG7" s="67"/>
      <c r="BH7" s="67"/>
      <c r="BI7" s="67"/>
      <c r="BJ7" s="67"/>
      <c r="BK7" s="67"/>
      <c r="BL7" s="67"/>
      <c r="BM7" s="67"/>
      <c r="BN7" s="67"/>
      <c r="BO7" s="67"/>
      <c r="BP7" s="67"/>
      <c r="BQ7" s="51">
        <v>1</v>
      </c>
      <c r="BR7" s="71"/>
      <c r="BS7" s="964" t="s">
        <v>457</v>
      </c>
      <c r="BT7" s="965"/>
      <c r="BU7" s="965"/>
      <c r="BV7" s="965"/>
      <c r="BW7" s="965"/>
      <c r="BX7" s="965"/>
      <c r="BY7" s="965"/>
      <c r="BZ7" s="965"/>
      <c r="CA7" s="965"/>
      <c r="CB7" s="965"/>
      <c r="CC7" s="965"/>
      <c r="CD7" s="965"/>
      <c r="CE7" s="965"/>
      <c r="CF7" s="965"/>
      <c r="CG7" s="966"/>
      <c r="CH7" s="1017">
        <v>0</v>
      </c>
      <c r="CI7" s="1018"/>
      <c r="CJ7" s="1018"/>
      <c r="CK7" s="1018"/>
      <c r="CL7" s="1019"/>
      <c r="CM7" s="1017">
        <v>24</v>
      </c>
      <c r="CN7" s="1018"/>
      <c r="CO7" s="1018"/>
      <c r="CP7" s="1018"/>
      <c r="CQ7" s="1019"/>
      <c r="CR7" s="1017">
        <v>5</v>
      </c>
      <c r="CS7" s="1018"/>
      <c r="CT7" s="1018"/>
      <c r="CU7" s="1018"/>
      <c r="CV7" s="1019"/>
      <c r="CW7" s="1017">
        <v>0</v>
      </c>
      <c r="CX7" s="1018"/>
      <c r="CY7" s="1018"/>
      <c r="CZ7" s="1018"/>
      <c r="DA7" s="1019"/>
      <c r="DB7" s="1017" t="s">
        <v>203</v>
      </c>
      <c r="DC7" s="1018"/>
      <c r="DD7" s="1018"/>
      <c r="DE7" s="1018"/>
      <c r="DF7" s="1019"/>
      <c r="DG7" s="1017" t="s">
        <v>203</v>
      </c>
      <c r="DH7" s="1018"/>
      <c r="DI7" s="1018"/>
      <c r="DJ7" s="1018"/>
      <c r="DK7" s="1019"/>
      <c r="DL7" s="1017" t="s">
        <v>203</v>
      </c>
      <c r="DM7" s="1018"/>
      <c r="DN7" s="1018"/>
      <c r="DO7" s="1018"/>
      <c r="DP7" s="1019"/>
      <c r="DQ7" s="1017" t="s">
        <v>203</v>
      </c>
      <c r="DR7" s="1018"/>
      <c r="DS7" s="1018"/>
      <c r="DT7" s="1018"/>
      <c r="DU7" s="1019"/>
      <c r="DV7" s="964"/>
      <c r="DW7" s="965"/>
      <c r="DX7" s="965"/>
      <c r="DY7" s="965"/>
      <c r="DZ7" s="1020"/>
      <c r="EA7" s="67"/>
    </row>
    <row r="8" spans="1:131" s="47" customFormat="1" ht="26.25" customHeight="1" x14ac:dyDescent="0.15">
      <c r="A8" s="52">
        <v>2</v>
      </c>
      <c r="B8" s="714"/>
      <c r="C8" s="715"/>
      <c r="D8" s="715"/>
      <c r="E8" s="715"/>
      <c r="F8" s="715"/>
      <c r="G8" s="715"/>
      <c r="H8" s="715"/>
      <c r="I8" s="715"/>
      <c r="J8" s="715"/>
      <c r="K8" s="715"/>
      <c r="L8" s="715"/>
      <c r="M8" s="715"/>
      <c r="N8" s="715"/>
      <c r="O8" s="715"/>
      <c r="P8" s="716"/>
      <c r="Q8" s="958"/>
      <c r="R8" s="959"/>
      <c r="S8" s="959"/>
      <c r="T8" s="959"/>
      <c r="U8" s="959"/>
      <c r="V8" s="959"/>
      <c r="W8" s="959"/>
      <c r="X8" s="959"/>
      <c r="Y8" s="959"/>
      <c r="Z8" s="959"/>
      <c r="AA8" s="959"/>
      <c r="AB8" s="959"/>
      <c r="AC8" s="959"/>
      <c r="AD8" s="959"/>
      <c r="AE8" s="963"/>
      <c r="AF8" s="981"/>
      <c r="AG8" s="718"/>
      <c r="AH8" s="718"/>
      <c r="AI8" s="718"/>
      <c r="AJ8" s="982"/>
      <c r="AK8" s="962"/>
      <c r="AL8" s="959"/>
      <c r="AM8" s="959"/>
      <c r="AN8" s="959"/>
      <c r="AO8" s="959"/>
      <c r="AP8" s="959"/>
      <c r="AQ8" s="959"/>
      <c r="AR8" s="959"/>
      <c r="AS8" s="959"/>
      <c r="AT8" s="959"/>
      <c r="AU8" s="960"/>
      <c r="AV8" s="960"/>
      <c r="AW8" s="960"/>
      <c r="AX8" s="960"/>
      <c r="AY8" s="961"/>
      <c r="AZ8" s="56"/>
      <c r="BA8" s="56"/>
      <c r="BB8" s="56"/>
      <c r="BC8" s="56"/>
      <c r="BD8" s="56"/>
      <c r="BE8" s="67"/>
      <c r="BF8" s="67"/>
      <c r="BG8" s="67"/>
      <c r="BH8" s="67"/>
      <c r="BI8" s="67"/>
      <c r="BJ8" s="67"/>
      <c r="BK8" s="67"/>
      <c r="BL8" s="67"/>
      <c r="BM8" s="67"/>
      <c r="BN8" s="67"/>
      <c r="BO8" s="67"/>
      <c r="BP8" s="67"/>
      <c r="BQ8" s="52">
        <v>2</v>
      </c>
      <c r="BR8" s="72"/>
      <c r="BS8" s="714"/>
      <c r="BT8" s="715"/>
      <c r="BU8" s="715"/>
      <c r="BV8" s="715"/>
      <c r="BW8" s="715"/>
      <c r="BX8" s="715"/>
      <c r="BY8" s="715"/>
      <c r="BZ8" s="715"/>
      <c r="CA8" s="715"/>
      <c r="CB8" s="715"/>
      <c r="CC8" s="715"/>
      <c r="CD8" s="715"/>
      <c r="CE8" s="715"/>
      <c r="CF8" s="715"/>
      <c r="CG8" s="716"/>
      <c r="CH8" s="717"/>
      <c r="CI8" s="718"/>
      <c r="CJ8" s="718"/>
      <c r="CK8" s="718"/>
      <c r="CL8" s="719"/>
      <c r="CM8" s="717"/>
      <c r="CN8" s="718"/>
      <c r="CO8" s="718"/>
      <c r="CP8" s="718"/>
      <c r="CQ8" s="719"/>
      <c r="CR8" s="717"/>
      <c r="CS8" s="718"/>
      <c r="CT8" s="718"/>
      <c r="CU8" s="718"/>
      <c r="CV8" s="719"/>
      <c r="CW8" s="717"/>
      <c r="CX8" s="718"/>
      <c r="CY8" s="718"/>
      <c r="CZ8" s="718"/>
      <c r="DA8" s="719"/>
      <c r="DB8" s="717"/>
      <c r="DC8" s="718"/>
      <c r="DD8" s="718"/>
      <c r="DE8" s="718"/>
      <c r="DF8" s="719"/>
      <c r="DG8" s="717"/>
      <c r="DH8" s="718"/>
      <c r="DI8" s="718"/>
      <c r="DJ8" s="718"/>
      <c r="DK8" s="719"/>
      <c r="DL8" s="717"/>
      <c r="DM8" s="718"/>
      <c r="DN8" s="718"/>
      <c r="DO8" s="718"/>
      <c r="DP8" s="719"/>
      <c r="DQ8" s="717"/>
      <c r="DR8" s="718"/>
      <c r="DS8" s="718"/>
      <c r="DT8" s="718"/>
      <c r="DU8" s="719"/>
      <c r="DV8" s="714"/>
      <c r="DW8" s="715"/>
      <c r="DX8" s="715"/>
      <c r="DY8" s="715"/>
      <c r="DZ8" s="720"/>
      <c r="EA8" s="67"/>
    </row>
    <row r="9" spans="1:131" s="47" customFormat="1" ht="26.25" customHeight="1" x14ac:dyDescent="0.15">
      <c r="A9" s="52">
        <v>3</v>
      </c>
      <c r="B9" s="714"/>
      <c r="C9" s="715"/>
      <c r="D9" s="715"/>
      <c r="E9" s="715"/>
      <c r="F9" s="715"/>
      <c r="G9" s="715"/>
      <c r="H9" s="715"/>
      <c r="I9" s="715"/>
      <c r="J9" s="715"/>
      <c r="K9" s="715"/>
      <c r="L9" s="715"/>
      <c r="M9" s="715"/>
      <c r="N9" s="715"/>
      <c r="O9" s="715"/>
      <c r="P9" s="716"/>
      <c r="Q9" s="958"/>
      <c r="R9" s="959"/>
      <c r="S9" s="959"/>
      <c r="T9" s="959"/>
      <c r="U9" s="959"/>
      <c r="V9" s="959"/>
      <c r="W9" s="959"/>
      <c r="X9" s="959"/>
      <c r="Y9" s="959"/>
      <c r="Z9" s="959"/>
      <c r="AA9" s="959"/>
      <c r="AB9" s="959"/>
      <c r="AC9" s="959"/>
      <c r="AD9" s="959"/>
      <c r="AE9" s="963"/>
      <c r="AF9" s="981"/>
      <c r="AG9" s="718"/>
      <c r="AH9" s="718"/>
      <c r="AI9" s="718"/>
      <c r="AJ9" s="982"/>
      <c r="AK9" s="962"/>
      <c r="AL9" s="959"/>
      <c r="AM9" s="959"/>
      <c r="AN9" s="959"/>
      <c r="AO9" s="959"/>
      <c r="AP9" s="959"/>
      <c r="AQ9" s="959"/>
      <c r="AR9" s="959"/>
      <c r="AS9" s="959"/>
      <c r="AT9" s="959"/>
      <c r="AU9" s="960"/>
      <c r="AV9" s="960"/>
      <c r="AW9" s="960"/>
      <c r="AX9" s="960"/>
      <c r="AY9" s="961"/>
      <c r="AZ9" s="56"/>
      <c r="BA9" s="56"/>
      <c r="BB9" s="56"/>
      <c r="BC9" s="56"/>
      <c r="BD9" s="56"/>
      <c r="BE9" s="67"/>
      <c r="BF9" s="67"/>
      <c r="BG9" s="67"/>
      <c r="BH9" s="67"/>
      <c r="BI9" s="67"/>
      <c r="BJ9" s="67"/>
      <c r="BK9" s="67"/>
      <c r="BL9" s="67"/>
      <c r="BM9" s="67"/>
      <c r="BN9" s="67"/>
      <c r="BO9" s="67"/>
      <c r="BP9" s="67"/>
      <c r="BQ9" s="52">
        <v>3</v>
      </c>
      <c r="BR9" s="72"/>
      <c r="BS9" s="714"/>
      <c r="BT9" s="715"/>
      <c r="BU9" s="715"/>
      <c r="BV9" s="715"/>
      <c r="BW9" s="715"/>
      <c r="BX9" s="715"/>
      <c r="BY9" s="715"/>
      <c r="BZ9" s="715"/>
      <c r="CA9" s="715"/>
      <c r="CB9" s="715"/>
      <c r="CC9" s="715"/>
      <c r="CD9" s="715"/>
      <c r="CE9" s="715"/>
      <c r="CF9" s="715"/>
      <c r="CG9" s="716"/>
      <c r="CH9" s="717"/>
      <c r="CI9" s="718"/>
      <c r="CJ9" s="718"/>
      <c r="CK9" s="718"/>
      <c r="CL9" s="719"/>
      <c r="CM9" s="717"/>
      <c r="CN9" s="718"/>
      <c r="CO9" s="718"/>
      <c r="CP9" s="718"/>
      <c r="CQ9" s="719"/>
      <c r="CR9" s="717"/>
      <c r="CS9" s="718"/>
      <c r="CT9" s="718"/>
      <c r="CU9" s="718"/>
      <c r="CV9" s="719"/>
      <c r="CW9" s="717"/>
      <c r="CX9" s="718"/>
      <c r="CY9" s="718"/>
      <c r="CZ9" s="718"/>
      <c r="DA9" s="719"/>
      <c r="DB9" s="717"/>
      <c r="DC9" s="718"/>
      <c r="DD9" s="718"/>
      <c r="DE9" s="718"/>
      <c r="DF9" s="719"/>
      <c r="DG9" s="717"/>
      <c r="DH9" s="718"/>
      <c r="DI9" s="718"/>
      <c r="DJ9" s="718"/>
      <c r="DK9" s="719"/>
      <c r="DL9" s="717"/>
      <c r="DM9" s="718"/>
      <c r="DN9" s="718"/>
      <c r="DO9" s="718"/>
      <c r="DP9" s="719"/>
      <c r="DQ9" s="717"/>
      <c r="DR9" s="718"/>
      <c r="DS9" s="718"/>
      <c r="DT9" s="718"/>
      <c r="DU9" s="719"/>
      <c r="DV9" s="714"/>
      <c r="DW9" s="715"/>
      <c r="DX9" s="715"/>
      <c r="DY9" s="715"/>
      <c r="DZ9" s="720"/>
      <c r="EA9" s="67"/>
    </row>
    <row r="10" spans="1:131" s="47" customFormat="1" ht="26.25" customHeight="1" x14ac:dyDescent="0.15">
      <c r="A10" s="52">
        <v>4</v>
      </c>
      <c r="B10" s="714"/>
      <c r="C10" s="715"/>
      <c r="D10" s="715"/>
      <c r="E10" s="715"/>
      <c r="F10" s="715"/>
      <c r="G10" s="715"/>
      <c r="H10" s="715"/>
      <c r="I10" s="715"/>
      <c r="J10" s="715"/>
      <c r="K10" s="715"/>
      <c r="L10" s="715"/>
      <c r="M10" s="715"/>
      <c r="N10" s="715"/>
      <c r="O10" s="715"/>
      <c r="P10" s="716"/>
      <c r="Q10" s="958"/>
      <c r="R10" s="959"/>
      <c r="S10" s="959"/>
      <c r="T10" s="959"/>
      <c r="U10" s="959"/>
      <c r="V10" s="959"/>
      <c r="W10" s="959"/>
      <c r="X10" s="959"/>
      <c r="Y10" s="959"/>
      <c r="Z10" s="959"/>
      <c r="AA10" s="959"/>
      <c r="AB10" s="959"/>
      <c r="AC10" s="959"/>
      <c r="AD10" s="959"/>
      <c r="AE10" s="963"/>
      <c r="AF10" s="981"/>
      <c r="AG10" s="718"/>
      <c r="AH10" s="718"/>
      <c r="AI10" s="718"/>
      <c r="AJ10" s="982"/>
      <c r="AK10" s="962"/>
      <c r="AL10" s="959"/>
      <c r="AM10" s="959"/>
      <c r="AN10" s="959"/>
      <c r="AO10" s="959"/>
      <c r="AP10" s="959"/>
      <c r="AQ10" s="959"/>
      <c r="AR10" s="959"/>
      <c r="AS10" s="959"/>
      <c r="AT10" s="959"/>
      <c r="AU10" s="960"/>
      <c r="AV10" s="960"/>
      <c r="AW10" s="960"/>
      <c r="AX10" s="960"/>
      <c r="AY10" s="961"/>
      <c r="AZ10" s="56"/>
      <c r="BA10" s="56"/>
      <c r="BB10" s="56"/>
      <c r="BC10" s="56"/>
      <c r="BD10" s="56"/>
      <c r="BE10" s="67"/>
      <c r="BF10" s="67"/>
      <c r="BG10" s="67"/>
      <c r="BH10" s="67"/>
      <c r="BI10" s="67"/>
      <c r="BJ10" s="67"/>
      <c r="BK10" s="67"/>
      <c r="BL10" s="67"/>
      <c r="BM10" s="67"/>
      <c r="BN10" s="67"/>
      <c r="BO10" s="67"/>
      <c r="BP10" s="67"/>
      <c r="BQ10" s="52">
        <v>4</v>
      </c>
      <c r="BR10" s="72"/>
      <c r="BS10" s="714"/>
      <c r="BT10" s="715"/>
      <c r="BU10" s="715"/>
      <c r="BV10" s="715"/>
      <c r="BW10" s="715"/>
      <c r="BX10" s="715"/>
      <c r="BY10" s="715"/>
      <c r="BZ10" s="715"/>
      <c r="CA10" s="715"/>
      <c r="CB10" s="715"/>
      <c r="CC10" s="715"/>
      <c r="CD10" s="715"/>
      <c r="CE10" s="715"/>
      <c r="CF10" s="715"/>
      <c r="CG10" s="716"/>
      <c r="CH10" s="717"/>
      <c r="CI10" s="718"/>
      <c r="CJ10" s="718"/>
      <c r="CK10" s="718"/>
      <c r="CL10" s="719"/>
      <c r="CM10" s="717"/>
      <c r="CN10" s="718"/>
      <c r="CO10" s="718"/>
      <c r="CP10" s="718"/>
      <c r="CQ10" s="719"/>
      <c r="CR10" s="717"/>
      <c r="CS10" s="718"/>
      <c r="CT10" s="718"/>
      <c r="CU10" s="718"/>
      <c r="CV10" s="719"/>
      <c r="CW10" s="717"/>
      <c r="CX10" s="718"/>
      <c r="CY10" s="718"/>
      <c r="CZ10" s="718"/>
      <c r="DA10" s="719"/>
      <c r="DB10" s="717"/>
      <c r="DC10" s="718"/>
      <c r="DD10" s="718"/>
      <c r="DE10" s="718"/>
      <c r="DF10" s="719"/>
      <c r="DG10" s="717"/>
      <c r="DH10" s="718"/>
      <c r="DI10" s="718"/>
      <c r="DJ10" s="718"/>
      <c r="DK10" s="719"/>
      <c r="DL10" s="717"/>
      <c r="DM10" s="718"/>
      <c r="DN10" s="718"/>
      <c r="DO10" s="718"/>
      <c r="DP10" s="719"/>
      <c r="DQ10" s="717"/>
      <c r="DR10" s="718"/>
      <c r="DS10" s="718"/>
      <c r="DT10" s="718"/>
      <c r="DU10" s="719"/>
      <c r="DV10" s="714"/>
      <c r="DW10" s="715"/>
      <c r="DX10" s="715"/>
      <c r="DY10" s="715"/>
      <c r="DZ10" s="720"/>
      <c r="EA10" s="67"/>
    </row>
    <row r="11" spans="1:131" s="47" customFormat="1" ht="26.25" customHeight="1" x14ac:dyDescent="0.15">
      <c r="A11" s="52">
        <v>5</v>
      </c>
      <c r="B11" s="714"/>
      <c r="C11" s="715"/>
      <c r="D11" s="715"/>
      <c r="E11" s="715"/>
      <c r="F11" s="715"/>
      <c r="G11" s="715"/>
      <c r="H11" s="715"/>
      <c r="I11" s="715"/>
      <c r="J11" s="715"/>
      <c r="K11" s="715"/>
      <c r="L11" s="715"/>
      <c r="M11" s="715"/>
      <c r="N11" s="715"/>
      <c r="O11" s="715"/>
      <c r="P11" s="716"/>
      <c r="Q11" s="958"/>
      <c r="R11" s="959"/>
      <c r="S11" s="959"/>
      <c r="T11" s="959"/>
      <c r="U11" s="959"/>
      <c r="V11" s="959"/>
      <c r="W11" s="959"/>
      <c r="X11" s="959"/>
      <c r="Y11" s="959"/>
      <c r="Z11" s="959"/>
      <c r="AA11" s="959"/>
      <c r="AB11" s="959"/>
      <c r="AC11" s="959"/>
      <c r="AD11" s="959"/>
      <c r="AE11" s="963"/>
      <c r="AF11" s="981"/>
      <c r="AG11" s="718"/>
      <c r="AH11" s="718"/>
      <c r="AI11" s="718"/>
      <c r="AJ11" s="982"/>
      <c r="AK11" s="962"/>
      <c r="AL11" s="959"/>
      <c r="AM11" s="959"/>
      <c r="AN11" s="959"/>
      <c r="AO11" s="959"/>
      <c r="AP11" s="959"/>
      <c r="AQ11" s="959"/>
      <c r="AR11" s="959"/>
      <c r="AS11" s="959"/>
      <c r="AT11" s="959"/>
      <c r="AU11" s="960"/>
      <c r="AV11" s="960"/>
      <c r="AW11" s="960"/>
      <c r="AX11" s="960"/>
      <c r="AY11" s="961"/>
      <c r="AZ11" s="56"/>
      <c r="BA11" s="56"/>
      <c r="BB11" s="56"/>
      <c r="BC11" s="56"/>
      <c r="BD11" s="56"/>
      <c r="BE11" s="67"/>
      <c r="BF11" s="67"/>
      <c r="BG11" s="67"/>
      <c r="BH11" s="67"/>
      <c r="BI11" s="67"/>
      <c r="BJ11" s="67"/>
      <c r="BK11" s="67"/>
      <c r="BL11" s="67"/>
      <c r="BM11" s="67"/>
      <c r="BN11" s="67"/>
      <c r="BO11" s="67"/>
      <c r="BP11" s="67"/>
      <c r="BQ11" s="52">
        <v>5</v>
      </c>
      <c r="BR11" s="72"/>
      <c r="BS11" s="714"/>
      <c r="BT11" s="715"/>
      <c r="BU11" s="715"/>
      <c r="BV11" s="715"/>
      <c r="BW11" s="715"/>
      <c r="BX11" s="715"/>
      <c r="BY11" s="715"/>
      <c r="BZ11" s="715"/>
      <c r="CA11" s="715"/>
      <c r="CB11" s="715"/>
      <c r="CC11" s="715"/>
      <c r="CD11" s="715"/>
      <c r="CE11" s="715"/>
      <c r="CF11" s="715"/>
      <c r="CG11" s="716"/>
      <c r="CH11" s="717"/>
      <c r="CI11" s="718"/>
      <c r="CJ11" s="718"/>
      <c r="CK11" s="718"/>
      <c r="CL11" s="719"/>
      <c r="CM11" s="717"/>
      <c r="CN11" s="718"/>
      <c r="CO11" s="718"/>
      <c r="CP11" s="718"/>
      <c r="CQ11" s="719"/>
      <c r="CR11" s="717"/>
      <c r="CS11" s="718"/>
      <c r="CT11" s="718"/>
      <c r="CU11" s="718"/>
      <c r="CV11" s="719"/>
      <c r="CW11" s="717"/>
      <c r="CX11" s="718"/>
      <c r="CY11" s="718"/>
      <c r="CZ11" s="718"/>
      <c r="DA11" s="719"/>
      <c r="DB11" s="717"/>
      <c r="DC11" s="718"/>
      <c r="DD11" s="718"/>
      <c r="DE11" s="718"/>
      <c r="DF11" s="719"/>
      <c r="DG11" s="717"/>
      <c r="DH11" s="718"/>
      <c r="DI11" s="718"/>
      <c r="DJ11" s="718"/>
      <c r="DK11" s="719"/>
      <c r="DL11" s="717"/>
      <c r="DM11" s="718"/>
      <c r="DN11" s="718"/>
      <c r="DO11" s="718"/>
      <c r="DP11" s="719"/>
      <c r="DQ11" s="717"/>
      <c r="DR11" s="718"/>
      <c r="DS11" s="718"/>
      <c r="DT11" s="718"/>
      <c r="DU11" s="719"/>
      <c r="DV11" s="714"/>
      <c r="DW11" s="715"/>
      <c r="DX11" s="715"/>
      <c r="DY11" s="715"/>
      <c r="DZ11" s="720"/>
      <c r="EA11" s="67"/>
    </row>
    <row r="12" spans="1:131" s="47" customFormat="1" ht="26.25" customHeight="1" x14ac:dyDescent="0.15">
      <c r="A12" s="52">
        <v>6</v>
      </c>
      <c r="B12" s="714"/>
      <c r="C12" s="715"/>
      <c r="D12" s="715"/>
      <c r="E12" s="715"/>
      <c r="F12" s="715"/>
      <c r="G12" s="715"/>
      <c r="H12" s="715"/>
      <c r="I12" s="715"/>
      <c r="J12" s="715"/>
      <c r="K12" s="715"/>
      <c r="L12" s="715"/>
      <c r="M12" s="715"/>
      <c r="N12" s="715"/>
      <c r="O12" s="715"/>
      <c r="P12" s="716"/>
      <c r="Q12" s="958"/>
      <c r="R12" s="959"/>
      <c r="S12" s="959"/>
      <c r="T12" s="959"/>
      <c r="U12" s="959"/>
      <c r="V12" s="959"/>
      <c r="W12" s="959"/>
      <c r="X12" s="959"/>
      <c r="Y12" s="959"/>
      <c r="Z12" s="959"/>
      <c r="AA12" s="959"/>
      <c r="AB12" s="959"/>
      <c r="AC12" s="959"/>
      <c r="AD12" s="959"/>
      <c r="AE12" s="963"/>
      <c r="AF12" s="981"/>
      <c r="AG12" s="718"/>
      <c r="AH12" s="718"/>
      <c r="AI12" s="718"/>
      <c r="AJ12" s="982"/>
      <c r="AK12" s="962"/>
      <c r="AL12" s="959"/>
      <c r="AM12" s="959"/>
      <c r="AN12" s="959"/>
      <c r="AO12" s="959"/>
      <c r="AP12" s="959"/>
      <c r="AQ12" s="959"/>
      <c r="AR12" s="959"/>
      <c r="AS12" s="959"/>
      <c r="AT12" s="959"/>
      <c r="AU12" s="960"/>
      <c r="AV12" s="960"/>
      <c r="AW12" s="960"/>
      <c r="AX12" s="960"/>
      <c r="AY12" s="961"/>
      <c r="AZ12" s="56"/>
      <c r="BA12" s="56"/>
      <c r="BB12" s="56"/>
      <c r="BC12" s="56"/>
      <c r="BD12" s="56"/>
      <c r="BE12" s="67"/>
      <c r="BF12" s="67"/>
      <c r="BG12" s="67"/>
      <c r="BH12" s="67"/>
      <c r="BI12" s="67"/>
      <c r="BJ12" s="67"/>
      <c r="BK12" s="67"/>
      <c r="BL12" s="67"/>
      <c r="BM12" s="67"/>
      <c r="BN12" s="67"/>
      <c r="BO12" s="67"/>
      <c r="BP12" s="67"/>
      <c r="BQ12" s="52">
        <v>6</v>
      </c>
      <c r="BR12" s="72"/>
      <c r="BS12" s="714"/>
      <c r="BT12" s="715"/>
      <c r="BU12" s="715"/>
      <c r="BV12" s="715"/>
      <c r="BW12" s="715"/>
      <c r="BX12" s="715"/>
      <c r="BY12" s="715"/>
      <c r="BZ12" s="715"/>
      <c r="CA12" s="715"/>
      <c r="CB12" s="715"/>
      <c r="CC12" s="715"/>
      <c r="CD12" s="715"/>
      <c r="CE12" s="715"/>
      <c r="CF12" s="715"/>
      <c r="CG12" s="716"/>
      <c r="CH12" s="717"/>
      <c r="CI12" s="718"/>
      <c r="CJ12" s="718"/>
      <c r="CK12" s="718"/>
      <c r="CL12" s="719"/>
      <c r="CM12" s="717"/>
      <c r="CN12" s="718"/>
      <c r="CO12" s="718"/>
      <c r="CP12" s="718"/>
      <c r="CQ12" s="719"/>
      <c r="CR12" s="717"/>
      <c r="CS12" s="718"/>
      <c r="CT12" s="718"/>
      <c r="CU12" s="718"/>
      <c r="CV12" s="719"/>
      <c r="CW12" s="717"/>
      <c r="CX12" s="718"/>
      <c r="CY12" s="718"/>
      <c r="CZ12" s="718"/>
      <c r="DA12" s="719"/>
      <c r="DB12" s="717"/>
      <c r="DC12" s="718"/>
      <c r="DD12" s="718"/>
      <c r="DE12" s="718"/>
      <c r="DF12" s="719"/>
      <c r="DG12" s="717"/>
      <c r="DH12" s="718"/>
      <c r="DI12" s="718"/>
      <c r="DJ12" s="718"/>
      <c r="DK12" s="719"/>
      <c r="DL12" s="717"/>
      <c r="DM12" s="718"/>
      <c r="DN12" s="718"/>
      <c r="DO12" s="718"/>
      <c r="DP12" s="719"/>
      <c r="DQ12" s="717"/>
      <c r="DR12" s="718"/>
      <c r="DS12" s="718"/>
      <c r="DT12" s="718"/>
      <c r="DU12" s="719"/>
      <c r="DV12" s="714"/>
      <c r="DW12" s="715"/>
      <c r="DX12" s="715"/>
      <c r="DY12" s="715"/>
      <c r="DZ12" s="720"/>
      <c r="EA12" s="67"/>
    </row>
    <row r="13" spans="1:131" s="47" customFormat="1" ht="26.25" customHeight="1" x14ac:dyDescent="0.15">
      <c r="A13" s="52">
        <v>7</v>
      </c>
      <c r="B13" s="714"/>
      <c r="C13" s="715"/>
      <c r="D13" s="715"/>
      <c r="E13" s="715"/>
      <c r="F13" s="715"/>
      <c r="G13" s="715"/>
      <c r="H13" s="715"/>
      <c r="I13" s="715"/>
      <c r="J13" s="715"/>
      <c r="K13" s="715"/>
      <c r="L13" s="715"/>
      <c r="M13" s="715"/>
      <c r="N13" s="715"/>
      <c r="O13" s="715"/>
      <c r="P13" s="716"/>
      <c r="Q13" s="958"/>
      <c r="R13" s="959"/>
      <c r="S13" s="959"/>
      <c r="T13" s="959"/>
      <c r="U13" s="959"/>
      <c r="V13" s="959"/>
      <c r="W13" s="959"/>
      <c r="X13" s="959"/>
      <c r="Y13" s="959"/>
      <c r="Z13" s="959"/>
      <c r="AA13" s="959"/>
      <c r="AB13" s="959"/>
      <c r="AC13" s="959"/>
      <c r="AD13" s="959"/>
      <c r="AE13" s="963"/>
      <c r="AF13" s="981"/>
      <c r="AG13" s="718"/>
      <c r="AH13" s="718"/>
      <c r="AI13" s="718"/>
      <c r="AJ13" s="982"/>
      <c r="AK13" s="962"/>
      <c r="AL13" s="959"/>
      <c r="AM13" s="959"/>
      <c r="AN13" s="959"/>
      <c r="AO13" s="959"/>
      <c r="AP13" s="959"/>
      <c r="AQ13" s="959"/>
      <c r="AR13" s="959"/>
      <c r="AS13" s="959"/>
      <c r="AT13" s="959"/>
      <c r="AU13" s="960"/>
      <c r="AV13" s="960"/>
      <c r="AW13" s="960"/>
      <c r="AX13" s="960"/>
      <c r="AY13" s="961"/>
      <c r="AZ13" s="56"/>
      <c r="BA13" s="56"/>
      <c r="BB13" s="56"/>
      <c r="BC13" s="56"/>
      <c r="BD13" s="56"/>
      <c r="BE13" s="67"/>
      <c r="BF13" s="67"/>
      <c r="BG13" s="67"/>
      <c r="BH13" s="67"/>
      <c r="BI13" s="67"/>
      <c r="BJ13" s="67"/>
      <c r="BK13" s="67"/>
      <c r="BL13" s="67"/>
      <c r="BM13" s="67"/>
      <c r="BN13" s="67"/>
      <c r="BO13" s="67"/>
      <c r="BP13" s="67"/>
      <c r="BQ13" s="52">
        <v>7</v>
      </c>
      <c r="BR13" s="72"/>
      <c r="BS13" s="714"/>
      <c r="BT13" s="715"/>
      <c r="BU13" s="715"/>
      <c r="BV13" s="715"/>
      <c r="BW13" s="715"/>
      <c r="BX13" s="715"/>
      <c r="BY13" s="715"/>
      <c r="BZ13" s="715"/>
      <c r="CA13" s="715"/>
      <c r="CB13" s="715"/>
      <c r="CC13" s="715"/>
      <c r="CD13" s="715"/>
      <c r="CE13" s="715"/>
      <c r="CF13" s="715"/>
      <c r="CG13" s="716"/>
      <c r="CH13" s="717"/>
      <c r="CI13" s="718"/>
      <c r="CJ13" s="718"/>
      <c r="CK13" s="718"/>
      <c r="CL13" s="719"/>
      <c r="CM13" s="717"/>
      <c r="CN13" s="718"/>
      <c r="CO13" s="718"/>
      <c r="CP13" s="718"/>
      <c r="CQ13" s="719"/>
      <c r="CR13" s="717"/>
      <c r="CS13" s="718"/>
      <c r="CT13" s="718"/>
      <c r="CU13" s="718"/>
      <c r="CV13" s="719"/>
      <c r="CW13" s="717"/>
      <c r="CX13" s="718"/>
      <c r="CY13" s="718"/>
      <c r="CZ13" s="718"/>
      <c r="DA13" s="719"/>
      <c r="DB13" s="717"/>
      <c r="DC13" s="718"/>
      <c r="DD13" s="718"/>
      <c r="DE13" s="718"/>
      <c r="DF13" s="719"/>
      <c r="DG13" s="717"/>
      <c r="DH13" s="718"/>
      <c r="DI13" s="718"/>
      <c r="DJ13" s="718"/>
      <c r="DK13" s="719"/>
      <c r="DL13" s="717"/>
      <c r="DM13" s="718"/>
      <c r="DN13" s="718"/>
      <c r="DO13" s="718"/>
      <c r="DP13" s="719"/>
      <c r="DQ13" s="717"/>
      <c r="DR13" s="718"/>
      <c r="DS13" s="718"/>
      <c r="DT13" s="718"/>
      <c r="DU13" s="719"/>
      <c r="DV13" s="714"/>
      <c r="DW13" s="715"/>
      <c r="DX13" s="715"/>
      <c r="DY13" s="715"/>
      <c r="DZ13" s="720"/>
      <c r="EA13" s="67"/>
    </row>
    <row r="14" spans="1:131" s="47" customFormat="1" ht="26.25" customHeight="1" x14ac:dyDescent="0.15">
      <c r="A14" s="52">
        <v>8</v>
      </c>
      <c r="B14" s="714"/>
      <c r="C14" s="715"/>
      <c r="D14" s="715"/>
      <c r="E14" s="715"/>
      <c r="F14" s="715"/>
      <c r="G14" s="715"/>
      <c r="H14" s="715"/>
      <c r="I14" s="715"/>
      <c r="J14" s="715"/>
      <c r="K14" s="715"/>
      <c r="L14" s="715"/>
      <c r="M14" s="715"/>
      <c r="N14" s="715"/>
      <c r="O14" s="715"/>
      <c r="P14" s="716"/>
      <c r="Q14" s="958"/>
      <c r="R14" s="959"/>
      <c r="S14" s="959"/>
      <c r="T14" s="959"/>
      <c r="U14" s="959"/>
      <c r="V14" s="959"/>
      <c r="W14" s="959"/>
      <c r="X14" s="959"/>
      <c r="Y14" s="959"/>
      <c r="Z14" s="959"/>
      <c r="AA14" s="959"/>
      <c r="AB14" s="959"/>
      <c r="AC14" s="959"/>
      <c r="AD14" s="959"/>
      <c r="AE14" s="963"/>
      <c r="AF14" s="981"/>
      <c r="AG14" s="718"/>
      <c r="AH14" s="718"/>
      <c r="AI14" s="718"/>
      <c r="AJ14" s="982"/>
      <c r="AK14" s="962"/>
      <c r="AL14" s="959"/>
      <c r="AM14" s="959"/>
      <c r="AN14" s="959"/>
      <c r="AO14" s="959"/>
      <c r="AP14" s="959"/>
      <c r="AQ14" s="959"/>
      <c r="AR14" s="959"/>
      <c r="AS14" s="959"/>
      <c r="AT14" s="959"/>
      <c r="AU14" s="960"/>
      <c r="AV14" s="960"/>
      <c r="AW14" s="960"/>
      <c r="AX14" s="960"/>
      <c r="AY14" s="961"/>
      <c r="AZ14" s="56"/>
      <c r="BA14" s="56"/>
      <c r="BB14" s="56"/>
      <c r="BC14" s="56"/>
      <c r="BD14" s="56"/>
      <c r="BE14" s="67"/>
      <c r="BF14" s="67"/>
      <c r="BG14" s="67"/>
      <c r="BH14" s="67"/>
      <c r="BI14" s="67"/>
      <c r="BJ14" s="67"/>
      <c r="BK14" s="67"/>
      <c r="BL14" s="67"/>
      <c r="BM14" s="67"/>
      <c r="BN14" s="67"/>
      <c r="BO14" s="67"/>
      <c r="BP14" s="67"/>
      <c r="BQ14" s="52">
        <v>8</v>
      </c>
      <c r="BR14" s="72"/>
      <c r="BS14" s="714"/>
      <c r="BT14" s="715"/>
      <c r="BU14" s="715"/>
      <c r="BV14" s="715"/>
      <c r="BW14" s="715"/>
      <c r="BX14" s="715"/>
      <c r="BY14" s="715"/>
      <c r="BZ14" s="715"/>
      <c r="CA14" s="715"/>
      <c r="CB14" s="715"/>
      <c r="CC14" s="715"/>
      <c r="CD14" s="715"/>
      <c r="CE14" s="715"/>
      <c r="CF14" s="715"/>
      <c r="CG14" s="716"/>
      <c r="CH14" s="717"/>
      <c r="CI14" s="718"/>
      <c r="CJ14" s="718"/>
      <c r="CK14" s="718"/>
      <c r="CL14" s="719"/>
      <c r="CM14" s="717"/>
      <c r="CN14" s="718"/>
      <c r="CO14" s="718"/>
      <c r="CP14" s="718"/>
      <c r="CQ14" s="719"/>
      <c r="CR14" s="717"/>
      <c r="CS14" s="718"/>
      <c r="CT14" s="718"/>
      <c r="CU14" s="718"/>
      <c r="CV14" s="719"/>
      <c r="CW14" s="717"/>
      <c r="CX14" s="718"/>
      <c r="CY14" s="718"/>
      <c r="CZ14" s="718"/>
      <c r="DA14" s="719"/>
      <c r="DB14" s="717"/>
      <c r="DC14" s="718"/>
      <c r="DD14" s="718"/>
      <c r="DE14" s="718"/>
      <c r="DF14" s="719"/>
      <c r="DG14" s="717"/>
      <c r="DH14" s="718"/>
      <c r="DI14" s="718"/>
      <c r="DJ14" s="718"/>
      <c r="DK14" s="719"/>
      <c r="DL14" s="717"/>
      <c r="DM14" s="718"/>
      <c r="DN14" s="718"/>
      <c r="DO14" s="718"/>
      <c r="DP14" s="719"/>
      <c r="DQ14" s="717"/>
      <c r="DR14" s="718"/>
      <c r="DS14" s="718"/>
      <c r="DT14" s="718"/>
      <c r="DU14" s="719"/>
      <c r="DV14" s="714"/>
      <c r="DW14" s="715"/>
      <c r="DX14" s="715"/>
      <c r="DY14" s="715"/>
      <c r="DZ14" s="720"/>
      <c r="EA14" s="67"/>
    </row>
    <row r="15" spans="1:131" s="47" customFormat="1" ht="26.25" customHeight="1" x14ac:dyDescent="0.15">
      <c r="A15" s="52">
        <v>9</v>
      </c>
      <c r="B15" s="714"/>
      <c r="C15" s="715"/>
      <c r="D15" s="715"/>
      <c r="E15" s="715"/>
      <c r="F15" s="715"/>
      <c r="G15" s="715"/>
      <c r="H15" s="715"/>
      <c r="I15" s="715"/>
      <c r="J15" s="715"/>
      <c r="K15" s="715"/>
      <c r="L15" s="715"/>
      <c r="M15" s="715"/>
      <c r="N15" s="715"/>
      <c r="O15" s="715"/>
      <c r="P15" s="716"/>
      <c r="Q15" s="958"/>
      <c r="R15" s="959"/>
      <c r="S15" s="959"/>
      <c r="T15" s="959"/>
      <c r="U15" s="959"/>
      <c r="V15" s="959"/>
      <c r="W15" s="959"/>
      <c r="X15" s="959"/>
      <c r="Y15" s="959"/>
      <c r="Z15" s="959"/>
      <c r="AA15" s="959"/>
      <c r="AB15" s="959"/>
      <c r="AC15" s="959"/>
      <c r="AD15" s="959"/>
      <c r="AE15" s="963"/>
      <c r="AF15" s="981"/>
      <c r="AG15" s="718"/>
      <c r="AH15" s="718"/>
      <c r="AI15" s="718"/>
      <c r="AJ15" s="982"/>
      <c r="AK15" s="962"/>
      <c r="AL15" s="959"/>
      <c r="AM15" s="959"/>
      <c r="AN15" s="959"/>
      <c r="AO15" s="959"/>
      <c r="AP15" s="959"/>
      <c r="AQ15" s="959"/>
      <c r="AR15" s="959"/>
      <c r="AS15" s="959"/>
      <c r="AT15" s="959"/>
      <c r="AU15" s="960"/>
      <c r="AV15" s="960"/>
      <c r="AW15" s="960"/>
      <c r="AX15" s="960"/>
      <c r="AY15" s="961"/>
      <c r="AZ15" s="56"/>
      <c r="BA15" s="56"/>
      <c r="BB15" s="56"/>
      <c r="BC15" s="56"/>
      <c r="BD15" s="56"/>
      <c r="BE15" s="67"/>
      <c r="BF15" s="67"/>
      <c r="BG15" s="67"/>
      <c r="BH15" s="67"/>
      <c r="BI15" s="67"/>
      <c r="BJ15" s="67"/>
      <c r="BK15" s="67"/>
      <c r="BL15" s="67"/>
      <c r="BM15" s="67"/>
      <c r="BN15" s="67"/>
      <c r="BO15" s="67"/>
      <c r="BP15" s="67"/>
      <c r="BQ15" s="52">
        <v>9</v>
      </c>
      <c r="BR15" s="72"/>
      <c r="BS15" s="714"/>
      <c r="BT15" s="715"/>
      <c r="BU15" s="715"/>
      <c r="BV15" s="715"/>
      <c r="BW15" s="715"/>
      <c r="BX15" s="715"/>
      <c r="BY15" s="715"/>
      <c r="BZ15" s="715"/>
      <c r="CA15" s="715"/>
      <c r="CB15" s="715"/>
      <c r="CC15" s="715"/>
      <c r="CD15" s="715"/>
      <c r="CE15" s="715"/>
      <c r="CF15" s="715"/>
      <c r="CG15" s="716"/>
      <c r="CH15" s="717"/>
      <c r="CI15" s="718"/>
      <c r="CJ15" s="718"/>
      <c r="CK15" s="718"/>
      <c r="CL15" s="719"/>
      <c r="CM15" s="717"/>
      <c r="CN15" s="718"/>
      <c r="CO15" s="718"/>
      <c r="CP15" s="718"/>
      <c r="CQ15" s="719"/>
      <c r="CR15" s="717"/>
      <c r="CS15" s="718"/>
      <c r="CT15" s="718"/>
      <c r="CU15" s="718"/>
      <c r="CV15" s="719"/>
      <c r="CW15" s="717"/>
      <c r="CX15" s="718"/>
      <c r="CY15" s="718"/>
      <c r="CZ15" s="718"/>
      <c r="DA15" s="719"/>
      <c r="DB15" s="717"/>
      <c r="DC15" s="718"/>
      <c r="DD15" s="718"/>
      <c r="DE15" s="718"/>
      <c r="DF15" s="719"/>
      <c r="DG15" s="717"/>
      <c r="DH15" s="718"/>
      <c r="DI15" s="718"/>
      <c r="DJ15" s="718"/>
      <c r="DK15" s="719"/>
      <c r="DL15" s="717"/>
      <c r="DM15" s="718"/>
      <c r="DN15" s="718"/>
      <c r="DO15" s="718"/>
      <c r="DP15" s="719"/>
      <c r="DQ15" s="717"/>
      <c r="DR15" s="718"/>
      <c r="DS15" s="718"/>
      <c r="DT15" s="718"/>
      <c r="DU15" s="719"/>
      <c r="DV15" s="714"/>
      <c r="DW15" s="715"/>
      <c r="DX15" s="715"/>
      <c r="DY15" s="715"/>
      <c r="DZ15" s="720"/>
      <c r="EA15" s="67"/>
    </row>
    <row r="16" spans="1:131" s="47" customFormat="1" ht="26.25" customHeight="1" x14ac:dyDescent="0.15">
      <c r="A16" s="52">
        <v>10</v>
      </c>
      <c r="B16" s="714"/>
      <c r="C16" s="715"/>
      <c r="D16" s="715"/>
      <c r="E16" s="715"/>
      <c r="F16" s="715"/>
      <c r="G16" s="715"/>
      <c r="H16" s="715"/>
      <c r="I16" s="715"/>
      <c r="J16" s="715"/>
      <c r="K16" s="715"/>
      <c r="L16" s="715"/>
      <c r="M16" s="715"/>
      <c r="N16" s="715"/>
      <c r="O16" s="715"/>
      <c r="P16" s="716"/>
      <c r="Q16" s="958"/>
      <c r="R16" s="959"/>
      <c r="S16" s="959"/>
      <c r="T16" s="959"/>
      <c r="U16" s="959"/>
      <c r="V16" s="959"/>
      <c r="W16" s="959"/>
      <c r="X16" s="959"/>
      <c r="Y16" s="959"/>
      <c r="Z16" s="959"/>
      <c r="AA16" s="959"/>
      <c r="AB16" s="959"/>
      <c r="AC16" s="959"/>
      <c r="AD16" s="959"/>
      <c r="AE16" s="963"/>
      <c r="AF16" s="981"/>
      <c r="AG16" s="718"/>
      <c r="AH16" s="718"/>
      <c r="AI16" s="718"/>
      <c r="AJ16" s="982"/>
      <c r="AK16" s="962"/>
      <c r="AL16" s="959"/>
      <c r="AM16" s="959"/>
      <c r="AN16" s="959"/>
      <c r="AO16" s="959"/>
      <c r="AP16" s="959"/>
      <c r="AQ16" s="959"/>
      <c r="AR16" s="959"/>
      <c r="AS16" s="959"/>
      <c r="AT16" s="959"/>
      <c r="AU16" s="960"/>
      <c r="AV16" s="960"/>
      <c r="AW16" s="960"/>
      <c r="AX16" s="960"/>
      <c r="AY16" s="961"/>
      <c r="AZ16" s="56"/>
      <c r="BA16" s="56"/>
      <c r="BB16" s="56"/>
      <c r="BC16" s="56"/>
      <c r="BD16" s="56"/>
      <c r="BE16" s="67"/>
      <c r="BF16" s="67"/>
      <c r="BG16" s="67"/>
      <c r="BH16" s="67"/>
      <c r="BI16" s="67"/>
      <c r="BJ16" s="67"/>
      <c r="BK16" s="67"/>
      <c r="BL16" s="67"/>
      <c r="BM16" s="67"/>
      <c r="BN16" s="67"/>
      <c r="BO16" s="67"/>
      <c r="BP16" s="67"/>
      <c r="BQ16" s="52">
        <v>10</v>
      </c>
      <c r="BR16" s="72"/>
      <c r="BS16" s="714"/>
      <c r="BT16" s="715"/>
      <c r="BU16" s="715"/>
      <c r="BV16" s="715"/>
      <c r="BW16" s="715"/>
      <c r="BX16" s="715"/>
      <c r="BY16" s="715"/>
      <c r="BZ16" s="715"/>
      <c r="CA16" s="715"/>
      <c r="CB16" s="715"/>
      <c r="CC16" s="715"/>
      <c r="CD16" s="715"/>
      <c r="CE16" s="715"/>
      <c r="CF16" s="715"/>
      <c r="CG16" s="716"/>
      <c r="CH16" s="717"/>
      <c r="CI16" s="718"/>
      <c r="CJ16" s="718"/>
      <c r="CK16" s="718"/>
      <c r="CL16" s="719"/>
      <c r="CM16" s="717"/>
      <c r="CN16" s="718"/>
      <c r="CO16" s="718"/>
      <c r="CP16" s="718"/>
      <c r="CQ16" s="719"/>
      <c r="CR16" s="717"/>
      <c r="CS16" s="718"/>
      <c r="CT16" s="718"/>
      <c r="CU16" s="718"/>
      <c r="CV16" s="719"/>
      <c r="CW16" s="717"/>
      <c r="CX16" s="718"/>
      <c r="CY16" s="718"/>
      <c r="CZ16" s="718"/>
      <c r="DA16" s="719"/>
      <c r="DB16" s="717"/>
      <c r="DC16" s="718"/>
      <c r="DD16" s="718"/>
      <c r="DE16" s="718"/>
      <c r="DF16" s="719"/>
      <c r="DG16" s="717"/>
      <c r="DH16" s="718"/>
      <c r="DI16" s="718"/>
      <c r="DJ16" s="718"/>
      <c r="DK16" s="719"/>
      <c r="DL16" s="717"/>
      <c r="DM16" s="718"/>
      <c r="DN16" s="718"/>
      <c r="DO16" s="718"/>
      <c r="DP16" s="719"/>
      <c r="DQ16" s="717"/>
      <c r="DR16" s="718"/>
      <c r="DS16" s="718"/>
      <c r="DT16" s="718"/>
      <c r="DU16" s="719"/>
      <c r="DV16" s="714"/>
      <c r="DW16" s="715"/>
      <c r="DX16" s="715"/>
      <c r="DY16" s="715"/>
      <c r="DZ16" s="720"/>
      <c r="EA16" s="67"/>
    </row>
    <row r="17" spans="1:131" s="47" customFormat="1" ht="26.25" customHeight="1" x14ac:dyDescent="0.15">
      <c r="A17" s="52">
        <v>11</v>
      </c>
      <c r="B17" s="714"/>
      <c r="C17" s="715"/>
      <c r="D17" s="715"/>
      <c r="E17" s="715"/>
      <c r="F17" s="715"/>
      <c r="G17" s="715"/>
      <c r="H17" s="715"/>
      <c r="I17" s="715"/>
      <c r="J17" s="715"/>
      <c r="K17" s="715"/>
      <c r="L17" s="715"/>
      <c r="M17" s="715"/>
      <c r="N17" s="715"/>
      <c r="O17" s="715"/>
      <c r="P17" s="716"/>
      <c r="Q17" s="958"/>
      <c r="R17" s="959"/>
      <c r="S17" s="959"/>
      <c r="T17" s="959"/>
      <c r="U17" s="959"/>
      <c r="V17" s="959"/>
      <c r="W17" s="959"/>
      <c r="X17" s="959"/>
      <c r="Y17" s="959"/>
      <c r="Z17" s="959"/>
      <c r="AA17" s="959"/>
      <c r="AB17" s="959"/>
      <c r="AC17" s="959"/>
      <c r="AD17" s="959"/>
      <c r="AE17" s="963"/>
      <c r="AF17" s="981"/>
      <c r="AG17" s="718"/>
      <c r="AH17" s="718"/>
      <c r="AI17" s="718"/>
      <c r="AJ17" s="982"/>
      <c r="AK17" s="962"/>
      <c r="AL17" s="959"/>
      <c r="AM17" s="959"/>
      <c r="AN17" s="959"/>
      <c r="AO17" s="959"/>
      <c r="AP17" s="959"/>
      <c r="AQ17" s="959"/>
      <c r="AR17" s="959"/>
      <c r="AS17" s="959"/>
      <c r="AT17" s="959"/>
      <c r="AU17" s="960"/>
      <c r="AV17" s="960"/>
      <c r="AW17" s="960"/>
      <c r="AX17" s="960"/>
      <c r="AY17" s="961"/>
      <c r="AZ17" s="56"/>
      <c r="BA17" s="56"/>
      <c r="BB17" s="56"/>
      <c r="BC17" s="56"/>
      <c r="BD17" s="56"/>
      <c r="BE17" s="67"/>
      <c r="BF17" s="67"/>
      <c r="BG17" s="67"/>
      <c r="BH17" s="67"/>
      <c r="BI17" s="67"/>
      <c r="BJ17" s="67"/>
      <c r="BK17" s="67"/>
      <c r="BL17" s="67"/>
      <c r="BM17" s="67"/>
      <c r="BN17" s="67"/>
      <c r="BO17" s="67"/>
      <c r="BP17" s="67"/>
      <c r="BQ17" s="52">
        <v>11</v>
      </c>
      <c r="BR17" s="72"/>
      <c r="BS17" s="714"/>
      <c r="BT17" s="715"/>
      <c r="BU17" s="715"/>
      <c r="BV17" s="715"/>
      <c r="BW17" s="715"/>
      <c r="BX17" s="715"/>
      <c r="BY17" s="715"/>
      <c r="BZ17" s="715"/>
      <c r="CA17" s="715"/>
      <c r="CB17" s="715"/>
      <c r="CC17" s="715"/>
      <c r="CD17" s="715"/>
      <c r="CE17" s="715"/>
      <c r="CF17" s="715"/>
      <c r="CG17" s="716"/>
      <c r="CH17" s="717"/>
      <c r="CI17" s="718"/>
      <c r="CJ17" s="718"/>
      <c r="CK17" s="718"/>
      <c r="CL17" s="719"/>
      <c r="CM17" s="717"/>
      <c r="CN17" s="718"/>
      <c r="CO17" s="718"/>
      <c r="CP17" s="718"/>
      <c r="CQ17" s="719"/>
      <c r="CR17" s="717"/>
      <c r="CS17" s="718"/>
      <c r="CT17" s="718"/>
      <c r="CU17" s="718"/>
      <c r="CV17" s="719"/>
      <c r="CW17" s="717"/>
      <c r="CX17" s="718"/>
      <c r="CY17" s="718"/>
      <c r="CZ17" s="718"/>
      <c r="DA17" s="719"/>
      <c r="DB17" s="717"/>
      <c r="DC17" s="718"/>
      <c r="DD17" s="718"/>
      <c r="DE17" s="718"/>
      <c r="DF17" s="719"/>
      <c r="DG17" s="717"/>
      <c r="DH17" s="718"/>
      <c r="DI17" s="718"/>
      <c r="DJ17" s="718"/>
      <c r="DK17" s="719"/>
      <c r="DL17" s="717"/>
      <c r="DM17" s="718"/>
      <c r="DN17" s="718"/>
      <c r="DO17" s="718"/>
      <c r="DP17" s="719"/>
      <c r="DQ17" s="717"/>
      <c r="DR17" s="718"/>
      <c r="DS17" s="718"/>
      <c r="DT17" s="718"/>
      <c r="DU17" s="719"/>
      <c r="DV17" s="714"/>
      <c r="DW17" s="715"/>
      <c r="DX17" s="715"/>
      <c r="DY17" s="715"/>
      <c r="DZ17" s="720"/>
      <c r="EA17" s="67"/>
    </row>
    <row r="18" spans="1:131" s="47" customFormat="1" ht="26.25" customHeight="1" x14ac:dyDescent="0.15">
      <c r="A18" s="52">
        <v>12</v>
      </c>
      <c r="B18" s="714"/>
      <c r="C18" s="715"/>
      <c r="D18" s="715"/>
      <c r="E18" s="715"/>
      <c r="F18" s="715"/>
      <c r="G18" s="715"/>
      <c r="H18" s="715"/>
      <c r="I18" s="715"/>
      <c r="J18" s="715"/>
      <c r="K18" s="715"/>
      <c r="L18" s="715"/>
      <c r="M18" s="715"/>
      <c r="N18" s="715"/>
      <c r="O18" s="715"/>
      <c r="P18" s="716"/>
      <c r="Q18" s="958"/>
      <c r="R18" s="959"/>
      <c r="S18" s="959"/>
      <c r="T18" s="959"/>
      <c r="U18" s="959"/>
      <c r="V18" s="959"/>
      <c r="W18" s="959"/>
      <c r="X18" s="959"/>
      <c r="Y18" s="959"/>
      <c r="Z18" s="959"/>
      <c r="AA18" s="959"/>
      <c r="AB18" s="959"/>
      <c r="AC18" s="959"/>
      <c r="AD18" s="959"/>
      <c r="AE18" s="963"/>
      <c r="AF18" s="981"/>
      <c r="AG18" s="718"/>
      <c r="AH18" s="718"/>
      <c r="AI18" s="718"/>
      <c r="AJ18" s="982"/>
      <c r="AK18" s="962"/>
      <c r="AL18" s="959"/>
      <c r="AM18" s="959"/>
      <c r="AN18" s="959"/>
      <c r="AO18" s="959"/>
      <c r="AP18" s="959"/>
      <c r="AQ18" s="959"/>
      <c r="AR18" s="959"/>
      <c r="AS18" s="959"/>
      <c r="AT18" s="959"/>
      <c r="AU18" s="960"/>
      <c r="AV18" s="960"/>
      <c r="AW18" s="960"/>
      <c r="AX18" s="960"/>
      <c r="AY18" s="961"/>
      <c r="AZ18" s="56"/>
      <c r="BA18" s="56"/>
      <c r="BB18" s="56"/>
      <c r="BC18" s="56"/>
      <c r="BD18" s="56"/>
      <c r="BE18" s="67"/>
      <c r="BF18" s="67"/>
      <c r="BG18" s="67"/>
      <c r="BH18" s="67"/>
      <c r="BI18" s="67"/>
      <c r="BJ18" s="67"/>
      <c r="BK18" s="67"/>
      <c r="BL18" s="67"/>
      <c r="BM18" s="67"/>
      <c r="BN18" s="67"/>
      <c r="BO18" s="67"/>
      <c r="BP18" s="67"/>
      <c r="BQ18" s="52">
        <v>12</v>
      </c>
      <c r="BR18" s="72"/>
      <c r="BS18" s="714"/>
      <c r="BT18" s="715"/>
      <c r="BU18" s="715"/>
      <c r="BV18" s="715"/>
      <c r="BW18" s="715"/>
      <c r="BX18" s="715"/>
      <c r="BY18" s="715"/>
      <c r="BZ18" s="715"/>
      <c r="CA18" s="715"/>
      <c r="CB18" s="715"/>
      <c r="CC18" s="715"/>
      <c r="CD18" s="715"/>
      <c r="CE18" s="715"/>
      <c r="CF18" s="715"/>
      <c r="CG18" s="716"/>
      <c r="CH18" s="717"/>
      <c r="CI18" s="718"/>
      <c r="CJ18" s="718"/>
      <c r="CK18" s="718"/>
      <c r="CL18" s="719"/>
      <c r="CM18" s="717"/>
      <c r="CN18" s="718"/>
      <c r="CO18" s="718"/>
      <c r="CP18" s="718"/>
      <c r="CQ18" s="719"/>
      <c r="CR18" s="717"/>
      <c r="CS18" s="718"/>
      <c r="CT18" s="718"/>
      <c r="CU18" s="718"/>
      <c r="CV18" s="719"/>
      <c r="CW18" s="717"/>
      <c r="CX18" s="718"/>
      <c r="CY18" s="718"/>
      <c r="CZ18" s="718"/>
      <c r="DA18" s="719"/>
      <c r="DB18" s="717"/>
      <c r="DC18" s="718"/>
      <c r="DD18" s="718"/>
      <c r="DE18" s="718"/>
      <c r="DF18" s="719"/>
      <c r="DG18" s="717"/>
      <c r="DH18" s="718"/>
      <c r="DI18" s="718"/>
      <c r="DJ18" s="718"/>
      <c r="DK18" s="719"/>
      <c r="DL18" s="717"/>
      <c r="DM18" s="718"/>
      <c r="DN18" s="718"/>
      <c r="DO18" s="718"/>
      <c r="DP18" s="719"/>
      <c r="DQ18" s="717"/>
      <c r="DR18" s="718"/>
      <c r="DS18" s="718"/>
      <c r="DT18" s="718"/>
      <c r="DU18" s="719"/>
      <c r="DV18" s="714"/>
      <c r="DW18" s="715"/>
      <c r="DX18" s="715"/>
      <c r="DY18" s="715"/>
      <c r="DZ18" s="720"/>
      <c r="EA18" s="67"/>
    </row>
    <row r="19" spans="1:131" s="47" customFormat="1" ht="26.25" customHeight="1" x14ac:dyDescent="0.15">
      <c r="A19" s="52">
        <v>13</v>
      </c>
      <c r="B19" s="714"/>
      <c r="C19" s="715"/>
      <c r="D19" s="715"/>
      <c r="E19" s="715"/>
      <c r="F19" s="715"/>
      <c r="G19" s="715"/>
      <c r="H19" s="715"/>
      <c r="I19" s="715"/>
      <c r="J19" s="715"/>
      <c r="K19" s="715"/>
      <c r="L19" s="715"/>
      <c r="M19" s="715"/>
      <c r="N19" s="715"/>
      <c r="O19" s="715"/>
      <c r="P19" s="716"/>
      <c r="Q19" s="958"/>
      <c r="R19" s="959"/>
      <c r="S19" s="959"/>
      <c r="T19" s="959"/>
      <c r="U19" s="959"/>
      <c r="V19" s="959"/>
      <c r="W19" s="959"/>
      <c r="X19" s="959"/>
      <c r="Y19" s="959"/>
      <c r="Z19" s="959"/>
      <c r="AA19" s="959"/>
      <c r="AB19" s="959"/>
      <c r="AC19" s="959"/>
      <c r="AD19" s="959"/>
      <c r="AE19" s="963"/>
      <c r="AF19" s="981"/>
      <c r="AG19" s="718"/>
      <c r="AH19" s="718"/>
      <c r="AI19" s="718"/>
      <c r="AJ19" s="982"/>
      <c r="AK19" s="962"/>
      <c r="AL19" s="959"/>
      <c r="AM19" s="959"/>
      <c r="AN19" s="959"/>
      <c r="AO19" s="959"/>
      <c r="AP19" s="959"/>
      <c r="AQ19" s="959"/>
      <c r="AR19" s="959"/>
      <c r="AS19" s="959"/>
      <c r="AT19" s="959"/>
      <c r="AU19" s="960"/>
      <c r="AV19" s="960"/>
      <c r="AW19" s="960"/>
      <c r="AX19" s="960"/>
      <c r="AY19" s="961"/>
      <c r="AZ19" s="56"/>
      <c r="BA19" s="56"/>
      <c r="BB19" s="56"/>
      <c r="BC19" s="56"/>
      <c r="BD19" s="56"/>
      <c r="BE19" s="67"/>
      <c r="BF19" s="67"/>
      <c r="BG19" s="67"/>
      <c r="BH19" s="67"/>
      <c r="BI19" s="67"/>
      <c r="BJ19" s="67"/>
      <c r="BK19" s="67"/>
      <c r="BL19" s="67"/>
      <c r="BM19" s="67"/>
      <c r="BN19" s="67"/>
      <c r="BO19" s="67"/>
      <c r="BP19" s="67"/>
      <c r="BQ19" s="52">
        <v>13</v>
      </c>
      <c r="BR19" s="72"/>
      <c r="BS19" s="714"/>
      <c r="BT19" s="715"/>
      <c r="BU19" s="715"/>
      <c r="BV19" s="715"/>
      <c r="BW19" s="715"/>
      <c r="BX19" s="715"/>
      <c r="BY19" s="715"/>
      <c r="BZ19" s="715"/>
      <c r="CA19" s="715"/>
      <c r="CB19" s="715"/>
      <c r="CC19" s="715"/>
      <c r="CD19" s="715"/>
      <c r="CE19" s="715"/>
      <c r="CF19" s="715"/>
      <c r="CG19" s="716"/>
      <c r="CH19" s="717"/>
      <c r="CI19" s="718"/>
      <c r="CJ19" s="718"/>
      <c r="CK19" s="718"/>
      <c r="CL19" s="719"/>
      <c r="CM19" s="717"/>
      <c r="CN19" s="718"/>
      <c r="CO19" s="718"/>
      <c r="CP19" s="718"/>
      <c r="CQ19" s="719"/>
      <c r="CR19" s="717"/>
      <c r="CS19" s="718"/>
      <c r="CT19" s="718"/>
      <c r="CU19" s="718"/>
      <c r="CV19" s="719"/>
      <c r="CW19" s="717"/>
      <c r="CX19" s="718"/>
      <c r="CY19" s="718"/>
      <c r="CZ19" s="718"/>
      <c r="DA19" s="719"/>
      <c r="DB19" s="717"/>
      <c r="DC19" s="718"/>
      <c r="DD19" s="718"/>
      <c r="DE19" s="718"/>
      <c r="DF19" s="719"/>
      <c r="DG19" s="717"/>
      <c r="DH19" s="718"/>
      <c r="DI19" s="718"/>
      <c r="DJ19" s="718"/>
      <c r="DK19" s="719"/>
      <c r="DL19" s="717"/>
      <c r="DM19" s="718"/>
      <c r="DN19" s="718"/>
      <c r="DO19" s="718"/>
      <c r="DP19" s="719"/>
      <c r="DQ19" s="717"/>
      <c r="DR19" s="718"/>
      <c r="DS19" s="718"/>
      <c r="DT19" s="718"/>
      <c r="DU19" s="719"/>
      <c r="DV19" s="714"/>
      <c r="DW19" s="715"/>
      <c r="DX19" s="715"/>
      <c r="DY19" s="715"/>
      <c r="DZ19" s="720"/>
      <c r="EA19" s="67"/>
    </row>
    <row r="20" spans="1:131" s="47" customFormat="1" ht="26.25" customHeight="1" x14ac:dyDescent="0.15">
      <c r="A20" s="52">
        <v>14</v>
      </c>
      <c r="B20" s="714"/>
      <c r="C20" s="715"/>
      <c r="D20" s="715"/>
      <c r="E20" s="715"/>
      <c r="F20" s="715"/>
      <c r="G20" s="715"/>
      <c r="H20" s="715"/>
      <c r="I20" s="715"/>
      <c r="J20" s="715"/>
      <c r="K20" s="715"/>
      <c r="L20" s="715"/>
      <c r="M20" s="715"/>
      <c r="N20" s="715"/>
      <c r="O20" s="715"/>
      <c r="P20" s="716"/>
      <c r="Q20" s="958"/>
      <c r="R20" s="959"/>
      <c r="S20" s="959"/>
      <c r="T20" s="959"/>
      <c r="U20" s="959"/>
      <c r="V20" s="959"/>
      <c r="W20" s="959"/>
      <c r="X20" s="959"/>
      <c r="Y20" s="959"/>
      <c r="Z20" s="959"/>
      <c r="AA20" s="959"/>
      <c r="AB20" s="959"/>
      <c r="AC20" s="959"/>
      <c r="AD20" s="959"/>
      <c r="AE20" s="963"/>
      <c r="AF20" s="981"/>
      <c r="AG20" s="718"/>
      <c r="AH20" s="718"/>
      <c r="AI20" s="718"/>
      <c r="AJ20" s="982"/>
      <c r="AK20" s="962"/>
      <c r="AL20" s="959"/>
      <c r="AM20" s="959"/>
      <c r="AN20" s="959"/>
      <c r="AO20" s="959"/>
      <c r="AP20" s="959"/>
      <c r="AQ20" s="959"/>
      <c r="AR20" s="959"/>
      <c r="AS20" s="959"/>
      <c r="AT20" s="959"/>
      <c r="AU20" s="960"/>
      <c r="AV20" s="960"/>
      <c r="AW20" s="960"/>
      <c r="AX20" s="960"/>
      <c r="AY20" s="961"/>
      <c r="AZ20" s="56"/>
      <c r="BA20" s="56"/>
      <c r="BB20" s="56"/>
      <c r="BC20" s="56"/>
      <c r="BD20" s="56"/>
      <c r="BE20" s="67"/>
      <c r="BF20" s="67"/>
      <c r="BG20" s="67"/>
      <c r="BH20" s="67"/>
      <c r="BI20" s="67"/>
      <c r="BJ20" s="67"/>
      <c r="BK20" s="67"/>
      <c r="BL20" s="67"/>
      <c r="BM20" s="67"/>
      <c r="BN20" s="67"/>
      <c r="BO20" s="67"/>
      <c r="BP20" s="67"/>
      <c r="BQ20" s="52">
        <v>14</v>
      </c>
      <c r="BR20" s="72"/>
      <c r="BS20" s="714"/>
      <c r="BT20" s="715"/>
      <c r="BU20" s="715"/>
      <c r="BV20" s="715"/>
      <c r="BW20" s="715"/>
      <c r="BX20" s="715"/>
      <c r="BY20" s="715"/>
      <c r="BZ20" s="715"/>
      <c r="CA20" s="715"/>
      <c r="CB20" s="715"/>
      <c r="CC20" s="715"/>
      <c r="CD20" s="715"/>
      <c r="CE20" s="715"/>
      <c r="CF20" s="715"/>
      <c r="CG20" s="716"/>
      <c r="CH20" s="717"/>
      <c r="CI20" s="718"/>
      <c r="CJ20" s="718"/>
      <c r="CK20" s="718"/>
      <c r="CL20" s="719"/>
      <c r="CM20" s="717"/>
      <c r="CN20" s="718"/>
      <c r="CO20" s="718"/>
      <c r="CP20" s="718"/>
      <c r="CQ20" s="719"/>
      <c r="CR20" s="717"/>
      <c r="CS20" s="718"/>
      <c r="CT20" s="718"/>
      <c r="CU20" s="718"/>
      <c r="CV20" s="719"/>
      <c r="CW20" s="717"/>
      <c r="CX20" s="718"/>
      <c r="CY20" s="718"/>
      <c r="CZ20" s="718"/>
      <c r="DA20" s="719"/>
      <c r="DB20" s="717"/>
      <c r="DC20" s="718"/>
      <c r="DD20" s="718"/>
      <c r="DE20" s="718"/>
      <c r="DF20" s="719"/>
      <c r="DG20" s="717"/>
      <c r="DH20" s="718"/>
      <c r="DI20" s="718"/>
      <c r="DJ20" s="718"/>
      <c r="DK20" s="719"/>
      <c r="DL20" s="717"/>
      <c r="DM20" s="718"/>
      <c r="DN20" s="718"/>
      <c r="DO20" s="718"/>
      <c r="DP20" s="719"/>
      <c r="DQ20" s="717"/>
      <c r="DR20" s="718"/>
      <c r="DS20" s="718"/>
      <c r="DT20" s="718"/>
      <c r="DU20" s="719"/>
      <c r="DV20" s="714"/>
      <c r="DW20" s="715"/>
      <c r="DX20" s="715"/>
      <c r="DY20" s="715"/>
      <c r="DZ20" s="720"/>
      <c r="EA20" s="67"/>
    </row>
    <row r="21" spans="1:131" s="47" customFormat="1" ht="26.25" customHeight="1" x14ac:dyDescent="0.15">
      <c r="A21" s="52">
        <v>15</v>
      </c>
      <c r="B21" s="714"/>
      <c r="C21" s="715"/>
      <c r="D21" s="715"/>
      <c r="E21" s="715"/>
      <c r="F21" s="715"/>
      <c r="G21" s="715"/>
      <c r="H21" s="715"/>
      <c r="I21" s="715"/>
      <c r="J21" s="715"/>
      <c r="K21" s="715"/>
      <c r="L21" s="715"/>
      <c r="M21" s="715"/>
      <c r="N21" s="715"/>
      <c r="O21" s="715"/>
      <c r="P21" s="716"/>
      <c r="Q21" s="958"/>
      <c r="R21" s="959"/>
      <c r="S21" s="959"/>
      <c r="T21" s="959"/>
      <c r="U21" s="959"/>
      <c r="V21" s="959"/>
      <c r="W21" s="959"/>
      <c r="X21" s="959"/>
      <c r="Y21" s="959"/>
      <c r="Z21" s="959"/>
      <c r="AA21" s="959"/>
      <c r="AB21" s="959"/>
      <c r="AC21" s="959"/>
      <c r="AD21" s="959"/>
      <c r="AE21" s="963"/>
      <c r="AF21" s="981"/>
      <c r="AG21" s="718"/>
      <c r="AH21" s="718"/>
      <c r="AI21" s="718"/>
      <c r="AJ21" s="982"/>
      <c r="AK21" s="962"/>
      <c r="AL21" s="959"/>
      <c r="AM21" s="959"/>
      <c r="AN21" s="959"/>
      <c r="AO21" s="959"/>
      <c r="AP21" s="959"/>
      <c r="AQ21" s="959"/>
      <c r="AR21" s="959"/>
      <c r="AS21" s="959"/>
      <c r="AT21" s="959"/>
      <c r="AU21" s="960"/>
      <c r="AV21" s="960"/>
      <c r="AW21" s="960"/>
      <c r="AX21" s="960"/>
      <c r="AY21" s="961"/>
      <c r="AZ21" s="56"/>
      <c r="BA21" s="56"/>
      <c r="BB21" s="56"/>
      <c r="BC21" s="56"/>
      <c r="BD21" s="56"/>
      <c r="BE21" s="67"/>
      <c r="BF21" s="67"/>
      <c r="BG21" s="67"/>
      <c r="BH21" s="67"/>
      <c r="BI21" s="67"/>
      <c r="BJ21" s="67"/>
      <c r="BK21" s="67"/>
      <c r="BL21" s="67"/>
      <c r="BM21" s="67"/>
      <c r="BN21" s="67"/>
      <c r="BO21" s="67"/>
      <c r="BP21" s="67"/>
      <c r="BQ21" s="52">
        <v>15</v>
      </c>
      <c r="BR21" s="72"/>
      <c r="BS21" s="714"/>
      <c r="BT21" s="715"/>
      <c r="BU21" s="715"/>
      <c r="BV21" s="715"/>
      <c r="BW21" s="715"/>
      <c r="BX21" s="715"/>
      <c r="BY21" s="715"/>
      <c r="BZ21" s="715"/>
      <c r="CA21" s="715"/>
      <c r="CB21" s="715"/>
      <c r="CC21" s="715"/>
      <c r="CD21" s="715"/>
      <c r="CE21" s="715"/>
      <c r="CF21" s="715"/>
      <c r="CG21" s="716"/>
      <c r="CH21" s="717"/>
      <c r="CI21" s="718"/>
      <c r="CJ21" s="718"/>
      <c r="CK21" s="718"/>
      <c r="CL21" s="719"/>
      <c r="CM21" s="717"/>
      <c r="CN21" s="718"/>
      <c r="CO21" s="718"/>
      <c r="CP21" s="718"/>
      <c r="CQ21" s="719"/>
      <c r="CR21" s="717"/>
      <c r="CS21" s="718"/>
      <c r="CT21" s="718"/>
      <c r="CU21" s="718"/>
      <c r="CV21" s="719"/>
      <c r="CW21" s="717"/>
      <c r="CX21" s="718"/>
      <c r="CY21" s="718"/>
      <c r="CZ21" s="718"/>
      <c r="DA21" s="719"/>
      <c r="DB21" s="717"/>
      <c r="DC21" s="718"/>
      <c r="DD21" s="718"/>
      <c r="DE21" s="718"/>
      <c r="DF21" s="719"/>
      <c r="DG21" s="717"/>
      <c r="DH21" s="718"/>
      <c r="DI21" s="718"/>
      <c r="DJ21" s="718"/>
      <c r="DK21" s="719"/>
      <c r="DL21" s="717"/>
      <c r="DM21" s="718"/>
      <c r="DN21" s="718"/>
      <c r="DO21" s="718"/>
      <c r="DP21" s="719"/>
      <c r="DQ21" s="717"/>
      <c r="DR21" s="718"/>
      <c r="DS21" s="718"/>
      <c r="DT21" s="718"/>
      <c r="DU21" s="719"/>
      <c r="DV21" s="714"/>
      <c r="DW21" s="715"/>
      <c r="DX21" s="715"/>
      <c r="DY21" s="715"/>
      <c r="DZ21" s="720"/>
      <c r="EA21" s="67"/>
    </row>
    <row r="22" spans="1:131" s="47" customFormat="1" ht="26.25" customHeight="1" x14ac:dyDescent="0.15">
      <c r="A22" s="52">
        <v>16</v>
      </c>
      <c r="B22" s="714"/>
      <c r="C22" s="715"/>
      <c r="D22" s="715"/>
      <c r="E22" s="715"/>
      <c r="F22" s="715"/>
      <c r="G22" s="715"/>
      <c r="H22" s="715"/>
      <c r="I22" s="715"/>
      <c r="J22" s="715"/>
      <c r="K22" s="715"/>
      <c r="L22" s="715"/>
      <c r="M22" s="715"/>
      <c r="N22" s="715"/>
      <c r="O22" s="715"/>
      <c r="P22" s="716"/>
      <c r="Q22" s="1002"/>
      <c r="R22" s="1003"/>
      <c r="S22" s="1003"/>
      <c r="T22" s="1003"/>
      <c r="U22" s="1003"/>
      <c r="V22" s="1003"/>
      <c r="W22" s="1003"/>
      <c r="X22" s="1003"/>
      <c r="Y22" s="1003"/>
      <c r="Z22" s="1003"/>
      <c r="AA22" s="1003"/>
      <c r="AB22" s="1003"/>
      <c r="AC22" s="1003"/>
      <c r="AD22" s="1003"/>
      <c r="AE22" s="1004"/>
      <c r="AF22" s="981"/>
      <c r="AG22" s="718"/>
      <c r="AH22" s="718"/>
      <c r="AI22" s="718"/>
      <c r="AJ22" s="982"/>
      <c r="AK22" s="1005"/>
      <c r="AL22" s="1003"/>
      <c r="AM22" s="1003"/>
      <c r="AN22" s="1003"/>
      <c r="AO22" s="1003"/>
      <c r="AP22" s="1003"/>
      <c r="AQ22" s="1003"/>
      <c r="AR22" s="1003"/>
      <c r="AS22" s="1003"/>
      <c r="AT22" s="1003"/>
      <c r="AU22" s="1006"/>
      <c r="AV22" s="1006"/>
      <c r="AW22" s="1006"/>
      <c r="AX22" s="1006"/>
      <c r="AY22" s="1007"/>
      <c r="AZ22" s="986" t="s">
        <v>452</v>
      </c>
      <c r="BA22" s="986"/>
      <c r="BB22" s="986"/>
      <c r="BC22" s="986"/>
      <c r="BD22" s="987"/>
      <c r="BE22" s="67"/>
      <c r="BF22" s="67"/>
      <c r="BG22" s="67"/>
      <c r="BH22" s="67"/>
      <c r="BI22" s="67"/>
      <c r="BJ22" s="67"/>
      <c r="BK22" s="67"/>
      <c r="BL22" s="67"/>
      <c r="BM22" s="67"/>
      <c r="BN22" s="67"/>
      <c r="BO22" s="67"/>
      <c r="BP22" s="67"/>
      <c r="BQ22" s="52">
        <v>16</v>
      </c>
      <c r="BR22" s="72"/>
      <c r="BS22" s="714"/>
      <c r="BT22" s="715"/>
      <c r="BU22" s="715"/>
      <c r="BV22" s="715"/>
      <c r="BW22" s="715"/>
      <c r="BX22" s="715"/>
      <c r="BY22" s="715"/>
      <c r="BZ22" s="715"/>
      <c r="CA22" s="715"/>
      <c r="CB22" s="715"/>
      <c r="CC22" s="715"/>
      <c r="CD22" s="715"/>
      <c r="CE22" s="715"/>
      <c r="CF22" s="715"/>
      <c r="CG22" s="716"/>
      <c r="CH22" s="717"/>
      <c r="CI22" s="718"/>
      <c r="CJ22" s="718"/>
      <c r="CK22" s="718"/>
      <c r="CL22" s="719"/>
      <c r="CM22" s="717"/>
      <c r="CN22" s="718"/>
      <c r="CO22" s="718"/>
      <c r="CP22" s="718"/>
      <c r="CQ22" s="719"/>
      <c r="CR22" s="717"/>
      <c r="CS22" s="718"/>
      <c r="CT22" s="718"/>
      <c r="CU22" s="718"/>
      <c r="CV22" s="719"/>
      <c r="CW22" s="717"/>
      <c r="CX22" s="718"/>
      <c r="CY22" s="718"/>
      <c r="CZ22" s="718"/>
      <c r="DA22" s="719"/>
      <c r="DB22" s="717"/>
      <c r="DC22" s="718"/>
      <c r="DD22" s="718"/>
      <c r="DE22" s="718"/>
      <c r="DF22" s="719"/>
      <c r="DG22" s="717"/>
      <c r="DH22" s="718"/>
      <c r="DI22" s="718"/>
      <c r="DJ22" s="718"/>
      <c r="DK22" s="719"/>
      <c r="DL22" s="717"/>
      <c r="DM22" s="718"/>
      <c r="DN22" s="718"/>
      <c r="DO22" s="718"/>
      <c r="DP22" s="719"/>
      <c r="DQ22" s="717"/>
      <c r="DR22" s="718"/>
      <c r="DS22" s="718"/>
      <c r="DT22" s="718"/>
      <c r="DU22" s="719"/>
      <c r="DV22" s="714"/>
      <c r="DW22" s="715"/>
      <c r="DX22" s="715"/>
      <c r="DY22" s="715"/>
      <c r="DZ22" s="720"/>
      <c r="EA22" s="67"/>
    </row>
    <row r="23" spans="1:131" s="47" customFormat="1" ht="26.25" customHeight="1" x14ac:dyDescent="0.15">
      <c r="A23" s="53" t="s">
        <v>256</v>
      </c>
      <c r="B23" s="936" t="s">
        <v>306</v>
      </c>
      <c r="C23" s="937"/>
      <c r="D23" s="937"/>
      <c r="E23" s="937"/>
      <c r="F23" s="937"/>
      <c r="G23" s="937"/>
      <c r="H23" s="937"/>
      <c r="I23" s="937"/>
      <c r="J23" s="937"/>
      <c r="K23" s="937"/>
      <c r="L23" s="937"/>
      <c r="M23" s="937"/>
      <c r="N23" s="937"/>
      <c r="O23" s="937"/>
      <c r="P23" s="938"/>
      <c r="Q23" s="1000">
        <v>35796</v>
      </c>
      <c r="R23" s="948"/>
      <c r="S23" s="948"/>
      <c r="T23" s="948"/>
      <c r="U23" s="948"/>
      <c r="V23" s="948">
        <v>31750</v>
      </c>
      <c r="W23" s="948"/>
      <c r="X23" s="948"/>
      <c r="Y23" s="948"/>
      <c r="Z23" s="948"/>
      <c r="AA23" s="948">
        <v>4046</v>
      </c>
      <c r="AB23" s="948"/>
      <c r="AC23" s="948"/>
      <c r="AD23" s="948"/>
      <c r="AE23" s="1001"/>
      <c r="AF23" s="972">
        <v>2698</v>
      </c>
      <c r="AG23" s="948"/>
      <c r="AH23" s="948"/>
      <c r="AI23" s="948"/>
      <c r="AJ23" s="973"/>
      <c r="AK23" s="974"/>
      <c r="AL23" s="947"/>
      <c r="AM23" s="947"/>
      <c r="AN23" s="947"/>
      <c r="AO23" s="947"/>
      <c r="AP23" s="948">
        <v>13807</v>
      </c>
      <c r="AQ23" s="948"/>
      <c r="AR23" s="948"/>
      <c r="AS23" s="948"/>
      <c r="AT23" s="948"/>
      <c r="AU23" s="949"/>
      <c r="AV23" s="949"/>
      <c r="AW23" s="949"/>
      <c r="AX23" s="949"/>
      <c r="AY23" s="950"/>
      <c r="AZ23" s="976" t="s">
        <v>203</v>
      </c>
      <c r="BA23" s="943"/>
      <c r="BB23" s="943"/>
      <c r="BC23" s="943"/>
      <c r="BD23" s="977"/>
      <c r="BE23" s="67"/>
      <c r="BF23" s="67"/>
      <c r="BG23" s="67"/>
      <c r="BH23" s="67"/>
      <c r="BI23" s="67"/>
      <c r="BJ23" s="67"/>
      <c r="BK23" s="67"/>
      <c r="BL23" s="67"/>
      <c r="BM23" s="67"/>
      <c r="BN23" s="67"/>
      <c r="BO23" s="67"/>
      <c r="BP23" s="67"/>
      <c r="BQ23" s="52">
        <v>17</v>
      </c>
      <c r="BR23" s="72"/>
      <c r="BS23" s="714"/>
      <c r="BT23" s="715"/>
      <c r="BU23" s="715"/>
      <c r="BV23" s="715"/>
      <c r="BW23" s="715"/>
      <c r="BX23" s="715"/>
      <c r="BY23" s="715"/>
      <c r="BZ23" s="715"/>
      <c r="CA23" s="715"/>
      <c r="CB23" s="715"/>
      <c r="CC23" s="715"/>
      <c r="CD23" s="715"/>
      <c r="CE23" s="715"/>
      <c r="CF23" s="715"/>
      <c r="CG23" s="716"/>
      <c r="CH23" s="717"/>
      <c r="CI23" s="718"/>
      <c r="CJ23" s="718"/>
      <c r="CK23" s="718"/>
      <c r="CL23" s="719"/>
      <c r="CM23" s="717"/>
      <c r="CN23" s="718"/>
      <c r="CO23" s="718"/>
      <c r="CP23" s="718"/>
      <c r="CQ23" s="719"/>
      <c r="CR23" s="717"/>
      <c r="CS23" s="718"/>
      <c r="CT23" s="718"/>
      <c r="CU23" s="718"/>
      <c r="CV23" s="719"/>
      <c r="CW23" s="717"/>
      <c r="CX23" s="718"/>
      <c r="CY23" s="718"/>
      <c r="CZ23" s="718"/>
      <c r="DA23" s="719"/>
      <c r="DB23" s="717"/>
      <c r="DC23" s="718"/>
      <c r="DD23" s="718"/>
      <c r="DE23" s="718"/>
      <c r="DF23" s="719"/>
      <c r="DG23" s="717"/>
      <c r="DH23" s="718"/>
      <c r="DI23" s="718"/>
      <c r="DJ23" s="718"/>
      <c r="DK23" s="719"/>
      <c r="DL23" s="717"/>
      <c r="DM23" s="718"/>
      <c r="DN23" s="718"/>
      <c r="DO23" s="718"/>
      <c r="DP23" s="719"/>
      <c r="DQ23" s="717"/>
      <c r="DR23" s="718"/>
      <c r="DS23" s="718"/>
      <c r="DT23" s="718"/>
      <c r="DU23" s="719"/>
      <c r="DV23" s="714"/>
      <c r="DW23" s="715"/>
      <c r="DX23" s="715"/>
      <c r="DY23" s="715"/>
      <c r="DZ23" s="720"/>
      <c r="EA23" s="67"/>
    </row>
    <row r="24" spans="1:131" s="47" customFormat="1" ht="26.25" customHeight="1" x14ac:dyDescent="0.15">
      <c r="A24" s="998" t="s">
        <v>383</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714"/>
      <c r="BT24" s="715"/>
      <c r="BU24" s="715"/>
      <c r="BV24" s="715"/>
      <c r="BW24" s="715"/>
      <c r="BX24" s="715"/>
      <c r="BY24" s="715"/>
      <c r="BZ24" s="715"/>
      <c r="CA24" s="715"/>
      <c r="CB24" s="715"/>
      <c r="CC24" s="715"/>
      <c r="CD24" s="715"/>
      <c r="CE24" s="715"/>
      <c r="CF24" s="715"/>
      <c r="CG24" s="716"/>
      <c r="CH24" s="717"/>
      <c r="CI24" s="718"/>
      <c r="CJ24" s="718"/>
      <c r="CK24" s="718"/>
      <c r="CL24" s="719"/>
      <c r="CM24" s="717"/>
      <c r="CN24" s="718"/>
      <c r="CO24" s="718"/>
      <c r="CP24" s="718"/>
      <c r="CQ24" s="719"/>
      <c r="CR24" s="717"/>
      <c r="CS24" s="718"/>
      <c r="CT24" s="718"/>
      <c r="CU24" s="718"/>
      <c r="CV24" s="719"/>
      <c r="CW24" s="717"/>
      <c r="CX24" s="718"/>
      <c r="CY24" s="718"/>
      <c r="CZ24" s="718"/>
      <c r="DA24" s="719"/>
      <c r="DB24" s="717"/>
      <c r="DC24" s="718"/>
      <c r="DD24" s="718"/>
      <c r="DE24" s="718"/>
      <c r="DF24" s="719"/>
      <c r="DG24" s="717"/>
      <c r="DH24" s="718"/>
      <c r="DI24" s="718"/>
      <c r="DJ24" s="718"/>
      <c r="DK24" s="719"/>
      <c r="DL24" s="717"/>
      <c r="DM24" s="718"/>
      <c r="DN24" s="718"/>
      <c r="DO24" s="718"/>
      <c r="DP24" s="719"/>
      <c r="DQ24" s="717"/>
      <c r="DR24" s="718"/>
      <c r="DS24" s="718"/>
      <c r="DT24" s="718"/>
      <c r="DU24" s="719"/>
      <c r="DV24" s="714"/>
      <c r="DW24" s="715"/>
      <c r="DX24" s="715"/>
      <c r="DY24" s="715"/>
      <c r="DZ24" s="720"/>
      <c r="EA24" s="67"/>
    </row>
    <row r="25" spans="1:131" ht="26.25" customHeight="1" x14ac:dyDescent="0.15">
      <c r="A25" s="999" t="s">
        <v>413</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714"/>
      <c r="BT25" s="715"/>
      <c r="BU25" s="715"/>
      <c r="BV25" s="715"/>
      <c r="BW25" s="715"/>
      <c r="BX25" s="715"/>
      <c r="BY25" s="715"/>
      <c r="BZ25" s="715"/>
      <c r="CA25" s="715"/>
      <c r="CB25" s="715"/>
      <c r="CC25" s="715"/>
      <c r="CD25" s="715"/>
      <c r="CE25" s="715"/>
      <c r="CF25" s="715"/>
      <c r="CG25" s="716"/>
      <c r="CH25" s="717"/>
      <c r="CI25" s="718"/>
      <c r="CJ25" s="718"/>
      <c r="CK25" s="718"/>
      <c r="CL25" s="719"/>
      <c r="CM25" s="717"/>
      <c r="CN25" s="718"/>
      <c r="CO25" s="718"/>
      <c r="CP25" s="718"/>
      <c r="CQ25" s="719"/>
      <c r="CR25" s="717"/>
      <c r="CS25" s="718"/>
      <c r="CT25" s="718"/>
      <c r="CU25" s="718"/>
      <c r="CV25" s="719"/>
      <c r="CW25" s="717"/>
      <c r="CX25" s="718"/>
      <c r="CY25" s="718"/>
      <c r="CZ25" s="718"/>
      <c r="DA25" s="719"/>
      <c r="DB25" s="717"/>
      <c r="DC25" s="718"/>
      <c r="DD25" s="718"/>
      <c r="DE25" s="718"/>
      <c r="DF25" s="719"/>
      <c r="DG25" s="717"/>
      <c r="DH25" s="718"/>
      <c r="DI25" s="718"/>
      <c r="DJ25" s="718"/>
      <c r="DK25" s="719"/>
      <c r="DL25" s="717"/>
      <c r="DM25" s="718"/>
      <c r="DN25" s="718"/>
      <c r="DO25" s="718"/>
      <c r="DP25" s="719"/>
      <c r="DQ25" s="717"/>
      <c r="DR25" s="718"/>
      <c r="DS25" s="718"/>
      <c r="DT25" s="718"/>
      <c r="DU25" s="719"/>
      <c r="DV25" s="714"/>
      <c r="DW25" s="715"/>
      <c r="DX25" s="715"/>
      <c r="DY25" s="715"/>
      <c r="DZ25" s="720"/>
      <c r="EA25" s="48"/>
    </row>
    <row r="26" spans="1:131" ht="26.25" customHeight="1" x14ac:dyDescent="0.15">
      <c r="A26" s="697" t="s">
        <v>436</v>
      </c>
      <c r="B26" s="698"/>
      <c r="C26" s="698"/>
      <c r="D26" s="698"/>
      <c r="E26" s="698"/>
      <c r="F26" s="698"/>
      <c r="G26" s="698"/>
      <c r="H26" s="698"/>
      <c r="I26" s="698"/>
      <c r="J26" s="698"/>
      <c r="K26" s="698"/>
      <c r="L26" s="698"/>
      <c r="M26" s="698"/>
      <c r="N26" s="698"/>
      <c r="O26" s="698"/>
      <c r="P26" s="699"/>
      <c r="Q26" s="689" t="s">
        <v>454</v>
      </c>
      <c r="R26" s="690"/>
      <c r="S26" s="690"/>
      <c r="T26" s="690"/>
      <c r="U26" s="691"/>
      <c r="V26" s="689" t="s">
        <v>455</v>
      </c>
      <c r="W26" s="690"/>
      <c r="X26" s="690"/>
      <c r="Y26" s="690"/>
      <c r="Z26" s="691"/>
      <c r="AA26" s="689" t="s">
        <v>456</v>
      </c>
      <c r="AB26" s="690"/>
      <c r="AC26" s="690"/>
      <c r="AD26" s="690"/>
      <c r="AE26" s="690"/>
      <c r="AF26" s="703" t="s">
        <v>252</v>
      </c>
      <c r="AG26" s="704"/>
      <c r="AH26" s="704"/>
      <c r="AI26" s="704"/>
      <c r="AJ26" s="705"/>
      <c r="AK26" s="690" t="s">
        <v>386</v>
      </c>
      <c r="AL26" s="690"/>
      <c r="AM26" s="690"/>
      <c r="AN26" s="690"/>
      <c r="AO26" s="691"/>
      <c r="AP26" s="689" t="s">
        <v>360</v>
      </c>
      <c r="AQ26" s="690"/>
      <c r="AR26" s="690"/>
      <c r="AS26" s="690"/>
      <c r="AT26" s="691"/>
      <c r="AU26" s="689" t="s">
        <v>458</v>
      </c>
      <c r="AV26" s="690"/>
      <c r="AW26" s="690"/>
      <c r="AX26" s="690"/>
      <c r="AY26" s="691"/>
      <c r="AZ26" s="689" t="s">
        <v>459</v>
      </c>
      <c r="BA26" s="690"/>
      <c r="BB26" s="690"/>
      <c r="BC26" s="690"/>
      <c r="BD26" s="691"/>
      <c r="BE26" s="689" t="s">
        <v>442</v>
      </c>
      <c r="BF26" s="690"/>
      <c r="BG26" s="690"/>
      <c r="BH26" s="690"/>
      <c r="BI26" s="695"/>
      <c r="BJ26" s="56"/>
      <c r="BK26" s="56"/>
      <c r="BL26" s="56"/>
      <c r="BM26" s="56"/>
      <c r="BN26" s="56"/>
      <c r="BO26" s="55"/>
      <c r="BP26" s="55"/>
      <c r="BQ26" s="52">
        <v>20</v>
      </c>
      <c r="BR26" s="72"/>
      <c r="BS26" s="714"/>
      <c r="BT26" s="715"/>
      <c r="BU26" s="715"/>
      <c r="BV26" s="715"/>
      <c r="BW26" s="715"/>
      <c r="BX26" s="715"/>
      <c r="BY26" s="715"/>
      <c r="BZ26" s="715"/>
      <c r="CA26" s="715"/>
      <c r="CB26" s="715"/>
      <c r="CC26" s="715"/>
      <c r="CD26" s="715"/>
      <c r="CE26" s="715"/>
      <c r="CF26" s="715"/>
      <c r="CG26" s="716"/>
      <c r="CH26" s="717"/>
      <c r="CI26" s="718"/>
      <c r="CJ26" s="718"/>
      <c r="CK26" s="718"/>
      <c r="CL26" s="719"/>
      <c r="CM26" s="717"/>
      <c r="CN26" s="718"/>
      <c r="CO26" s="718"/>
      <c r="CP26" s="718"/>
      <c r="CQ26" s="719"/>
      <c r="CR26" s="717"/>
      <c r="CS26" s="718"/>
      <c r="CT26" s="718"/>
      <c r="CU26" s="718"/>
      <c r="CV26" s="719"/>
      <c r="CW26" s="717"/>
      <c r="CX26" s="718"/>
      <c r="CY26" s="718"/>
      <c r="CZ26" s="718"/>
      <c r="DA26" s="719"/>
      <c r="DB26" s="717"/>
      <c r="DC26" s="718"/>
      <c r="DD26" s="718"/>
      <c r="DE26" s="718"/>
      <c r="DF26" s="719"/>
      <c r="DG26" s="717"/>
      <c r="DH26" s="718"/>
      <c r="DI26" s="718"/>
      <c r="DJ26" s="718"/>
      <c r="DK26" s="719"/>
      <c r="DL26" s="717"/>
      <c r="DM26" s="718"/>
      <c r="DN26" s="718"/>
      <c r="DO26" s="718"/>
      <c r="DP26" s="719"/>
      <c r="DQ26" s="717"/>
      <c r="DR26" s="718"/>
      <c r="DS26" s="718"/>
      <c r="DT26" s="718"/>
      <c r="DU26" s="719"/>
      <c r="DV26" s="714"/>
      <c r="DW26" s="715"/>
      <c r="DX26" s="715"/>
      <c r="DY26" s="715"/>
      <c r="DZ26" s="720"/>
      <c r="EA26" s="48"/>
    </row>
    <row r="27" spans="1:131" ht="26.25" customHeight="1" x14ac:dyDescent="0.15">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714"/>
      <c r="BT27" s="715"/>
      <c r="BU27" s="715"/>
      <c r="BV27" s="715"/>
      <c r="BW27" s="715"/>
      <c r="BX27" s="715"/>
      <c r="BY27" s="715"/>
      <c r="BZ27" s="715"/>
      <c r="CA27" s="715"/>
      <c r="CB27" s="715"/>
      <c r="CC27" s="715"/>
      <c r="CD27" s="715"/>
      <c r="CE27" s="715"/>
      <c r="CF27" s="715"/>
      <c r="CG27" s="716"/>
      <c r="CH27" s="717"/>
      <c r="CI27" s="718"/>
      <c r="CJ27" s="718"/>
      <c r="CK27" s="718"/>
      <c r="CL27" s="719"/>
      <c r="CM27" s="717"/>
      <c r="CN27" s="718"/>
      <c r="CO27" s="718"/>
      <c r="CP27" s="718"/>
      <c r="CQ27" s="719"/>
      <c r="CR27" s="717"/>
      <c r="CS27" s="718"/>
      <c r="CT27" s="718"/>
      <c r="CU27" s="718"/>
      <c r="CV27" s="719"/>
      <c r="CW27" s="717"/>
      <c r="CX27" s="718"/>
      <c r="CY27" s="718"/>
      <c r="CZ27" s="718"/>
      <c r="DA27" s="719"/>
      <c r="DB27" s="717"/>
      <c r="DC27" s="718"/>
      <c r="DD27" s="718"/>
      <c r="DE27" s="718"/>
      <c r="DF27" s="719"/>
      <c r="DG27" s="717"/>
      <c r="DH27" s="718"/>
      <c r="DI27" s="718"/>
      <c r="DJ27" s="718"/>
      <c r="DK27" s="719"/>
      <c r="DL27" s="717"/>
      <c r="DM27" s="718"/>
      <c r="DN27" s="718"/>
      <c r="DO27" s="718"/>
      <c r="DP27" s="719"/>
      <c r="DQ27" s="717"/>
      <c r="DR27" s="718"/>
      <c r="DS27" s="718"/>
      <c r="DT27" s="718"/>
      <c r="DU27" s="719"/>
      <c r="DV27" s="714"/>
      <c r="DW27" s="715"/>
      <c r="DX27" s="715"/>
      <c r="DY27" s="715"/>
      <c r="DZ27" s="720"/>
      <c r="EA27" s="48"/>
    </row>
    <row r="28" spans="1:131" ht="26.25" customHeight="1" x14ac:dyDescent="0.15">
      <c r="A28" s="54">
        <v>1</v>
      </c>
      <c r="B28" s="964" t="s">
        <v>460</v>
      </c>
      <c r="C28" s="965"/>
      <c r="D28" s="965"/>
      <c r="E28" s="965"/>
      <c r="F28" s="965"/>
      <c r="G28" s="965"/>
      <c r="H28" s="965"/>
      <c r="I28" s="965"/>
      <c r="J28" s="965"/>
      <c r="K28" s="965"/>
      <c r="L28" s="965"/>
      <c r="M28" s="965"/>
      <c r="N28" s="965"/>
      <c r="O28" s="965"/>
      <c r="P28" s="966"/>
      <c r="Q28" s="989">
        <v>5155</v>
      </c>
      <c r="R28" s="990"/>
      <c r="S28" s="990"/>
      <c r="T28" s="990"/>
      <c r="U28" s="990"/>
      <c r="V28" s="990">
        <v>5124</v>
      </c>
      <c r="W28" s="990"/>
      <c r="X28" s="990"/>
      <c r="Y28" s="990"/>
      <c r="Z28" s="990"/>
      <c r="AA28" s="990">
        <v>31</v>
      </c>
      <c r="AB28" s="990"/>
      <c r="AC28" s="990"/>
      <c r="AD28" s="990"/>
      <c r="AE28" s="991"/>
      <c r="AF28" s="992">
        <v>31</v>
      </c>
      <c r="AG28" s="990"/>
      <c r="AH28" s="990"/>
      <c r="AI28" s="990"/>
      <c r="AJ28" s="993"/>
      <c r="AK28" s="994">
        <v>358</v>
      </c>
      <c r="AL28" s="990"/>
      <c r="AM28" s="990"/>
      <c r="AN28" s="990"/>
      <c r="AO28" s="990"/>
      <c r="AP28" s="990" t="s">
        <v>203</v>
      </c>
      <c r="AQ28" s="990"/>
      <c r="AR28" s="990"/>
      <c r="AS28" s="990"/>
      <c r="AT28" s="990"/>
      <c r="AU28" s="990" t="s">
        <v>203</v>
      </c>
      <c r="AV28" s="990"/>
      <c r="AW28" s="990"/>
      <c r="AX28" s="990"/>
      <c r="AY28" s="990"/>
      <c r="AZ28" s="995" t="s">
        <v>203</v>
      </c>
      <c r="BA28" s="995"/>
      <c r="BB28" s="995"/>
      <c r="BC28" s="995"/>
      <c r="BD28" s="995"/>
      <c r="BE28" s="996"/>
      <c r="BF28" s="996"/>
      <c r="BG28" s="996"/>
      <c r="BH28" s="996"/>
      <c r="BI28" s="997"/>
      <c r="BJ28" s="56"/>
      <c r="BK28" s="56"/>
      <c r="BL28" s="56"/>
      <c r="BM28" s="56"/>
      <c r="BN28" s="56"/>
      <c r="BO28" s="55"/>
      <c r="BP28" s="55"/>
      <c r="BQ28" s="52">
        <v>22</v>
      </c>
      <c r="BR28" s="72"/>
      <c r="BS28" s="714"/>
      <c r="BT28" s="715"/>
      <c r="BU28" s="715"/>
      <c r="BV28" s="715"/>
      <c r="BW28" s="715"/>
      <c r="BX28" s="715"/>
      <c r="BY28" s="715"/>
      <c r="BZ28" s="715"/>
      <c r="CA28" s="715"/>
      <c r="CB28" s="715"/>
      <c r="CC28" s="715"/>
      <c r="CD28" s="715"/>
      <c r="CE28" s="715"/>
      <c r="CF28" s="715"/>
      <c r="CG28" s="716"/>
      <c r="CH28" s="717"/>
      <c r="CI28" s="718"/>
      <c r="CJ28" s="718"/>
      <c r="CK28" s="718"/>
      <c r="CL28" s="719"/>
      <c r="CM28" s="717"/>
      <c r="CN28" s="718"/>
      <c r="CO28" s="718"/>
      <c r="CP28" s="718"/>
      <c r="CQ28" s="719"/>
      <c r="CR28" s="717"/>
      <c r="CS28" s="718"/>
      <c r="CT28" s="718"/>
      <c r="CU28" s="718"/>
      <c r="CV28" s="719"/>
      <c r="CW28" s="717"/>
      <c r="CX28" s="718"/>
      <c r="CY28" s="718"/>
      <c r="CZ28" s="718"/>
      <c r="DA28" s="719"/>
      <c r="DB28" s="717"/>
      <c r="DC28" s="718"/>
      <c r="DD28" s="718"/>
      <c r="DE28" s="718"/>
      <c r="DF28" s="719"/>
      <c r="DG28" s="717"/>
      <c r="DH28" s="718"/>
      <c r="DI28" s="718"/>
      <c r="DJ28" s="718"/>
      <c r="DK28" s="719"/>
      <c r="DL28" s="717"/>
      <c r="DM28" s="718"/>
      <c r="DN28" s="718"/>
      <c r="DO28" s="718"/>
      <c r="DP28" s="719"/>
      <c r="DQ28" s="717"/>
      <c r="DR28" s="718"/>
      <c r="DS28" s="718"/>
      <c r="DT28" s="718"/>
      <c r="DU28" s="719"/>
      <c r="DV28" s="714"/>
      <c r="DW28" s="715"/>
      <c r="DX28" s="715"/>
      <c r="DY28" s="715"/>
      <c r="DZ28" s="720"/>
      <c r="EA28" s="48"/>
    </row>
    <row r="29" spans="1:131" ht="26.25" customHeight="1" x14ac:dyDescent="0.15">
      <c r="A29" s="54">
        <v>2</v>
      </c>
      <c r="B29" s="714" t="s">
        <v>226</v>
      </c>
      <c r="C29" s="715"/>
      <c r="D29" s="715"/>
      <c r="E29" s="715"/>
      <c r="F29" s="715"/>
      <c r="G29" s="715"/>
      <c r="H29" s="715"/>
      <c r="I29" s="715"/>
      <c r="J29" s="715"/>
      <c r="K29" s="715"/>
      <c r="L29" s="715"/>
      <c r="M29" s="715"/>
      <c r="N29" s="715"/>
      <c r="O29" s="715"/>
      <c r="P29" s="716"/>
      <c r="Q29" s="958">
        <v>833</v>
      </c>
      <c r="R29" s="959"/>
      <c r="S29" s="959"/>
      <c r="T29" s="959"/>
      <c r="U29" s="959"/>
      <c r="V29" s="959">
        <v>828</v>
      </c>
      <c r="W29" s="959"/>
      <c r="X29" s="959"/>
      <c r="Y29" s="959"/>
      <c r="Z29" s="959"/>
      <c r="AA29" s="959">
        <v>4</v>
      </c>
      <c r="AB29" s="959"/>
      <c r="AC29" s="959"/>
      <c r="AD29" s="959"/>
      <c r="AE29" s="963"/>
      <c r="AF29" s="981">
        <v>4</v>
      </c>
      <c r="AG29" s="718"/>
      <c r="AH29" s="718"/>
      <c r="AI29" s="718"/>
      <c r="AJ29" s="982"/>
      <c r="AK29" s="962">
        <v>130</v>
      </c>
      <c r="AL29" s="959"/>
      <c r="AM29" s="959"/>
      <c r="AN29" s="959"/>
      <c r="AO29" s="959"/>
      <c r="AP29" s="959" t="s">
        <v>203</v>
      </c>
      <c r="AQ29" s="959"/>
      <c r="AR29" s="959"/>
      <c r="AS29" s="959"/>
      <c r="AT29" s="959"/>
      <c r="AU29" s="959" t="s">
        <v>203</v>
      </c>
      <c r="AV29" s="959"/>
      <c r="AW29" s="959"/>
      <c r="AX29" s="959"/>
      <c r="AY29" s="959"/>
      <c r="AZ29" s="988" t="s">
        <v>203</v>
      </c>
      <c r="BA29" s="988"/>
      <c r="BB29" s="988"/>
      <c r="BC29" s="988"/>
      <c r="BD29" s="988"/>
      <c r="BE29" s="960"/>
      <c r="BF29" s="960"/>
      <c r="BG29" s="960"/>
      <c r="BH29" s="960"/>
      <c r="BI29" s="961"/>
      <c r="BJ29" s="56"/>
      <c r="BK29" s="56"/>
      <c r="BL29" s="56"/>
      <c r="BM29" s="56"/>
      <c r="BN29" s="56"/>
      <c r="BO29" s="55"/>
      <c r="BP29" s="55"/>
      <c r="BQ29" s="52">
        <v>23</v>
      </c>
      <c r="BR29" s="72"/>
      <c r="BS29" s="714"/>
      <c r="BT29" s="715"/>
      <c r="BU29" s="715"/>
      <c r="BV29" s="715"/>
      <c r="BW29" s="715"/>
      <c r="BX29" s="715"/>
      <c r="BY29" s="715"/>
      <c r="BZ29" s="715"/>
      <c r="CA29" s="715"/>
      <c r="CB29" s="715"/>
      <c r="CC29" s="715"/>
      <c r="CD29" s="715"/>
      <c r="CE29" s="715"/>
      <c r="CF29" s="715"/>
      <c r="CG29" s="716"/>
      <c r="CH29" s="717"/>
      <c r="CI29" s="718"/>
      <c r="CJ29" s="718"/>
      <c r="CK29" s="718"/>
      <c r="CL29" s="719"/>
      <c r="CM29" s="717"/>
      <c r="CN29" s="718"/>
      <c r="CO29" s="718"/>
      <c r="CP29" s="718"/>
      <c r="CQ29" s="719"/>
      <c r="CR29" s="717"/>
      <c r="CS29" s="718"/>
      <c r="CT29" s="718"/>
      <c r="CU29" s="718"/>
      <c r="CV29" s="719"/>
      <c r="CW29" s="717"/>
      <c r="CX29" s="718"/>
      <c r="CY29" s="718"/>
      <c r="CZ29" s="718"/>
      <c r="DA29" s="719"/>
      <c r="DB29" s="717"/>
      <c r="DC29" s="718"/>
      <c r="DD29" s="718"/>
      <c r="DE29" s="718"/>
      <c r="DF29" s="719"/>
      <c r="DG29" s="717"/>
      <c r="DH29" s="718"/>
      <c r="DI29" s="718"/>
      <c r="DJ29" s="718"/>
      <c r="DK29" s="719"/>
      <c r="DL29" s="717"/>
      <c r="DM29" s="718"/>
      <c r="DN29" s="718"/>
      <c r="DO29" s="718"/>
      <c r="DP29" s="719"/>
      <c r="DQ29" s="717"/>
      <c r="DR29" s="718"/>
      <c r="DS29" s="718"/>
      <c r="DT29" s="718"/>
      <c r="DU29" s="719"/>
      <c r="DV29" s="714"/>
      <c r="DW29" s="715"/>
      <c r="DX29" s="715"/>
      <c r="DY29" s="715"/>
      <c r="DZ29" s="720"/>
      <c r="EA29" s="48"/>
    </row>
    <row r="30" spans="1:131" ht="26.25" customHeight="1" x14ac:dyDescent="0.15">
      <c r="A30" s="54">
        <v>3</v>
      </c>
      <c r="B30" s="714" t="s">
        <v>30</v>
      </c>
      <c r="C30" s="715"/>
      <c r="D30" s="715"/>
      <c r="E30" s="715"/>
      <c r="F30" s="715"/>
      <c r="G30" s="715"/>
      <c r="H30" s="715"/>
      <c r="I30" s="715"/>
      <c r="J30" s="715"/>
      <c r="K30" s="715"/>
      <c r="L30" s="715"/>
      <c r="M30" s="715"/>
      <c r="N30" s="715"/>
      <c r="O30" s="715"/>
      <c r="P30" s="716"/>
      <c r="Q30" s="958">
        <v>3974</v>
      </c>
      <c r="R30" s="959"/>
      <c r="S30" s="959"/>
      <c r="T30" s="959"/>
      <c r="U30" s="959"/>
      <c r="V30" s="959">
        <v>3716</v>
      </c>
      <c r="W30" s="959"/>
      <c r="X30" s="959"/>
      <c r="Y30" s="959"/>
      <c r="Z30" s="959"/>
      <c r="AA30" s="959">
        <v>258</v>
      </c>
      <c r="AB30" s="959"/>
      <c r="AC30" s="959"/>
      <c r="AD30" s="959"/>
      <c r="AE30" s="963"/>
      <c r="AF30" s="981">
        <v>257</v>
      </c>
      <c r="AG30" s="718"/>
      <c r="AH30" s="718"/>
      <c r="AI30" s="718"/>
      <c r="AJ30" s="982"/>
      <c r="AK30" s="962">
        <v>697</v>
      </c>
      <c r="AL30" s="959"/>
      <c r="AM30" s="959"/>
      <c r="AN30" s="959"/>
      <c r="AO30" s="959"/>
      <c r="AP30" s="959" t="s">
        <v>203</v>
      </c>
      <c r="AQ30" s="959"/>
      <c r="AR30" s="959"/>
      <c r="AS30" s="959"/>
      <c r="AT30" s="959"/>
      <c r="AU30" s="959" t="s">
        <v>203</v>
      </c>
      <c r="AV30" s="959"/>
      <c r="AW30" s="959"/>
      <c r="AX30" s="959"/>
      <c r="AY30" s="959"/>
      <c r="AZ30" s="988" t="s">
        <v>203</v>
      </c>
      <c r="BA30" s="988"/>
      <c r="BB30" s="988"/>
      <c r="BC30" s="988"/>
      <c r="BD30" s="988"/>
      <c r="BE30" s="960"/>
      <c r="BF30" s="960"/>
      <c r="BG30" s="960"/>
      <c r="BH30" s="960"/>
      <c r="BI30" s="961"/>
      <c r="BJ30" s="56"/>
      <c r="BK30" s="56"/>
      <c r="BL30" s="56"/>
      <c r="BM30" s="56"/>
      <c r="BN30" s="56"/>
      <c r="BO30" s="55"/>
      <c r="BP30" s="55"/>
      <c r="BQ30" s="52">
        <v>24</v>
      </c>
      <c r="BR30" s="72"/>
      <c r="BS30" s="714"/>
      <c r="BT30" s="715"/>
      <c r="BU30" s="715"/>
      <c r="BV30" s="715"/>
      <c r="BW30" s="715"/>
      <c r="BX30" s="715"/>
      <c r="BY30" s="715"/>
      <c r="BZ30" s="715"/>
      <c r="CA30" s="715"/>
      <c r="CB30" s="715"/>
      <c r="CC30" s="715"/>
      <c r="CD30" s="715"/>
      <c r="CE30" s="715"/>
      <c r="CF30" s="715"/>
      <c r="CG30" s="716"/>
      <c r="CH30" s="717"/>
      <c r="CI30" s="718"/>
      <c r="CJ30" s="718"/>
      <c r="CK30" s="718"/>
      <c r="CL30" s="719"/>
      <c r="CM30" s="717"/>
      <c r="CN30" s="718"/>
      <c r="CO30" s="718"/>
      <c r="CP30" s="718"/>
      <c r="CQ30" s="719"/>
      <c r="CR30" s="717"/>
      <c r="CS30" s="718"/>
      <c r="CT30" s="718"/>
      <c r="CU30" s="718"/>
      <c r="CV30" s="719"/>
      <c r="CW30" s="717"/>
      <c r="CX30" s="718"/>
      <c r="CY30" s="718"/>
      <c r="CZ30" s="718"/>
      <c r="DA30" s="719"/>
      <c r="DB30" s="717"/>
      <c r="DC30" s="718"/>
      <c r="DD30" s="718"/>
      <c r="DE30" s="718"/>
      <c r="DF30" s="719"/>
      <c r="DG30" s="717"/>
      <c r="DH30" s="718"/>
      <c r="DI30" s="718"/>
      <c r="DJ30" s="718"/>
      <c r="DK30" s="719"/>
      <c r="DL30" s="717"/>
      <c r="DM30" s="718"/>
      <c r="DN30" s="718"/>
      <c r="DO30" s="718"/>
      <c r="DP30" s="719"/>
      <c r="DQ30" s="717"/>
      <c r="DR30" s="718"/>
      <c r="DS30" s="718"/>
      <c r="DT30" s="718"/>
      <c r="DU30" s="719"/>
      <c r="DV30" s="714"/>
      <c r="DW30" s="715"/>
      <c r="DX30" s="715"/>
      <c r="DY30" s="715"/>
      <c r="DZ30" s="720"/>
      <c r="EA30" s="48"/>
    </row>
    <row r="31" spans="1:131" ht="26.25" customHeight="1" x14ac:dyDescent="0.15">
      <c r="A31" s="54">
        <v>4</v>
      </c>
      <c r="B31" s="714" t="s">
        <v>461</v>
      </c>
      <c r="C31" s="715"/>
      <c r="D31" s="715"/>
      <c r="E31" s="715"/>
      <c r="F31" s="715"/>
      <c r="G31" s="715"/>
      <c r="H31" s="715"/>
      <c r="I31" s="715"/>
      <c r="J31" s="715"/>
      <c r="K31" s="715"/>
      <c r="L31" s="715"/>
      <c r="M31" s="715"/>
      <c r="N31" s="715"/>
      <c r="O31" s="715"/>
      <c r="P31" s="716"/>
      <c r="Q31" s="958">
        <v>1535</v>
      </c>
      <c r="R31" s="959"/>
      <c r="S31" s="959"/>
      <c r="T31" s="959"/>
      <c r="U31" s="959"/>
      <c r="V31" s="959">
        <v>1303</v>
      </c>
      <c r="W31" s="959"/>
      <c r="X31" s="959"/>
      <c r="Y31" s="959"/>
      <c r="Z31" s="959"/>
      <c r="AA31" s="959">
        <v>232</v>
      </c>
      <c r="AB31" s="959"/>
      <c r="AC31" s="959"/>
      <c r="AD31" s="959"/>
      <c r="AE31" s="963"/>
      <c r="AF31" s="981">
        <v>3220</v>
      </c>
      <c r="AG31" s="718"/>
      <c r="AH31" s="718"/>
      <c r="AI31" s="718"/>
      <c r="AJ31" s="982"/>
      <c r="AK31" s="962">
        <v>19</v>
      </c>
      <c r="AL31" s="959"/>
      <c r="AM31" s="959"/>
      <c r="AN31" s="959"/>
      <c r="AO31" s="959"/>
      <c r="AP31" s="959">
        <v>23</v>
      </c>
      <c r="AQ31" s="959"/>
      <c r="AR31" s="959"/>
      <c r="AS31" s="959"/>
      <c r="AT31" s="959"/>
      <c r="AU31" s="959">
        <v>20</v>
      </c>
      <c r="AV31" s="959"/>
      <c r="AW31" s="959"/>
      <c r="AX31" s="959"/>
      <c r="AY31" s="959"/>
      <c r="AZ31" s="988" t="s">
        <v>203</v>
      </c>
      <c r="BA31" s="988"/>
      <c r="BB31" s="988"/>
      <c r="BC31" s="988"/>
      <c r="BD31" s="988"/>
      <c r="BE31" s="960" t="s">
        <v>462</v>
      </c>
      <c r="BF31" s="960"/>
      <c r="BG31" s="960"/>
      <c r="BH31" s="960"/>
      <c r="BI31" s="961"/>
      <c r="BJ31" s="56"/>
      <c r="BK31" s="56"/>
      <c r="BL31" s="56"/>
      <c r="BM31" s="56"/>
      <c r="BN31" s="56"/>
      <c r="BO31" s="55"/>
      <c r="BP31" s="55"/>
      <c r="BQ31" s="52">
        <v>25</v>
      </c>
      <c r="BR31" s="72"/>
      <c r="BS31" s="714"/>
      <c r="BT31" s="715"/>
      <c r="BU31" s="715"/>
      <c r="BV31" s="715"/>
      <c r="BW31" s="715"/>
      <c r="BX31" s="715"/>
      <c r="BY31" s="715"/>
      <c r="BZ31" s="715"/>
      <c r="CA31" s="715"/>
      <c r="CB31" s="715"/>
      <c r="CC31" s="715"/>
      <c r="CD31" s="715"/>
      <c r="CE31" s="715"/>
      <c r="CF31" s="715"/>
      <c r="CG31" s="716"/>
      <c r="CH31" s="717"/>
      <c r="CI31" s="718"/>
      <c r="CJ31" s="718"/>
      <c r="CK31" s="718"/>
      <c r="CL31" s="719"/>
      <c r="CM31" s="717"/>
      <c r="CN31" s="718"/>
      <c r="CO31" s="718"/>
      <c r="CP31" s="718"/>
      <c r="CQ31" s="719"/>
      <c r="CR31" s="717"/>
      <c r="CS31" s="718"/>
      <c r="CT31" s="718"/>
      <c r="CU31" s="718"/>
      <c r="CV31" s="719"/>
      <c r="CW31" s="717"/>
      <c r="CX31" s="718"/>
      <c r="CY31" s="718"/>
      <c r="CZ31" s="718"/>
      <c r="DA31" s="719"/>
      <c r="DB31" s="717"/>
      <c r="DC31" s="718"/>
      <c r="DD31" s="718"/>
      <c r="DE31" s="718"/>
      <c r="DF31" s="719"/>
      <c r="DG31" s="717"/>
      <c r="DH31" s="718"/>
      <c r="DI31" s="718"/>
      <c r="DJ31" s="718"/>
      <c r="DK31" s="719"/>
      <c r="DL31" s="717"/>
      <c r="DM31" s="718"/>
      <c r="DN31" s="718"/>
      <c r="DO31" s="718"/>
      <c r="DP31" s="719"/>
      <c r="DQ31" s="717"/>
      <c r="DR31" s="718"/>
      <c r="DS31" s="718"/>
      <c r="DT31" s="718"/>
      <c r="DU31" s="719"/>
      <c r="DV31" s="714"/>
      <c r="DW31" s="715"/>
      <c r="DX31" s="715"/>
      <c r="DY31" s="715"/>
      <c r="DZ31" s="720"/>
      <c r="EA31" s="48"/>
    </row>
    <row r="32" spans="1:131" ht="26.25" customHeight="1" x14ac:dyDescent="0.15">
      <c r="A32" s="54">
        <v>5</v>
      </c>
      <c r="B32" s="714" t="s">
        <v>206</v>
      </c>
      <c r="C32" s="715"/>
      <c r="D32" s="715"/>
      <c r="E32" s="715"/>
      <c r="F32" s="715"/>
      <c r="G32" s="715"/>
      <c r="H32" s="715"/>
      <c r="I32" s="715"/>
      <c r="J32" s="715"/>
      <c r="K32" s="715"/>
      <c r="L32" s="715"/>
      <c r="M32" s="715"/>
      <c r="N32" s="715"/>
      <c r="O32" s="715"/>
      <c r="P32" s="716"/>
      <c r="Q32" s="958">
        <v>2261</v>
      </c>
      <c r="R32" s="959"/>
      <c r="S32" s="959"/>
      <c r="T32" s="959"/>
      <c r="U32" s="959"/>
      <c r="V32" s="959">
        <v>1948</v>
      </c>
      <c r="W32" s="959"/>
      <c r="X32" s="959"/>
      <c r="Y32" s="959"/>
      <c r="Z32" s="959"/>
      <c r="AA32" s="959">
        <v>314</v>
      </c>
      <c r="AB32" s="959"/>
      <c r="AC32" s="959"/>
      <c r="AD32" s="959"/>
      <c r="AE32" s="963"/>
      <c r="AF32" s="981">
        <v>5217</v>
      </c>
      <c r="AG32" s="718"/>
      <c r="AH32" s="718"/>
      <c r="AI32" s="718"/>
      <c r="AJ32" s="982"/>
      <c r="AK32" s="962">
        <v>55</v>
      </c>
      <c r="AL32" s="959"/>
      <c r="AM32" s="959"/>
      <c r="AN32" s="959"/>
      <c r="AO32" s="959"/>
      <c r="AP32" s="959">
        <v>1844</v>
      </c>
      <c r="AQ32" s="959"/>
      <c r="AR32" s="959"/>
      <c r="AS32" s="959"/>
      <c r="AT32" s="959"/>
      <c r="AU32" s="959">
        <v>321</v>
      </c>
      <c r="AV32" s="959"/>
      <c r="AW32" s="959"/>
      <c r="AX32" s="959"/>
      <c r="AY32" s="959"/>
      <c r="AZ32" s="988" t="s">
        <v>203</v>
      </c>
      <c r="BA32" s="988"/>
      <c r="BB32" s="988"/>
      <c r="BC32" s="988"/>
      <c r="BD32" s="988"/>
      <c r="BE32" s="960" t="s">
        <v>462</v>
      </c>
      <c r="BF32" s="960"/>
      <c r="BG32" s="960"/>
      <c r="BH32" s="960"/>
      <c r="BI32" s="961"/>
      <c r="BJ32" s="56"/>
      <c r="BK32" s="56"/>
      <c r="BL32" s="56"/>
      <c r="BM32" s="56"/>
      <c r="BN32" s="56"/>
      <c r="BO32" s="55"/>
      <c r="BP32" s="55"/>
      <c r="BQ32" s="52">
        <v>26</v>
      </c>
      <c r="BR32" s="72"/>
      <c r="BS32" s="714"/>
      <c r="BT32" s="715"/>
      <c r="BU32" s="715"/>
      <c r="BV32" s="715"/>
      <c r="BW32" s="715"/>
      <c r="BX32" s="715"/>
      <c r="BY32" s="715"/>
      <c r="BZ32" s="715"/>
      <c r="CA32" s="715"/>
      <c r="CB32" s="715"/>
      <c r="CC32" s="715"/>
      <c r="CD32" s="715"/>
      <c r="CE32" s="715"/>
      <c r="CF32" s="715"/>
      <c r="CG32" s="716"/>
      <c r="CH32" s="717"/>
      <c r="CI32" s="718"/>
      <c r="CJ32" s="718"/>
      <c r="CK32" s="718"/>
      <c r="CL32" s="719"/>
      <c r="CM32" s="717"/>
      <c r="CN32" s="718"/>
      <c r="CO32" s="718"/>
      <c r="CP32" s="718"/>
      <c r="CQ32" s="719"/>
      <c r="CR32" s="717"/>
      <c r="CS32" s="718"/>
      <c r="CT32" s="718"/>
      <c r="CU32" s="718"/>
      <c r="CV32" s="719"/>
      <c r="CW32" s="717"/>
      <c r="CX32" s="718"/>
      <c r="CY32" s="718"/>
      <c r="CZ32" s="718"/>
      <c r="DA32" s="719"/>
      <c r="DB32" s="717"/>
      <c r="DC32" s="718"/>
      <c r="DD32" s="718"/>
      <c r="DE32" s="718"/>
      <c r="DF32" s="719"/>
      <c r="DG32" s="717"/>
      <c r="DH32" s="718"/>
      <c r="DI32" s="718"/>
      <c r="DJ32" s="718"/>
      <c r="DK32" s="719"/>
      <c r="DL32" s="717"/>
      <c r="DM32" s="718"/>
      <c r="DN32" s="718"/>
      <c r="DO32" s="718"/>
      <c r="DP32" s="719"/>
      <c r="DQ32" s="717"/>
      <c r="DR32" s="718"/>
      <c r="DS32" s="718"/>
      <c r="DT32" s="718"/>
      <c r="DU32" s="719"/>
      <c r="DV32" s="714"/>
      <c r="DW32" s="715"/>
      <c r="DX32" s="715"/>
      <c r="DY32" s="715"/>
      <c r="DZ32" s="720"/>
      <c r="EA32" s="48"/>
    </row>
    <row r="33" spans="1:131" ht="26.25" customHeight="1" x14ac:dyDescent="0.15">
      <c r="A33" s="54">
        <v>6</v>
      </c>
      <c r="B33" s="714" t="s">
        <v>463</v>
      </c>
      <c r="C33" s="715"/>
      <c r="D33" s="715"/>
      <c r="E33" s="715"/>
      <c r="F33" s="715"/>
      <c r="G33" s="715"/>
      <c r="H33" s="715"/>
      <c r="I33" s="715"/>
      <c r="J33" s="715"/>
      <c r="K33" s="715"/>
      <c r="L33" s="715"/>
      <c r="M33" s="715"/>
      <c r="N33" s="715"/>
      <c r="O33" s="715"/>
      <c r="P33" s="716"/>
      <c r="Q33" s="958">
        <v>50</v>
      </c>
      <c r="R33" s="959"/>
      <c r="S33" s="959"/>
      <c r="T33" s="959"/>
      <c r="U33" s="959"/>
      <c r="V33" s="959">
        <v>24</v>
      </c>
      <c r="W33" s="959"/>
      <c r="X33" s="959"/>
      <c r="Y33" s="959"/>
      <c r="Z33" s="959"/>
      <c r="AA33" s="959">
        <v>26</v>
      </c>
      <c r="AB33" s="959"/>
      <c r="AC33" s="959"/>
      <c r="AD33" s="959"/>
      <c r="AE33" s="963"/>
      <c r="AF33" s="981">
        <v>26</v>
      </c>
      <c r="AG33" s="718"/>
      <c r="AH33" s="718"/>
      <c r="AI33" s="718"/>
      <c r="AJ33" s="982"/>
      <c r="AK33" s="962">
        <v>40</v>
      </c>
      <c r="AL33" s="959"/>
      <c r="AM33" s="959"/>
      <c r="AN33" s="959"/>
      <c r="AO33" s="959"/>
      <c r="AP33" s="959">
        <v>93</v>
      </c>
      <c r="AQ33" s="959"/>
      <c r="AR33" s="959"/>
      <c r="AS33" s="959"/>
      <c r="AT33" s="959"/>
      <c r="AU33" s="959">
        <v>93</v>
      </c>
      <c r="AV33" s="959"/>
      <c r="AW33" s="959"/>
      <c r="AX33" s="959"/>
      <c r="AY33" s="959"/>
      <c r="AZ33" s="988" t="s">
        <v>203</v>
      </c>
      <c r="BA33" s="988"/>
      <c r="BB33" s="988"/>
      <c r="BC33" s="988"/>
      <c r="BD33" s="988"/>
      <c r="BE33" s="960" t="s">
        <v>26</v>
      </c>
      <c r="BF33" s="960"/>
      <c r="BG33" s="960"/>
      <c r="BH33" s="960"/>
      <c r="BI33" s="961"/>
      <c r="BJ33" s="56"/>
      <c r="BK33" s="56"/>
      <c r="BL33" s="56"/>
      <c r="BM33" s="56"/>
      <c r="BN33" s="56"/>
      <c r="BO33" s="55"/>
      <c r="BP33" s="55"/>
      <c r="BQ33" s="52">
        <v>27</v>
      </c>
      <c r="BR33" s="72"/>
      <c r="BS33" s="714"/>
      <c r="BT33" s="715"/>
      <c r="BU33" s="715"/>
      <c r="BV33" s="715"/>
      <c r="BW33" s="715"/>
      <c r="BX33" s="715"/>
      <c r="BY33" s="715"/>
      <c r="BZ33" s="715"/>
      <c r="CA33" s="715"/>
      <c r="CB33" s="715"/>
      <c r="CC33" s="715"/>
      <c r="CD33" s="715"/>
      <c r="CE33" s="715"/>
      <c r="CF33" s="715"/>
      <c r="CG33" s="716"/>
      <c r="CH33" s="717"/>
      <c r="CI33" s="718"/>
      <c r="CJ33" s="718"/>
      <c r="CK33" s="718"/>
      <c r="CL33" s="719"/>
      <c r="CM33" s="717"/>
      <c r="CN33" s="718"/>
      <c r="CO33" s="718"/>
      <c r="CP33" s="718"/>
      <c r="CQ33" s="719"/>
      <c r="CR33" s="717"/>
      <c r="CS33" s="718"/>
      <c r="CT33" s="718"/>
      <c r="CU33" s="718"/>
      <c r="CV33" s="719"/>
      <c r="CW33" s="717"/>
      <c r="CX33" s="718"/>
      <c r="CY33" s="718"/>
      <c r="CZ33" s="718"/>
      <c r="DA33" s="719"/>
      <c r="DB33" s="717"/>
      <c r="DC33" s="718"/>
      <c r="DD33" s="718"/>
      <c r="DE33" s="718"/>
      <c r="DF33" s="719"/>
      <c r="DG33" s="717"/>
      <c r="DH33" s="718"/>
      <c r="DI33" s="718"/>
      <c r="DJ33" s="718"/>
      <c r="DK33" s="719"/>
      <c r="DL33" s="717"/>
      <c r="DM33" s="718"/>
      <c r="DN33" s="718"/>
      <c r="DO33" s="718"/>
      <c r="DP33" s="719"/>
      <c r="DQ33" s="717"/>
      <c r="DR33" s="718"/>
      <c r="DS33" s="718"/>
      <c r="DT33" s="718"/>
      <c r="DU33" s="719"/>
      <c r="DV33" s="714"/>
      <c r="DW33" s="715"/>
      <c r="DX33" s="715"/>
      <c r="DY33" s="715"/>
      <c r="DZ33" s="720"/>
      <c r="EA33" s="48"/>
    </row>
    <row r="34" spans="1:131" ht="26.25" customHeight="1" x14ac:dyDescent="0.15">
      <c r="A34" s="54">
        <v>7</v>
      </c>
      <c r="B34" s="714"/>
      <c r="C34" s="715"/>
      <c r="D34" s="715"/>
      <c r="E34" s="715"/>
      <c r="F34" s="715"/>
      <c r="G34" s="715"/>
      <c r="H34" s="715"/>
      <c r="I34" s="715"/>
      <c r="J34" s="715"/>
      <c r="K34" s="715"/>
      <c r="L34" s="715"/>
      <c r="M34" s="715"/>
      <c r="N34" s="715"/>
      <c r="O34" s="715"/>
      <c r="P34" s="716"/>
      <c r="Q34" s="958"/>
      <c r="R34" s="959"/>
      <c r="S34" s="959"/>
      <c r="T34" s="959"/>
      <c r="U34" s="959"/>
      <c r="V34" s="959"/>
      <c r="W34" s="959"/>
      <c r="X34" s="959"/>
      <c r="Y34" s="959"/>
      <c r="Z34" s="959"/>
      <c r="AA34" s="959"/>
      <c r="AB34" s="959"/>
      <c r="AC34" s="959"/>
      <c r="AD34" s="959"/>
      <c r="AE34" s="963"/>
      <c r="AF34" s="981"/>
      <c r="AG34" s="718"/>
      <c r="AH34" s="718"/>
      <c r="AI34" s="718"/>
      <c r="AJ34" s="982"/>
      <c r="AK34" s="962"/>
      <c r="AL34" s="959"/>
      <c r="AM34" s="959"/>
      <c r="AN34" s="959"/>
      <c r="AO34" s="959"/>
      <c r="AP34" s="959"/>
      <c r="AQ34" s="959"/>
      <c r="AR34" s="959"/>
      <c r="AS34" s="959"/>
      <c r="AT34" s="959"/>
      <c r="AU34" s="959"/>
      <c r="AV34" s="959"/>
      <c r="AW34" s="959"/>
      <c r="AX34" s="959"/>
      <c r="AY34" s="959"/>
      <c r="AZ34" s="988"/>
      <c r="BA34" s="988"/>
      <c r="BB34" s="988"/>
      <c r="BC34" s="988"/>
      <c r="BD34" s="988"/>
      <c r="BE34" s="960"/>
      <c r="BF34" s="960"/>
      <c r="BG34" s="960"/>
      <c r="BH34" s="960"/>
      <c r="BI34" s="961"/>
      <c r="BJ34" s="56"/>
      <c r="BK34" s="56"/>
      <c r="BL34" s="56"/>
      <c r="BM34" s="56"/>
      <c r="BN34" s="56"/>
      <c r="BO34" s="55"/>
      <c r="BP34" s="55"/>
      <c r="BQ34" s="52">
        <v>28</v>
      </c>
      <c r="BR34" s="72"/>
      <c r="BS34" s="714"/>
      <c r="BT34" s="715"/>
      <c r="BU34" s="715"/>
      <c r="BV34" s="715"/>
      <c r="BW34" s="715"/>
      <c r="BX34" s="715"/>
      <c r="BY34" s="715"/>
      <c r="BZ34" s="715"/>
      <c r="CA34" s="715"/>
      <c r="CB34" s="715"/>
      <c r="CC34" s="715"/>
      <c r="CD34" s="715"/>
      <c r="CE34" s="715"/>
      <c r="CF34" s="715"/>
      <c r="CG34" s="716"/>
      <c r="CH34" s="717"/>
      <c r="CI34" s="718"/>
      <c r="CJ34" s="718"/>
      <c r="CK34" s="718"/>
      <c r="CL34" s="719"/>
      <c r="CM34" s="717"/>
      <c r="CN34" s="718"/>
      <c r="CO34" s="718"/>
      <c r="CP34" s="718"/>
      <c r="CQ34" s="719"/>
      <c r="CR34" s="717"/>
      <c r="CS34" s="718"/>
      <c r="CT34" s="718"/>
      <c r="CU34" s="718"/>
      <c r="CV34" s="719"/>
      <c r="CW34" s="717"/>
      <c r="CX34" s="718"/>
      <c r="CY34" s="718"/>
      <c r="CZ34" s="718"/>
      <c r="DA34" s="719"/>
      <c r="DB34" s="717"/>
      <c r="DC34" s="718"/>
      <c r="DD34" s="718"/>
      <c r="DE34" s="718"/>
      <c r="DF34" s="719"/>
      <c r="DG34" s="717"/>
      <c r="DH34" s="718"/>
      <c r="DI34" s="718"/>
      <c r="DJ34" s="718"/>
      <c r="DK34" s="719"/>
      <c r="DL34" s="717"/>
      <c r="DM34" s="718"/>
      <c r="DN34" s="718"/>
      <c r="DO34" s="718"/>
      <c r="DP34" s="719"/>
      <c r="DQ34" s="717"/>
      <c r="DR34" s="718"/>
      <c r="DS34" s="718"/>
      <c r="DT34" s="718"/>
      <c r="DU34" s="719"/>
      <c r="DV34" s="714"/>
      <c r="DW34" s="715"/>
      <c r="DX34" s="715"/>
      <c r="DY34" s="715"/>
      <c r="DZ34" s="720"/>
      <c r="EA34" s="48"/>
    </row>
    <row r="35" spans="1:131" ht="26.25" customHeight="1" x14ac:dyDescent="0.15">
      <c r="A35" s="54">
        <v>8</v>
      </c>
      <c r="B35" s="714"/>
      <c r="C35" s="715"/>
      <c r="D35" s="715"/>
      <c r="E35" s="715"/>
      <c r="F35" s="715"/>
      <c r="G35" s="715"/>
      <c r="H35" s="715"/>
      <c r="I35" s="715"/>
      <c r="J35" s="715"/>
      <c r="K35" s="715"/>
      <c r="L35" s="715"/>
      <c r="M35" s="715"/>
      <c r="N35" s="715"/>
      <c r="O35" s="715"/>
      <c r="P35" s="716"/>
      <c r="Q35" s="958"/>
      <c r="R35" s="959"/>
      <c r="S35" s="959"/>
      <c r="T35" s="959"/>
      <c r="U35" s="959"/>
      <c r="V35" s="959"/>
      <c r="W35" s="959"/>
      <c r="X35" s="959"/>
      <c r="Y35" s="959"/>
      <c r="Z35" s="959"/>
      <c r="AA35" s="959"/>
      <c r="AB35" s="959"/>
      <c r="AC35" s="959"/>
      <c r="AD35" s="959"/>
      <c r="AE35" s="963"/>
      <c r="AF35" s="981"/>
      <c r="AG35" s="718"/>
      <c r="AH35" s="718"/>
      <c r="AI35" s="718"/>
      <c r="AJ35" s="982"/>
      <c r="AK35" s="962"/>
      <c r="AL35" s="959"/>
      <c r="AM35" s="959"/>
      <c r="AN35" s="959"/>
      <c r="AO35" s="959"/>
      <c r="AP35" s="959"/>
      <c r="AQ35" s="959"/>
      <c r="AR35" s="959"/>
      <c r="AS35" s="959"/>
      <c r="AT35" s="959"/>
      <c r="AU35" s="959"/>
      <c r="AV35" s="959"/>
      <c r="AW35" s="959"/>
      <c r="AX35" s="959"/>
      <c r="AY35" s="959"/>
      <c r="AZ35" s="988"/>
      <c r="BA35" s="988"/>
      <c r="BB35" s="988"/>
      <c r="BC35" s="988"/>
      <c r="BD35" s="988"/>
      <c r="BE35" s="960"/>
      <c r="BF35" s="960"/>
      <c r="BG35" s="960"/>
      <c r="BH35" s="960"/>
      <c r="BI35" s="961"/>
      <c r="BJ35" s="56"/>
      <c r="BK35" s="56"/>
      <c r="BL35" s="56"/>
      <c r="BM35" s="56"/>
      <c r="BN35" s="56"/>
      <c r="BO35" s="55"/>
      <c r="BP35" s="55"/>
      <c r="BQ35" s="52">
        <v>29</v>
      </c>
      <c r="BR35" s="72"/>
      <c r="BS35" s="714"/>
      <c r="BT35" s="715"/>
      <c r="BU35" s="715"/>
      <c r="BV35" s="715"/>
      <c r="BW35" s="715"/>
      <c r="BX35" s="715"/>
      <c r="BY35" s="715"/>
      <c r="BZ35" s="715"/>
      <c r="CA35" s="715"/>
      <c r="CB35" s="715"/>
      <c r="CC35" s="715"/>
      <c r="CD35" s="715"/>
      <c r="CE35" s="715"/>
      <c r="CF35" s="715"/>
      <c r="CG35" s="716"/>
      <c r="CH35" s="717"/>
      <c r="CI35" s="718"/>
      <c r="CJ35" s="718"/>
      <c r="CK35" s="718"/>
      <c r="CL35" s="719"/>
      <c r="CM35" s="717"/>
      <c r="CN35" s="718"/>
      <c r="CO35" s="718"/>
      <c r="CP35" s="718"/>
      <c r="CQ35" s="719"/>
      <c r="CR35" s="717"/>
      <c r="CS35" s="718"/>
      <c r="CT35" s="718"/>
      <c r="CU35" s="718"/>
      <c r="CV35" s="719"/>
      <c r="CW35" s="717"/>
      <c r="CX35" s="718"/>
      <c r="CY35" s="718"/>
      <c r="CZ35" s="718"/>
      <c r="DA35" s="719"/>
      <c r="DB35" s="717"/>
      <c r="DC35" s="718"/>
      <c r="DD35" s="718"/>
      <c r="DE35" s="718"/>
      <c r="DF35" s="719"/>
      <c r="DG35" s="717"/>
      <c r="DH35" s="718"/>
      <c r="DI35" s="718"/>
      <c r="DJ35" s="718"/>
      <c r="DK35" s="719"/>
      <c r="DL35" s="717"/>
      <c r="DM35" s="718"/>
      <c r="DN35" s="718"/>
      <c r="DO35" s="718"/>
      <c r="DP35" s="719"/>
      <c r="DQ35" s="717"/>
      <c r="DR35" s="718"/>
      <c r="DS35" s="718"/>
      <c r="DT35" s="718"/>
      <c r="DU35" s="719"/>
      <c r="DV35" s="714"/>
      <c r="DW35" s="715"/>
      <c r="DX35" s="715"/>
      <c r="DY35" s="715"/>
      <c r="DZ35" s="720"/>
      <c r="EA35" s="48"/>
    </row>
    <row r="36" spans="1:131" ht="26.25" customHeight="1" x14ac:dyDescent="0.15">
      <c r="A36" s="54">
        <v>9</v>
      </c>
      <c r="B36" s="714"/>
      <c r="C36" s="715"/>
      <c r="D36" s="715"/>
      <c r="E36" s="715"/>
      <c r="F36" s="715"/>
      <c r="G36" s="715"/>
      <c r="H36" s="715"/>
      <c r="I36" s="715"/>
      <c r="J36" s="715"/>
      <c r="K36" s="715"/>
      <c r="L36" s="715"/>
      <c r="M36" s="715"/>
      <c r="N36" s="715"/>
      <c r="O36" s="715"/>
      <c r="P36" s="716"/>
      <c r="Q36" s="958"/>
      <c r="R36" s="959"/>
      <c r="S36" s="959"/>
      <c r="T36" s="959"/>
      <c r="U36" s="959"/>
      <c r="V36" s="959"/>
      <c r="W36" s="959"/>
      <c r="X36" s="959"/>
      <c r="Y36" s="959"/>
      <c r="Z36" s="959"/>
      <c r="AA36" s="959"/>
      <c r="AB36" s="959"/>
      <c r="AC36" s="959"/>
      <c r="AD36" s="959"/>
      <c r="AE36" s="963"/>
      <c r="AF36" s="981"/>
      <c r="AG36" s="718"/>
      <c r="AH36" s="718"/>
      <c r="AI36" s="718"/>
      <c r="AJ36" s="982"/>
      <c r="AK36" s="962"/>
      <c r="AL36" s="959"/>
      <c r="AM36" s="959"/>
      <c r="AN36" s="959"/>
      <c r="AO36" s="959"/>
      <c r="AP36" s="959"/>
      <c r="AQ36" s="959"/>
      <c r="AR36" s="959"/>
      <c r="AS36" s="959"/>
      <c r="AT36" s="959"/>
      <c r="AU36" s="959"/>
      <c r="AV36" s="959"/>
      <c r="AW36" s="959"/>
      <c r="AX36" s="959"/>
      <c r="AY36" s="959"/>
      <c r="AZ36" s="988"/>
      <c r="BA36" s="988"/>
      <c r="BB36" s="988"/>
      <c r="BC36" s="988"/>
      <c r="BD36" s="988"/>
      <c r="BE36" s="960"/>
      <c r="BF36" s="960"/>
      <c r="BG36" s="960"/>
      <c r="BH36" s="960"/>
      <c r="BI36" s="961"/>
      <c r="BJ36" s="56"/>
      <c r="BK36" s="56"/>
      <c r="BL36" s="56"/>
      <c r="BM36" s="56"/>
      <c r="BN36" s="56"/>
      <c r="BO36" s="55"/>
      <c r="BP36" s="55"/>
      <c r="BQ36" s="52">
        <v>30</v>
      </c>
      <c r="BR36" s="72"/>
      <c r="BS36" s="714"/>
      <c r="BT36" s="715"/>
      <c r="BU36" s="715"/>
      <c r="BV36" s="715"/>
      <c r="BW36" s="715"/>
      <c r="BX36" s="715"/>
      <c r="BY36" s="715"/>
      <c r="BZ36" s="715"/>
      <c r="CA36" s="715"/>
      <c r="CB36" s="715"/>
      <c r="CC36" s="715"/>
      <c r="CD36" s="715"/>
      <c r="CE36" s="715"/>
      <c r="CF36" s="715"/>
      <c r="CG36" s="716"/>
      <c r="CH36" s="717"/>
      <c r="CI36" s="718"/>
      <c r="CJ36" s="718"/>
      <c r="CK36" s="718"/>
      <c r="CL36" s="719"/>
      <c r="CM36" s="717"/>
      <c r="CN36" s="718"/>
      <c r="CO36" s="718"/>
      <c r="CP36" s="718"/>
      <c r="CQ36" s="719"/>
      <c r="CR36" s="717"/>
      <c r="CS36" s="718"/>
      <c r="CT36" s="718"/>
      <c r="CU36" s="718"/>
      <c r="CV36" s="719"/>
      <c r="CW36" s="717"/>
      <c r="CX36" s="718"/>
      <c r="CY36" s="718"/>
      <c r="CZ36" s="718"/>
      <c r="DA36" s="719"/>
      <c r="DB36" s="717"/>
      <c r="DC36" s="718"/>
      <c r="DD36" s="718"/>
      <c r="DE36" s="718"/>
      <c r="DF36" s="719"/>
      <c r="DG36" s="717"/>
      <c r="DH36" s="718"/>
      <c r="DI36" s="718"/>
      <c r="DJ36" s="718"/>
      <c r="DK36" s="719"/>
      <c r="DL36" s="717"/>
      <c r="DM36" s="718"/>
      <c r="DN36" s="718"/>
      <c r="DO36" s="718"/>
      <c r="DP36" s="719"/>
      <c r="DQ36" s="717"/>
      <c r="DR36" s="718"/>
      <c r="DS36" s="718"/>
      <c r="DT36" s="718"/>
      <c r="DU36" s="719"/>
      <c r="DV36" s="714"/>
      <c r="DW36" s="715"/>
      <c r="DX36" s="715"/>
      <c r="DY36" s="715"/>
      <c r="DZ36" s="720"/>
      <c r="EA36" s="48"/>
    </row>
    <row r="37" spans="1:131" ht="26.25" customHeight="1" x14ac:dyDescent="0.15">
      <c r="A37" s="54">
        <v>10</v>
      </c>
      <c r="B37" s="714"/>
      <c r="C37" s="715"/>
      <c r="D37" s="715"/>
      <c r="E37" s="715"/>
      <c r="F37" s="715"/>
      <c r="G37" s="715"/>
      <c r="H37" s="715"/>
      <c r="I37" s="715"/>
      <c r="J37" s="715"/>
      <c r="K37" s="715"/>
      <c r="L37" s="715"/>
      <c r="M37" s="715"/>
      <c r="N37" s="715"/>
      <c r="O37" s="715"/>
      <c r="P37" s="716"/>
      <c r="Q37" s="958"/>
      <c r="R37" s="959"/>
      <c r="S37" s="959"/>
      <c r="T37" s="959"/>
      <c r="U37" s="959"/>
      <c r="V37" s="959"/>
      <c r="W37" s="959"/>
      <c r="X37" s="959"/>
      <c r="Y37" s="959"/>
      <c r="Z37" s="959"/>
      <c r="AA37" s="959"/>
      <c r="AB37" s="959"/>
      <c r="AC37" s="959"/>
      <c r="AD37" s="959"/>
      <c r="AE37" s="963"/>
      <c r="AF37" s="981"/>
      <c r="AG37" s="718"/>
      <c r="AH37" s="718"/>
      <c r="AI37" s="718"/>
      <c r="AJ37" s="982"/>
      <c r="AK37" s="962"/>
      <c r="AL37" s="959"/>
      <c r="AM37" s="959"/>
      <c r="AN37" s="959"/>
      <c r="AO37" s="959"/>
      <c r="AP37" s="959"/>
      <c r="AQ37" s="959"/>
      <c r="AR37" s="959"/>
      <c r="AS37" s="959"/>
      <c r="AT37" s="959"/>
      <c r="AU37" s="959"/>
      <c r="AV37" s="959"/>
      <c r="AW37" s="959"/>
      <c r="AX37" s="959"/>
      <c r="AY37" s="959"/>
      <c r="AZ37" s="988"/>
      <c r="BA37" s="988"/>
      <c r="BB37" s="988"/>
      <c r="BC37" s="988"/>
      <c r="BD37" s="988"/>
      <c r="BE37" s="960"/>
      <c r="BF37" s="960"/>
      <c r="BG37" s="960"/>
      <c r="BH37" s="960"/>
      <c r="BI37" s="961"/>
      <c r="BJ37" s="56"/>
      <c r="BK37" s="56"/>
      <c r="BL37" s="56"/>
      <c r="BM37" s="56"/>
      <c r="BN37" s="56"/>
      <c r="BO37" s="55"/>
      <c r="BP37" s="55"/>
      <c r="BQ37" s="52">
        <v>31</v>
      </c>
      <c r="BR37" s="72"/>
      <c r="BS37" s="714"/>
      <c r="BT37" s="715"/>
      <c r="BU37" s="715"/>
      <c r="BV37" s="715"/>
      <c r="BW37" s="715"/>
      <c r="BX37" s="715"/>
      <c r="BY37" s="715"/>
      <c r="BZ37" s="715"/>
      <c r="CA37" s="715"/>
      <c r="CB37" s="715"/>
      <c r="CC37" s="715"/>
      <c r="CD37" s="715"/>
      <c r="CE37" s="715"/>
      <c r="CF37" s="715"/>
      <c r="CG37" s="716"/>
      <c r="CH37" s="717"/>
      <c r="CI37" s="718"/>
      <c r="CJ37" s="718"/>
      <c r="CK37" s="718"/>
      <c r="CL37" s="719"/>
      <c r="CM37" s="717"/>
      <c r="CN37" s="718"/>
      <c r="CO37" s="718"/>
      <c r="CP37" s="718"/>
      <c r="CQ37" s="719"/>
      <c r="CR37" s="717"/>
      <c r="CS37" s="718"/>
      <c r="CT37" s="718"/>
      <c r="CU37" s="718"/>
      <c r="CV37" s="719"/>
      <c r="CW37" s="717"/>
      <c r="CX37" s="718"/>
      <c r="CY37" s="718"/>
      <c r="CZ37" s="718"/>
      <c r="DA37" s="719"/>
      <c r="DB37" s="717"/>
      <c r="DC37" s="718"/>
      <c r="DD37" s="718"/>
      <c r="DE37" s="718"/>
      <c r="DF37" s="719"/>
      <c r="DG37" s="717"/>
      <c r="DH37" s="718"/>
      <c r="DI37" s="718"/>
      <c r="DJ37" s="718"/>
      <c r="DK37" s="719"/>
      <c r="DL37" s="717"/>
      <c r="DM37" s="718"/>
      <c r="DN37" s="718"/>
      <c r="DO37" s="718"/>
      <c r="DP37" s="719"/>
      <c r="DQ37" s="717"/>
      <c r="DR37" s="718"/>
      <c r="DS37" s="718"/>
      <c r="DT37" s="718"/>
      <c r="DU37" s="719"/>
      <c r="DV37" s="714"/>
      <c r="DW37" s="715"/>
      <c r="DX37" s="715"/>
      <c r="DY37" s="715"/>
      <c r="DZ37" s="720"/>
      <c r="EA37" s="48"/>
    </row>
    <row r="38" spans="1:131" ht="26.25" customHeight="1" x14ac:dyDescent="0.15">
      <c r="A38" s="54">
        <v>11</v>
      </c>
      <c r="B38" s="714"/>
      <c r="C38" s="715"/>
      <c r="D38" s="715"/>
      <c r="E38" s="715"/>
      <c r="F38" s="715"/>
      <c r="G38" s="715"/>
      <c r="H38" s="715"/>
      <c r="I38" s="715"/>
      <c r="J38" s="715"/>
      <c r="K38" s="715"/>
      <c r="L38" s="715"/>
      <c r="M38" s="715"/>
      <c r="N38" s="715"/>
      <c r="O38" s="715"/>
      <c r="P38" s="716"/>
      <c r="Q38" s="958"/>
      <c r="R38" s="959"/>
      <c r="S38" s="959"/>
      <c r="T38" s="959"/>
      <c r="U38" s="959"/>
      <c r="V38" s="959"/>
      <c r="W38" s="959"/>
      <c r="X38" s="959"/>
      <c r="Y38" s="959"/>
      <c r="Z38" s="959"/>
      <c r="AA38" s="959"/>
      <c r="AB38" s="959"/>
      <c r="AC38" s="959"/>
      <c r="AD38" s="959"/>
      <c r="AE38" s="963"/>
      <c r="AF38" s="981"/>
      <c r="AG38" s="718"/>
      <c r="AH38" s="718"/>
      <c r="AI38" s="718"/>
      <c r="AJ38" s="982"/>
      <c r="AK38" s="962"/>
      <c r="AL38" s="959"/>
      <c r="AM38" s="959"/>
      <c r="AN38" s="959"/>
      <c r="AO38" s="959"/>
      <c r="AP38" s="959"/>
      <c r="AQ38" s="959"/>
      <c r="AR38" s="959"/>
      <c r="AS38" s="959"/>
      <c r="AT38" s="959"/>
      <c r="AU38" s="959"/>
      <c r="AV38" s="959"/>
      <c r="AW38" s="959"/>
      <c r="AX38" s="959"/>
      <c r="AY38" s="959"/>
      <c r="AZ38" s="988"/>
      <c r="BA38" s="988"/>
      <c r="BB38" s="988"/>
      <c r="BC38" s="988"/>
      <c r="BD38" s="988"/>
      <c r="BE38" s="960"/>
      <c r="BF38" s="960"/>
      <c r="BG38" s="960"/>
      <c r="BH38" s="960"/>
      <c r="BI38" s="961"/>
      <c r="BJ38" s="56"/>
      <c r="BK38" s="56"/>
      <c r="BL38" s="56"/>
      <c r="BM38" s="56"/>
      <c r="BN38" s="56"/>
      <c r="BO38" s="55"/>
      <c r="BP38" s="55"/>
      <c r="BQ38" s="52">
        <v>32</v>
      </c>
      <c r="BR38" s="72"/>
      <c r="BS38" s="714"/>
      <c r="BT38" s="715"/>
      <c r="BU38" s="715"/>
      <c r="BV38" s="715"/>
      <c r="BW38" s="715"/>
      <c r="BX38" s="715"/>
      <c r="BY38" s="715"/>
      <c r="BZ38" s="715"/>
      <c r="CA38" s="715"/>
      <c r="CB38" s="715"/>
      <c r="CC38" s="715"/>
      <c r="CD38" s="715"/>
      <c r="CE38" s="715"/>
      <c r="CF38" s="715"/>
      <c r="CG38" s="716"/>
      <c r="CH38" s="717"/>
      <c r="CI38" s="718"/>
      <c r="CJ38" s="718"/>
      <c r="CK38" s="718"/>
      <c r="CL38" s="719"/>
      <c r="CM38" s="717"/>
      <c r="CN38" s="718"/>
      <c r="CO38" s="718"/>
      <c r="CP38" s="718"/>
      <c r="CQ38" s="719"/>
      <c r="CR38" s="717"/>
      <c r="CS38" s="718"/>
      <c r="CT38" s="718"/>
      <c r="CU38" s="718"/>
      <c r="CV38" s="719"/>
      <c r="CW38" s="717"/>
      <c r="CX38" s="718"/>
      <c r="CY38" s="718"/>
      <c r="CZ38" s="718"/>
      <c r="DA38" s="719"/>
      <c r="DB38" s="717"/>
      <c r="DC38" s="718"/>
      <c r="DD38" s="718"/>
      <c r="DE38" s="718"/>
      <c r="DF38" s="719"/>
      <c r="DG38" s="717"/>
      <c r="DH38" s="718"/>
      <c r="DI38" s="718"/>
      <c r="DJ38" s="718"/>
      <c r="DK38" s="719"/>
      <c r="DL38" s="717"/>
      <c r="DM38" s="718"/>
      <c r="DN38" s="718"/>
      <c r="DO38" s="718"/>
      <c r="DP38" s="719"/>
      <c r="DQ38" s="717"/>
      <c r="DR38" s="718"/>
      <c r="DS38" s="718"/>
      <c r="DT38" s="718"/>
      <c r="DU38" s="719"/>
      <c r="DV38" s="714"/>
      <c r="DW38" s="715"/>
      <c r="DX38" s="715"/>
      <c r="DY38" s="715"/>
      <c r="DZ38" s="720"/>
      <c r="EA38" s="48"/>
    </row>
    <row r="39" spans="1:131" ht="26.25" customHeight="1" x14ac:dyDescent="0.15">
      <c r="A39" s="54">
        <v>12</v>
      </c>
      <c r="B39" s="714"/>
      <c r="C39" s="715"/>
      <c r="D39" s="715"/>
      <c r="E39" s="715"/>
      <c r="F39" s="715"/>
      <c r="G39" s="715"/>
      <c r="H39" s="715"/>
      <c r="I39" s="715"/>
      <c r="J39" s="715"/>
      <c r="K39" s="715"/>
      <c r="L39" s="715"/>
      <c r="M39" s="715"/>
      <c r="N39" s="715"/>
      <c r="O39" s="715"/>
      <c r="P39" s="716"/>
      <c r="Q39" s="958"/>
      <c r="R39" s="959"/>
      <c r="S39" s="959"/>
      <c r="T39" s="959"/>
      <c r="U39" s="959"/>
      <c r="V39" s="959"/>
      <c r="W39" s="959"/>
      <c r="X39" s="959"/>
      <c r="Y39" s="959"/>
      <c r="Z39" s="959"/>
      <c r="AA39" s="959"/>
      <c r="AB39" s="959"/>
      <c r="AC39" s="959"/>
      <c r="AD39" s="959"/>
      <c r="AE39" s="963"/>
      <c r="AF39" s="981"/>
      <c r="AG39" s="718"/>
      <c r="AH39" s="718"/>
      <c r="AI39" s="718"/>
      <c r="AJ39" s="982"/>
      <c r="AK39" s="962"/>
      <c r="AL39" s="959"/>
      <c r="AM39" s="959"/>
      <c r="AN39" s="959"/>
      <c r="AO39" s="959"/>
      <c r="AP39" s="959"/>
      <c r="AQ39" s="959"/>
      <c r="AR39" s="959"/>
      <c r="AS39" s="959"/>
      <c r="AT39" s="959"/>
      <c r="AU39" s="959"/>
      <c r="AV39" s="959"/>
      <c r="AW39" s="959"/>
      <c r="AX39" s="959"/>
      <c r="AY39" s="959"/>
      <c r="AZ39" s="988"/>
      <c r="BA39" s="988"/>
      <c r="BB39" s="988"/>
      <c r="BC39" s="988"/>
      <c r="BD39" s="988"/>
      <c r="BE39" s="960"/>
      <c r="BF39" s="960"/>
      <c r="BG39" s="960"/>
      <c r="BH39" s="960"/>
      <c r="BI39" s="961"/>
      <c r="BJ39" s="56"/>
      <c r="BK39" s="56"/>
      <c r="BL39" s="56"/>
      <c r="BM39" s="56"/>
      <c r="BN39" s="56"/>
      <c r="BO39" s="55"/>
      <c r="BP39" s="55"/>
      <c r="BQ39" s="52">
        <v>33</v>
      </c>
      <c r="BR39" s="72"/>
      <c r="BS39" s="714"/>
      <c r="BT39" s="715"/>
      <c r="BU39" s="715"/>
      <c r="BV39" s="715"/>
      <c r="BW39" s="715"/>
      <c r="BX39" s="715"/>
      <c r="BY39" s="715"/>
      <c r="BZ39" s="715"/>
      <c r="CA39" s="715"/>
      <c r="CB39" s="715"/>
      <c r="CC39" s="715"/>
      <c r="CD39" s="715"/>
      <c r="CE39" s="715"/>
      <c r="CF39" s="715"/>
      <c r="CG39" s="716"/>
      <c r="CH39" s="717"/>
      <c r="CI39" s="718"/>
      <c r="CJ39" s="718"/>
      <c r="CK39" s="718"/>
      <c r="CL39" s="719"/>
      <c r="CM39" s="717"/>
      <c r="CN39" s="718"/>
      <c r="CO39" s="718"/>
      <c r="CP39" s="718"/>
      <c r="CQ39" s="719"/>
      <c r="CR39" s="717"/>
      <c r="CS39" s="718"/>
      <c r="CT39" s="718"/>
      <c r="CU39" s="718"/>
      <c r="CV39" s="719"/>
      <c r="CW39" s="717"/>
      <c r="CX39" s="718"/>
      <c r="CY39" s="718"/>
      <c r="CZ39" s="718"/>
      <c r="DA39" s="719"/>
      <c r="DB39" s="717"/>
      <c r="DC39" s="718"/>
      <c r="DD39" s="718"/>
      <c r="DE39" s="718"/>
      <c r="DF39" s="719"/>
      <c r="DG39" s="717"/>
      <c r="DH39" s="718"/>
      <c r="DI39" s="718"/>
      <c r="DJ39" s="718"/>
      <c r="DK39" s="719"/>
      <c r="DL39" s="717"/>
      <c r="DM39" s="718"/>
      <c r="DN39" s="718"/>
      <c r="DO39" s="718"/>
      <c r="DP39" s="719"/>
      <c r="DQ39" s="717"/>
      <c r="DR39" s="718"/>
      <c r="DS39" s="718"/>
      <c r="DT39" s="718"/>
      <c r="DU39" s="719"/>
      <c r="DV39" s="714"/>
      <c r="DW39" s="715"/>
      <c r="DX39" s="715"/>
      <c r="DY39" s="715"/>
      <c r="DZ39" s="720"/>
      <c r="EA39" s="48"/>
    </row>
    <row r="40" spans="1:131" ht="26.25" customHeight="1" x14ac:dyDescent="0.15">
      <c r="A40" s="52">
        <v>13</v>
      </c>
      <c r="B40" s="714"/>
      <c r="C40" s="715"/>
      <c r="D40" s="715"/>
      <c r="E40" s="715"/>
      <c r="F40" s="715"/>
      <c r="G40" s="715"/>
      <c r="H40" s="715"/>
      <c r="I40" s="715"/>
      <c r="J40" s="715"/>
      <c r="K40" s="715"/>
      <c r="L40" s="715"/>
      <c r="M40" s="715"/>
      <c r="N40" s="715"/>
      <c r="O40" s="715"/>
      <c r="P40" s="716"/>
      <c r="Q40" s="958"/>
      <c r="R40" s="959"/>
      <c r="S40" s="959"/>
      <c r="T40" s="959"/>
      <c r="U40" s="959"/>
      <c r="V40" s="959"/>
      <c r="W40" s="959"/>
      <c r="X40" s="959"/>
      <c r="Y40" s="959"/>
      <c r="Z40" s="959"/>
      <c r="AA40" s="959"/>
      <c r="AB40" s="959"/>
      <c r="AC40" s="959"/>
      <c r="AD40" s="959"/>
      <c r="AE40" s="963"/>
      <c r="AF40" s="981"/>
      <c r="AG40" s="718"/>
      <c r="AH40" s="718"/>
      <c r="AI40" s="718"/>
      <c r="AJ40" s="982"/>
      <c r="AK40" s="962"/>
      <c r="AL40" s="959"/>
      <c r="AM40" s="959"/>
      <c r="AN40" s="959"/>
      <c r="AO40" s="959"/>
      <c r="AP40" s="959"/>
      <c r="AQ40" s="959"/>
      <c r="AR40" s="959"/>
      <c r="AS40" s="959"/>
      <c r="AT40" s="959"/>
      <c r="AU40" s="959"/>
      <c r="AV40" s="959"/>
      <c r="AW40" s="959"/>
      <c r="AX40" s="959"/>
      <c r="AY40" s="959"/>
      <c r="AZ40" s="988"/>
      <c r="BA40" s="988"/>
      <c r="BB40" s="988"/>
      <c r="BC40" s="988"/>
      <c r="BD40" s="988"/>
      <c r="BE40" s="960"/>
      <c r="BF40" s="960"/>
      <c r="BG40" s="960"/>
      <c r="BH40" s="960"/>
      <c r="BI40" s="961"/>
      <c r="BJ40" s="56"/>
      <c r="BK40" s="56"/>
      <c r="BL40" s="56"/>
      <c r="BM40" s="56"/>
      <c r="BN40" s="56"/>
      <c r="BO40" s="55"/>
      <c r="BP40" s="55"/>
      <c r="BQ40" s="52">
        <v>34</v>
      </c>
      <c r="BR40" s="72"/>
      <c r="BS40" s="714"/>
      <c r="BT40" s="715"/>
      <c r="BU40" s="715"/>
      <c r="BV40" s="715"/>
      <c r="BW40" s="715"/>
      <c r="BX40" s="715"/>
      <c r="BY40" s="715"/>
      <c r="BZ40" s="715"/>
      <c r="CA40" s="715"/>
      <c r="CB40" s="715"/>
      <c r="CC40" s="715"/>
      <c r="CD40" s="715"/>
      <c r="CE40" s="715"/>
      <c r="CF40" s="715"/>
      <c r="CG40" s="716"/>
      <c r="CH40" s="717"/>
      <c r="CI40" s="718"/>
      <c r="CJ40" s="718"/>
      <c r="CK40" s="718"/>
      <c r="CL40" s="719"/>
      <c r="CM40" s="717"/>
      <c r="CN40" s="718"/>
      <c r="CO40" s="718"/>
      <c r="CP40" s="718"/>
      <c r="CQ40" s="719"/>
      <c r="CR40" s="717"/>
      <c r="CS40" s="718"/>
      <c r="CT40" s="718"/>
      <c r="CU40" s="718"/>
      <c r="CV40" s="719"/>
      <c r="CW40" s="717"/>
      <c r="CX40" s="718"/>
      <c r="CY40" s="718"/>
      <c r="CZ40" s="718"/>
      <c r="DA40" s="719"/>
      <c r="DB40" s="717"/>
      <c r="DC40" s="718"/>
      <c r="DD40" s="718"/>
      <c r="DE40" s="718"/>
      <c r="DF40" s="719"/>
      <c r="DG40" s="717"/>
      <c r="DH40" s="718"/>
      <c r="DI40" s="718"/>
      <c r="DJ40" s="718"/>
      <c r="DK40" s="719"/>
      <c r="DL40" s="717"/>
      <c r="DM40" s="718"/>
      <c r="DN40" s="718"/>
      <c r="DO40" s="718"/>
      <c r="DP40" s="719"/>
      <c r="DQ40" s="717"/>
      <c r="DR40" s="718"/>
      <c r="DS40" s="718"/>
      <c r="DT40" s="718"/>
      <c r="DU40" s="719"/>
      <c r="DV40" s="714"/>
      <c r="DW40" s="715"/>
      <c r="DX40" s="715"/>
      <c r="DY40" s="715"/>
      <c r="DZ40" s="720"/>
      <c r="EA40" s="48"/>
    </row>
    <row r="41" spans="1:131" ht="26.25" customHeight="1" x14ac:dyDescent="0.15">
      <c r="A41" s="52">
        <v>14</v>
      </c>
      <c r="B41" s="714"/>
      <c r="C41" s="715"/>
      <c r="D41" s="715"/>
      <c r="E41" s="715"/>
      <c r="F41" s="715"/>
      <c r="G41" s="715"/>
      <c r="H41" s="715"/>
      <c r="I41" s="715"/>
      <c r="J41" s="715"/>
      <c r="K41" s="715"/>
      <c r="L41" s="715"/>
      <c r="M41" s="715"/>
      <c r="N41" s="715"/>
      <c r="O41" s="715"/>
      <c r="P41" s="716"/>
      <c r="Q41" s="958"/>
      <c r="R41" s="959"/>
      <c r="S41" s="959"/>
      <c r="T41" s="959"/>
      <c r="U41" s="959"/>
      <c r="V41" s="959"/>
      <c r="W41" s="959"/>
      <c r="X41" s="959"/>
      <c r="Y41" s="959"/>
      <c r="Z41" s="959"/>
      <c r="AA41" s="959"/>
      <c r="AB41" s="959"/>
      <c r="AC41" s="959"/>
      <c r="AD41" s="959"/>
      <c r="AE41" s="963"/>
      <c r="AF41" s="981"/>
      <c r="AG41" s="718"/>
      <c r="AH41" s="718"/>
      <c r="AI41" s="718"/>
      <c r="AJ41" s="982"/>
      <c r="AK41" s="962"/>
      <c r="AL41" s="959"/>
      <c r="AM41" s="959"/>
      <c r="AN41" s="959"/>
      <c r="AO41" s="959"/>
      <c r="AP41" s="959"/>
      <c r="AQ41" s="959"/>
      <c r="AR41" s="959"/>
      <c r="AS41" s="959"/>
      <c r="AT41" s="959"/>
      <c r="AU41" s="959"/>
      <c r="AV41" s="959"/>
      <c r="AW41" s="959"/>
      <c r="AX41" s="959"/>
      <c r="AY41" s="959"/>
      <c r="AZ41" s="988"/>
      <c r="BA41" s="988"/>
      <c r="BB41" s="988"/>
      <c r="BC41" s="988"/>
      <c r="BD41" s="988"/>
      <c r="BE41" s="960"/>
      <c r="BF41" s="960"/>
      <c r="BG41" s="960"/>
      <c r="BH41" s="960"/>
      <c r="BI41" s="961"/>
      <c r="BJ41" s="56"/>
      <c r="BK41" s="56"/>
      <c r="BL41" s="56"/>
      <c r="BM41" s="56"/>
      <c r="BN41" s="56"/>
      <c r="BO41" s="55"/>
      <c r="BP41" s="55"/>
      <c r="BQ41" s="52">
        <v>35</v>
      </c>
      <c r="BR41" s="72"/>
      <c r="BS41" s="714"/>
      <c r="BT41" s="715"/>
      <c r="BU41" s="715"/>
      <c r="BV41" s="715"/>
      <c r="BW41" s="715"/>
      <c r="BX41" s="715"/>
      <c r="BY41" s="715"/>
      <c r="BZ41" s="715"/>
      <c r="CA41" s="715"/>
      <c r="CB41" s="715"/>
      <c r="CC41" s="715"/>
      <c r="CD41" s="715"/>
      <c r="CE41" s="715"/>
      <c r="CF41" s="715"/>
      <c r="CG41" s="716"/>
      <c r="CH41" s="717"/>
      <c r="CI41" s="718"/>
      <c r="CJ41" s="718"/>
      <c r="CK41" s="718"/>
      <c r="CL41" s="719"/>
      <c r="CM41" s="717"/>
      <c r="CN41" s="718"/>
      <c r="CO41" s="718"/>
      <c r="CP41" s="718"/>
      <c r="CQ41" s="719"/>
      <c r="CR41" s="717"/>
      <c r="CS41" s="718"/>
      <c r="CT41" s="718"/>
      <c r="CU41" s="718"/>
      <c r="CV41" s="719"/>
      <c r="CW41" s="717"/>
      <c r="CX41" s="718"/>
      <c r="CY41" s="718"/>
      <c r="CZ41" s="718"/>
      <c r="DA41" s="719"/>
      <c r="DB41" s="717"/>
      <c r="DC41" s="718"/>
      <c r="DD41" s="718"/>
      <c r="DE41" s="718"/>
      <c r="DF41" s="719"/>
      <c r="DG41" s="717"/>
      <c r="DH41" s="718"/>
      <c r="DI41" s="718"/>
      <c r="DJ41" s="718"/>
      <c r="DK41" s="719"/>
      <c r="DL41" s="717"/>
      <c r="DM41" s="718"/>
      <c r="DN41" s="718"/>
      <c r="DO41" s="718"/>
      <c r="DP41" s="719"/>
      <c r="DQ41" s="717"/>
      <c r="DR41" s="718"/>
      <c r="DS41" s="718"/>
      <c r="DT41" s="718"/>
      <c r="DU41" s="719"/>
      <c r="DV41" s="714"/>
      <c r="DW41" s="715"/>
      <c r="DX41" s="715"/>
      <c r="DY41" s="715"/>
      <c r="DZ41" s="720"/>
      <c r="EA41" s="48"/>
    </row>
    <row r="42" spans="1:131" ht="26.25" customHeight="1" x14ac:dyDescent="0.15">
      <c r="A42" s="52">
        <v>15</v>
      </c>
      <c r="B42" s="714"/>
      <c r="C42" s="715"/>
      <c r="D42" s="715"/>
      <c r="E42" s="715"/>
      <c r="F42" s="715"/>
      <c r="G42" s="715"/>
      <c r="H42" s="715"/>
      <c r="I42" s="715"/>
      <c r="J42" s="715"/>
      <c r="K42" s="715"/>
      <c r="L42" s="715"/>
      <c r="M42" s="715"/>
      <c r="N42" s="715"/>
      <c r="O42" s="715"/>
      <c r="P42" s="716"/>
      <c r="Q42" s="958"/>
      <c r="R42" s="959"/>
      <c r="S42" s="959"/>
      <c r="T42" s="959"/>
      <c r="U42" s="959"/>
      <c r="V42" s="959"/>
      <c r="W42" s="959"/>
      <c r="X42" s="959"/>
      <c r="Y42" s="959"/>
      <c r="Z42" s="959"/>
      <c r="AA42" s="959"/>
      <c r="AB42" s="959"/>
      <c r="AC42" s="959"/>
      <c r="AD42" s="959"/>
      <c r="AE42" s="963"/>
      <c r="AF42" s="981"/>
      <c r="AG42" s="718"/>
      <c r="AH42" s="718"/>
      <c r="AI42" s="718"/>
      <c r="AJ42" s="982"/>
      <c r="AK42" s="962"/>
      <c r="AL42" s="959"/>
      <c r="AM42" s="959"/>
      <c r="AN42" s="959"/>
      <c r="AO42" s="959"/>
      <c r="AP42" s="959"/>
      <c r="AQ42" s="959"/>
      <c r="AR42" s="959"/>
      <c r="AS42" s="959"/>
      <c r="AT42" s="959"/>
      <c r="AU42" s="959"/>
      <c r="AV42" s="959"/>
      <c r="AW42" s="959"/>
      <c r="AX42" s="959"/>
      <c r="AY42" s="959"/>
      <c r="AZ42" s="988"/>
      <c r="BA42" s="988"/>
      <c r="BB42" s="988"/>
      <c r="BC42" s="988"/>
      <c r="BD42" s="988"/>
      <c r="BE42" s="960"/>
      <c r="BF42" s="960"/>
      <c r="BG42" s="960"/>
      <c r="BH42" s="960"/>
      <c r="BI42" s="961"/>
      <c r="BJ42" s="56"/>
      <c r="BK42" s="56"/>
      <c r="BL42" s="56"/>
      <c r="BM42" s="56"/>
      <c r="BN42" s="56"/>
      <c r="BO42" s="55"/>
      <c r="BP42" s="55"/>
      <c r="BQ42" s="52">
        <v>36</v>
      </c>
      <c r="BR42" s="72"/>
      <c r="BS42" s="714"/>
      <c r="BT42" s="715"/>
      <c r="BU42" s="715"/>
      <c r="BV42" s="715"/>
      <c r="BW42" s="715"/>
      <c r="BX42" s="715"/>
      <c r="BY42" s="715"/>
      <c r="BZ42" s="715"/>
      <c r="CA42" s="715"/>
      <c r="CB42" s="715"/>
      <c r="CC42" s="715"/>
      <c r="CD42" s="715"/>
      <c r="CE42" s="715"/>
      <c r="CF42" s="715"/>
      <c r="CG42" s="716"/>
      <c r="CH42" s="717"/>
      <c r="CI42" s="718"/>
      <c r="CJ42" s="718"/>
      <c r="CK42" s="718"/>
      <c r="CL42" s="719"/>
      <c r="CM42" s="717"/>
      <c r="CN42" s="718"/>
      <c r="CO42" s="718"/>
      <c r="CP42" s="718"/>
      <c r="CQ42" s="719"/>
      <c r="CR42" s="717"/>
      <c r="CS42" s="718"/>
      <c r="CT42" s="718"/>
      <c r="CU42" s="718"/>
      <c r="CV42" s="719"/>
      <c r="CW42" s="717"/>
      <c r="CX42" s="718"/>
      <c r="CY42" s="718"/>
      <c r="CZ42" s="718"/>
      <c r="DA42" s="719"/>
      <c r="DB42" s="717"/>
      <c r="DC42" s="718"/>
      <c r="DD42" s="718"/>
      <c r="DE42" s="718"/>
      <c r="DF42" s="719"/>
      <c r="DG42" s="717"/>
      <c r="DH42" s="718"/>
      <c r="DI42" s="718"/>
      <c r="DJ42" s="718"/>
      <c r="DK42" s="719"/>
      <c r="DL42" s="717"/>
      <c r="DM42" s="718"/>
      <c r="DN42" s="718"/>
      <c r="DO42" s="718"/>
      <c r="DP42" s="719"/>
      <c r="DQ42" s="717"/>
      <c r="DR42" s="718"/>
      <c r="DS42" s="718"/>
      <c r="DT42" s="718"/>
      <c r="DU42" s="719"/>
      <c r="DV42" s="714"/>
      <c r="DW42" s="715"/>
      <c r="DX42" s="715"/>
      <c r="DY42" s="715"/>
      <c r="DZ42" s="720"/>
      <c r="EA42" s="48"/>
    </row>
    <row r="43" spans="1:131" ht="26.25" customHeight="1" x14ac:dyDescent="0.15">
      <c r="A43" s="52">
        <v>16</v>
      </c>
      <c r="B43" s="714"/>
      <c r="C43" s="715"/>
      <c r="D43" s="715"/>
      <c r="E43" s="715"/>
      <c r="F43" s="715"/>
      <c r="G43" s="715"/>
      <c r="H43" s="715"/>
      <c r="I43" s="715"/>
      <c r="J43" s="715"/>
      <c r="K43" s="715"/>
      <c r="L43" s="715"/>
      <c r="M43" s="715"/>
      <c r="N43" s="715"/>
      <c r="O43" s="715"/>
      <c r="P43" s="716"/>
      <c r="Q43" s="958"/>
      <c r="R43" s="959"/>
      <c r="S43" s="959"/>
      <c r="T43" s="959"/>
      <c r="U43" s="959"/>
      <c r="V43" s="959"/>
      <c r="W43" s="959"/>
      <c r="X43" s="959"/>
      <c r="Y43" s="959"/>
      <c r="Z43" s="959"/>
      <c r="AA43" s="959"/>
      <c r="AB43" s="959"/>
      <c r="AC43" s="959"/>
      <c r="AD43" s="959"/>
      <c r="AE43" s="963"/>
      <c r="AF43" s="981"/>
      <c r="AG43" s="718"/>
      <c r="AH43" s="718"/>
      <c r="AI43" s="718"/>
      <c r="AJ43" s="982"/>
      <c r="AK43" s="962"/>
      <c r="AL43" s="959"/>
      <c r="AM43" s="959"/>
      <c r="AN43" s="959"/>
      <c r="AO43" s="959"/>
      <c r="AP43" s="959"/>
      <c r="AQ43" s="959"/>
      <c r="AR43" s="959"/>
      <c r="AS43" s="959"/>
      <c r="AT43" s="959"/>
      <c r="AU43" s="959"/>
      <c r="AV43" s="959"/>
      <c r="AW43" s="959"/>
      <c r="AX43" s="959"/>
      <c r="AY43" s="959"/>
      <c r="AZ43" s="988"/>
      <c r="BA43" s="988"/>
      <c r="BB43" s="988"/>
      <c r="BC43" s="988"/>
      <c r="BD43" s="988"/>
      <c r="BE43" s="960"/>
      <c r="BF43" s="960"/>
      <c r="BG43" s="960"/>
      <c r="BH43" s="960"/>
      <c r="BI43" s="961"/>
      <c r="BJ43" s="56"/>
      <c r="BK43" s="56"/>
      <c r="BL43" s="56"/>
      <c r="BM43" s="56"/>
      <c r="BN43" s="56"/>
      <c r="BO43" s="55"/>
      <c r="BP43" s="55"/>
      <c r="BQ43" s="52">
        <v>37</v>
      </c>
      <c r="BR43" s="72"/>
      <c r="BS43" s="714"/>
      <c r="BT43" s="715"/>
      <c r="BU43" s="715"/>
      <c r="BV43" s="715"/>
      <c r="BW43" s="715"/>
      <c r="BX43" s="715"/>
      <c r="BY43" s="715"/>
      <c r="BZ43" s="715"/>
      <c r="CA43" s="715"/>
      <c r="CB43" s="715"/>
      <c r="CC43" s="715"/>
      <c r="CD43" s="715"/>
      <c r="CE43" s="715"/>
      <c r="CF43" s="715"/>
      <c r="CG43" s="716"/>
      <c r="CH43" s="717"/>
      <c r="CI43" s="718"/>
      <c r="CJ43" s="718"/>
      <c r="CK43" s="718"/>
      <c r="CL43" s="719"/>
      <c r="CM43" s="717"/>
      <c r="CN43" s="718"/>
      <c r="CO43" s="718"/>
      <c r="CP43" s="718"/>
      <c r="CQ43" s="719"/>
      <c r="CR43" s="717"/>
      <c r="CS43" s="718"/>
      <c r="CT43" s="718"/>
      <c r="CU43" s="718"/>
      <c r="CV43" s="719"/>
      <c r="CW43" s="717"/>
      <c r="CX43" s="718"/>
      <c r="CY43" s="718"/>
      <c r="CZ43" s="718"/>
      <c r="DA43" s="719"/>
      <c r="DB43" s="717"/>
      <c r="DC43" s="718"/>
      <c r="DD43" s="718"/>
      <c r="DE43" s="718"/>
      <c r="DF43" s="719"/>
      <c r="DG43" s="717"/>
      <c r="DH43" s="718"/>
      <c r="DI43" s="718"/>
      <c r="DJ43" s="718"/>
      <c r="DK43" s="719"/>
      <c r="DL43" s="717"/>
      <c r="DM43" s="718"/>
      <c r="DN43" s="718"/>
      <c r="DO43" s="718"/>
      <c r="DP43" s="719"/>
      <c r="DQ43" s="717"/>
      <c r="DR43" s="718"/>
      <c r="DS43" s="718"/>
      <c r="DT43" s="718"/>
      <c r="DU43" s="719"/>
      <c r="DV43" s="714"/>
      <c r="DW43" s="715"/>
      <c r="DX43" s="715"/>
      <c r="DY43" s="715"/>
      <c r="DZ43" s="720"/>
      <c r="EA43" s="48"/>
    </row>
    <row r="44" spans="1:131" ht="26.25" customHeight="1" x14ac:dyDescent="0.15">
      <c r="A44" s="52">
        <v>17</v>
      </c>
      <c r="B44" s="714"/>
      <c r="C44" s="715"/>
      <c r="D44" s="715"/>
      <c r="E44" s="715"/>
      <c r="F44" s="715"/>
      <c r="G44" s="715"/>
      <c r="H44" s="715"/>
      <c r="I44" s="715"/>
      <c r="J44" s="715"/>
      <c r="K44" s="715"/>
      <c r="L44" s="715"/>
      <c r="M44" s="715"/>
      <c r="N44" s="715"/>
      <c r="O44" s="715"/>
      <c r="P44" s="716"/>
      <c r="Q44" s="958"/>
      <c r="R44" s="959"/>
      <c r="S44" s="959"/>
      <c r="T44" s="959"/>
      <c r="U44" s="959"/>
      <c r="V44" s="959"/>
      <c r="W44" s="959"/>
      <c r="X44" s="959"/>
      <c r="Y44" s="959"/>
      <c r="Z44" s="959"/>
      <c r="AA44" s="959"/>
      <c r="AB44" s="959"/>
      <c r="AC44" s="959"/>
      <c r="AD44" s="959"/>
      <c r="AE44" s="963"/>
      <c r="AF44" s="981"/>
      <c r="AG44" s="718"/>
      <c r="AH44" s="718"/>
      <c r="AI44" s="718"/>
      <c r="AJ44" s="982"/>
      <c r="AK44" s="962"/>
      <c r="AL44" s="959"/>
      <c r="AM44" s="959"/>
      <c r="AN44" s="959"/>
      <c r="AO44" s="959"/>
      <c r="AP44" s="959"/>
      <c r="AQ44" s="959"/>
      <c r="AR44" s="959"/>
      <c r="AS44" s="959"/>
      <c r="AT44" s="959"/>
      <c r="AU44" s="959"/>
      <c r="AV44" s="959"/>
      <c r="AW44" s="959"/>
      <c r="AX44" s="959"/>
      <c r="AY44" s="959"/>
      <c r="AZ44" s="988"/>
      <c r="BA44" s="988"/>
      <c r="BB44" s="988"/>
      <c r="BC44" s="988"/>
      <c r="BD44" s="988"/>
      <c r="BE44" s="960"/>
      <c r="BF44" s="960"/>
      <c r="BG44" s="960"/>
      <c r="BH44" s="960"/>
      <c r="BI44" s="961"/>
      <c r="BJ44" s="56"/>
      <c r="BK44" s="56"/>
      <c r="BL44" s="56"/>
      <c r="BM44" s="56"/>
      <c r="BN44" s="56"/>
      <c r="BO44" s="55"/>
      <c r="BP44" s="55"/>
      <c r="BQ44" s="52">
        <v>38</v>
      </c>
      <c r="BR44" s="72"/>
      <c r="BS44" s="714"/>
      <c r="BT44" s="715"/>
      <c r="BU44" s="715"/>
      <c r="BV44" s="715"/>
      <c r="BW44" s="715"/>
      <c r="BX44" s="715"/>
      <c r="BY44" s="715"/>
      <c r="BZ44" s="715"/>
      <c r="CA44" s="715"/>
      <c r="CB44" s="715"/>
      <c r="CC44" s="715"/>
      <c r="CD44" s="715"/>
      <c r="CE44" s="715"/>
      <c r="CF44" s="715"/>
      <c r="CG44" s="716"/>
      <c r="CH44" s="717"/>
      <c r="CI44" s="718"/>
      <c r="CJ44" s="718"/>
      <c r="CK44" s="718"/>
      <c r="CL44" s="719"/>
      <c r="CM44" s="717"/>
      <c r="CN44" s="718"/>
      <c r="CO44" s="718"/>
      <c r="CP44" s="718"/>
      <c r="CQ44" s="719"/>
      <c r="CR44" s="717"/>
      <c r="CS44" s="718"/>
      <c r="CT44" s="718"/>
      <c r="CU44" s="718"/>
      <c r="CV44" s="719"/>
      <c r="CW44" s="717"/>
      <c r="CX44" s="718"/>
      <c r="CY44" s="718"/>
      <c r="CZ44" s="718"/>
      <c r="DA44" s="719"/>
      <c r="DB44" s="717"/>
      <c r="DC44" s="718"/>
      <c r="DD44" s="718"/>
      <c r="DE44" s="718"/>
      <c r="DF44" s="719"/>
      <c r="DG44" s="717"/>
      <c r="DH44" s="718"/>
      <c r="DI44" s="718"/>
      <c r="DJ44" s="718"/>
      <c r="DK44" s="719"/>
      <c r="DL44" s="717"/>
      <c r="DM44" s="718"/>
      <c r="DN44" s="718"/>
      <c r="DO44" s="718"/>
      <c r="DP44" s="719"/>
      <c r="DQ44" s="717"/>
      <c r="DR44" s="718"/>
      <c r="DS44" s="718"/>
      <c r="DT44" s="718"/>
      <c r="DU44" s="719"/>
      <c r="DV44" s="714"/>
      <c r="DW44" s="715"/>
      <c r="DX44" s="715"/>
      <c r="DY44" s="715"/>
      <c r="DZ44" s="720"/>
      <c r="EA44" s="48"/>
    </row>
    <row r="45" spans="1:131" ht="26.25" customHeight="1" x14ac:dyDescent="0.15">
      <c r="A45" s="52">
        <v>18</v>
      </c>
      <c r="B45" s="714"/>
      <c r="C45" s="715"/>
      <c r="D45" s="715"/>
      <c r="E45" s="715"/>
      <c r="F45" s="715"/>
      <c r="G45" s="715"/>
      <c r="H45" s="715"/>
      <c r="I45" s="715"/>
      <c r="J45" s="715"/>
      <c r="K45" s="715"/>
      <c r="L45" s="715"/>
      <c r="M45" s="715"/>
      <c r="N45" s="715"/>
      <c r="O45" s="715"/>
      <c r="P45" s="716"/>
      <c r="Q45" s="958"/>
      <c r="R45" s="959"/>
      <c r="S45" s="959"/>
      <c r="T45" s="959"/>
      <c r="U45" s="959"/>
      <c r="V45" s="959"/>
      <c r="W45" s="959"/>
      <c r="X45" s="959"/>
      <c r="Y45" s="959"/>
      <c r="Z45" s="959"/>
      <c r="AA45" s="959"/>
      <c r="AB45" s="959"/>
      <c r="AC45" s="959"/>
      <c r="AD45" s="959"/>
      <c r="AE45" s="963"/>
      <c r="AF45" s="981"/>
      <c r="AG45" s="718"/>
      <c r="AH45" s="718"/>
      <c r="AI45" s="718"/>
      <c r="AJ45" s="982"/>
      <c r="AK45" s="962"/>
      <c r="AL45" s="959"/>
      <c r="AM45" s="959"/>
      <c r="AN45" s="959"/>
      <c r="AO45" s="959"/>
      <c r="AP45" s="959"/>
      <c r="AQ45" s="959"/>
      <c r="AR45" s="959"/>
      <c r="AS45" s="959"/>
      <c r="AT45" s="959"/>
      <c r="AU45" s="959"/>
      <c r="AV45" s="959"/>
      <c r="AW45" s="959"/>
      <c r="AX45" s="959"/>
      <c r="AY45" s="959"/>
      <c r="AZ45" s="988"/>
      <c r="BA45" s="988"/>
      <c r="BB45" s="988"/>
      <c r="BC45" s="988"/>
      <c r="BD45" s="988"/>
      <c r="BE45" s="960"/>
      <c r="BF45" s="960"/>
      <c r="BG45" s="960"/>
      <c r="BH45" s="960"/>
      <c r="BI45" s="961"/>
      <c r="BJ45" s="56"/>
      <c r="BK45" s="56"/>
      <c r="BL45" s="56"/>
      <c r="BM45" s="56"/>
      <c r="BN45" s="56"/>
      <c r="BO45" s="55"/>
      <c r="BP45" s="55"/>
      <c r="BQ45" s="52">
        <v>39</v>
      </c>
      <c r="BR45" s="72"/>
      <c r="BS45" s="714"/>
      <c r="BT45" s="715"/>
      <c r="BU45" s="715"/>
      <c r="BV45" s="715"/>
      <c r="BW45" s="715"/>
      <c r="BX45" s="715"/>
      <c r="BY45" s="715"/>
      <c r="BZ45" s="715"/>
      <c r="CA45" s="715"/>
      <c r="CB45" s="715"/>
      <c r="CC45" s="715"/>
      <c r="CD45" s="715"/>
      <c r="CE45" s="715"/>
      <c r="CF45" s="715"/>
      <c r="CG45" s="716"/>
      <c r="CH45" s="717"/>
      <c r="CI45" s="718"/>
      <c r="CJ45" s="718"/>
      <c r="CK45" s="718"/>
      <c r="CL45" s="719"/>
      <c r="CM45" s="717"/>
      <c r="CN45" s="718"/>
      <c r="CO45" s="718"/>
      <c r="CP45" s="718"/>
      <c r="CQ45" s="719"/>
      <c r="CR45" s="717"/>
      <c r="CS45" s="718"/>
      <c r="CT45" s="718"/>
      <c r="CU45" s="718"/>
      <c r="CV45" s="719"/>
      <c r="CW45" s="717"/>
      <c r="CX45" s="718"/>
      <c r="CY45" s="718"/>
      <c r="CZ45" s="718"/>
      <c r="DA45" s="719"/>
      <c r="DB45" s="717"/>
      <c r="DC45" s="718"/>
      <c r="DD45" s="718"/>
      <c r="DE45" s="718"/>
      <c r="DF45" s="719"/>
      <c r="DG45" s="717"/>
      <c r="DH45" s="718"/>
      <c r="DI45" s="718"/>
      <c r="DJ45" s="718"/>
      <c r="DK45" s="719"/>
      <c r="DL45" s="717"/>
      <c r="DM45" s="718"/>
      <c r="DN45" s="718"/>
      <c r="DO45" s="718"/>
      <c r="DP45" s="719"/>
      <c r="DQ45" s="717"/>
      <c r="DR45" s="718"/>
      <c r="DS45" s="718"/>
      <c r="DT45" s="718"/>
      <c r="DU45" s="719"/>
      <c r="DV45" s="714"/>
      <c r="DW45" s="715"/>
      <c r="DX45" s="715"/>
      <c r="DY45" s="715"/>
      <c r="DZ45" s="720"/>
      <c r="EA45" s="48"/>
    </row>
    <row r="46" spans="1:131" ht="26.25" customHeight="1" x14ac:dyDescent="0.15">
      <c r="A46" s="52">
        <v>19</v>
      </c>
      <c r="B46" s="714"/>
      <c r="C46" s="715"/>
      <c r="D46" s="715"/>
      <c r="E46" s="715"/>
      <c r="F46" s="715"/>
      <c r="G46" s="715"/>
      <c r="H46" s="715"/>
      <c r="I46" s="715"/>
      <c r="J46" s="715"/>
      <c r="K46" s="715"/>
      <c r="L46" s="715"/>
      <c r="M46" s="715"/>
      <c r="N46" s="715"/>
      <c r="O46" s="715"/>
      <c r="P46" s="716"/>
      <c r="Q46" s="958"/>
      <c r="R46" s="959"/>
      <c r="S46" s="959"/>
      <c r="T46" s="959"/>
      <c r="U46" s="959"/>
      <c r="V46" s="959"/>
      <c r="W46" s="959"/>
      <c r="X46" s="959"/>
      <c r="Y46" s="959"/>
      <c r="Z46" s="959"/>
      <c r="AA46" s="959"/>
      <c r="AB46" s="959"/>
      <c r="AC46" s="959"/>
      <c r="AD46" s="959"/>
      <c r="AE46" s="963"/>
      <c r="AF46" s="981"/>
      <c r="AG46" s="718"/>
      <c r="AH46" s="718"/>
      <c r="AI46" s="718"/>
      <c r="AJ46" s="982"/>
      <c r="AK46" s="962"/>
      <c r="AL46" s="959"/>
      <c r="AM46" s="959"/>
      <c r="AN46" s="959"/>
      <c r="AO46" s="959"/>
      <c r="AP46" s="959"/>
      <c r="AQ46" s="959"/>
      <c r="AR46" s="959"/>
      <c r="AS46" s="959"/>
      <c r="AT46" s="959"/>
      <c r="AU46" s="959"/>
      <c r="AV46" s="959"/>
      <c r="AW46" s="959"/>
      <c r="AX46" s="959"/>
      <c r="AY46" s="959"/>
      <c r="AZ46" s="988"/>
      <c r="BA46" s="988"/>
      <c r="BB46" s="988"/>
      <c r="BC46" s="988"/>
      <c r="BD46" s="988"/>
      <c r="BE46" s="960"/>
      <c r="BF46" s="960"/>
      <c r="BG46" s="960"/>
      <c r="BH46" s="960"/>
      <c r="BI46" s="961"/>
      <c r="BJ46" s="56"/>
      <c r="BK46" s="56"/>
      <c r="BL46" s="56"/>
      <c r="BM46" s="56"/>
      <c r="BN46" s="56"/>
      <c r="BO46" s="55"/>
      <c r="BP46" s="55"/>
      <c r="BQ46" s="52">
        <v>40</v>
      </c>
      <c r="BR46" s="72"/>
      <c r="BS46" s="714"/>
      <c r="BT46" s="715"/>
      <c r="BU46" s="715"/>
      <c r="BV46" s="715"/>
      <c r="BW46" s="715"/>
      <c r="BX46" s="715"/>
      <c r="BY46" s="715"/>
      <c r="BZ46" s="715"/>
      <c r="CA46" s="715"/>
      <c r="CB46" s="715"/>
      <c r="CC46" s="715"/>
      <c r="CD46" s="715"/>
      <c r="CE46" s="715"/>
      <c r="CF46" s="715"/>
      <c r="CG46" s="716"/>
      <c r="CH46" s="717"/>
      <c r="CI46" s="718"/>
      <c r="CJ46" s="718"/>
      <c r="CK46" s="718"/>
      <c r="CL46" s="719"/>
      <c r="CM46" s="717"/>
      <c r="CN46" s="718"/>
      <c r="CO46" s="718"/>
      <c r="CP46" s="718"/>
      <c r="CQ46" s="719"/>
      <c r="CR46" s="717"/>
      <c r="CS46" s="718"/>
      <c r="CT46" s="718"/>
      <c r="CU46" s="718"/>
      <c r="CV46" s="719"/>
      <c r="CW46" s="717"/>
      <c r="CX46" s="718"/>
      <c r="CY46" s="718"/>
      <c r="CZ46" s="718"/>
      <c r="DA46" s="719"/>
      <c r="DB46" s="717"/>
      <c r="DC46" s="718"/>
      <c r="DD46" s="718"/>
      <c r="DE46" s="718"/>
      <c r="DF46" s="719"/>
      <c r="DG46" s="717"/>
      <c r="DH46" s="718"/>
      <c r="DI46" s="718"/>
      <c r="DJ46" s="718"/>
      <c r="DK46" s="719"/>
      <c r="DL46" s="717"/>
      <c r="DM46" s="718"/>
      <c r="DN46" s="718"/>
      <c r="DO46" s="718"/>
      <c r="DP46" s="719"/>
      <c r="DQ46" s="717"/>
      <c r="DR46" s="718"/>
      <c r="DS46" s="718"/>
      <c r="DT46" s="718"/>
      <c r="DU46" s="719"/>
      <c r="DV46" s="714"/>
      <c r="DW46" s="715"/>
      <c r="DX46" s="715"/>
      <c r="DY46" s="715"/>
      <c r="DZ46" s="720"/>
      <c r="EA46" s="48"/>
    </row>
    <row r="47" spans="1:131" ht="26.25" customHeight="1" x14ac:dyDescent="0.15">
      <c r="A47" s="52">
        <v>20</v>
      </c>
      <c r="B47" s="714"/>
      <c r="C47" s="715"/>
      <c r="D47" s="715"/>
      <c r="E47" s="715"/>
      <c r="F47" s="715"/>
      <c r="G47" s="715"/>
      <c r="H47" s="715"/>
      <c r="I47" s="715"/>
      <c r="J47" s="715"/>
      <c r="K47" s="715"/>
      <c r="L47" s="715"/>
      <c r="M47" s="715"/>
      <c r="N47" s="715"/>
      <c r="O47" s="715"/>
      <c r="P47" s="716"/>
      <c r="Q47" s="958"/>
      <c r="R47" s="959"/>
      <c r="S47" s="959"/>
      <c r="T47" s="959"/>
      <c r="U47" s="959"/>
      <c r="V47" s="959"/>
      <c r="W47" s="959"/>
      <c r="X47" s="959"/>
      <c r="Y47" s="959"/>
      <c r="Z47" s="959"/>
      <c r="AA47" s="959"/>
      <c r="AB47" s="959"/>
      <c r="AC47" s="959"/>
      <c r="AD47" s="959"/>
      <c r="AE47" s="963"/>
      <c r="AF47" s="981"/>
      <c r="AG47" s="718"/>
      <c r="AH47" s="718"/>
      <c r="AI47" s="718"/>
      <c r="AJ47" s="982"/>
      <c r="AK47" s="962"/>
      <c r="AL47" s="959"/>
      <c r="AM47" s="959"/>
      <c r="AN47" s="959"/>
      <c r="AO47" s="959"/>
      <c r="AP47" s="959"/>
      <c r="AQ47" s="959"/>
      <c r="AR47" s="959"/>
      <c r="AS47" s="959"/>
      <c r="AT47" s="959"/>
      <c r="AU47" s="959"/>
      <c r="AV47" s="959"/>
      <c r="AW47" s="959"/>
      <c r="AX47" s="959"/>
      <c r="AY47" s="959"/>
      <c r="AZ47" s="988"/>
      <c r="BA47" s="988"/>
      <c r="BB47" s="988"/>
      <c r="BC47" s="988"/>
      <c r="BD47" s="988"/>
      <c r="BE47" s="960"/>
      <c r="BF47" s="960"/>
      <c r="BG47" s="960"/>
      <c r="BH47" s="960"/>
      <c r="BI47" s="961"/>
      <c r="BJ47" s="56"/>
      <c r="BK47" s="56"/>
      <c r="BL47" s="56"/>
      <c r="BM47" s="56"/>
      <c r="BN47" s="56"/>
      <c r="BO47" s="55"/>
      <c r="BP47" s="55"/>
      <c r="BQ47" s="52">
        <v>41</v>
      </c>
      <c r="BR47" s="72"/>
      <c r="BS47" s="714"/>
      <c r="BT47" s="715"/>
      <c r="BU47" s="715"/>
      <c r="BV47" s="715"/>
      <c r="BW47" s="715"/>
      <c r="BX47" s="715"/>
      <c r="BY47" s="715"/>
      <c r="BZ47" s="715"/>
      <c r="CA47" s="715"/>
      <c r="CB47" s="715"/>
      <c r="CC47" s="715"/>
      <c r="CD47" s="715"/>
      <c r="CE47" s="715"/>
      <c r="CF47" s="715"/>
      <c r="CG47" s="716"/>
      <c r="CH47" s="717"/>
      <c r="CI47" s="718"/>
      <c r="CJ47" s="718"/>
      <c r="CK47" s="718"/>
      <c r="CL47" s="719"/>
      <c r="CM47" s="717"/>
      <c r="CN47" s="718"/>
      <c r="CO47" s="718"/>
      <c r="CP47" s="718"/>
      <c r="CQ47" s="719"/>
      <c r="CR47" s="717"/>
      <c r="CS47" s="718"/>
      <c r="CT47" s="718"/>
      <c r="CU47" s="718"/>
      <c r="CV47" s="719"/>
      <c r="CW47" s="717"/>
      <c r="CX47" s="718"/>
      <c r="CY47" s="718"/>
      <c r="CZ47" s="718"/>
      <c r="DA47" s="719"/>
      <c r="DB47" s="717"/>
      <c r="DC47" s="718"/>
      <c r="DD47" s="718"/>
      <c r="DE47" s="718"/>
      <c r="DF47" s="719"/>
      <c r="DG47" s="717"/>
      <c r="DH47" s="718"/>
      <c r="DI47" s="718"/>
      <c r="DJ47" s="718"/>
      <c r="DK47" s="719"/>
      <c r="DL47" s="717"/>
      <c r="DM47" s="718"/>
      <c r="DN47" s="718"/>
      <c r="DO47" s="718"/>
      <c r="DP47" s="719"/>
      <c r="DQ47" s="717"/>
      <c r="DR47" s="718"/>
      <c r="DS47" s="718"/>
      <c r="DT47" s="718"/>
      <c r="DU47" s="719"/>
      <c r="DV47" s="714"/>
      <c r="DW47" s="715"/>
      <c r="DX47" s="715"/>
      <c r="DY47" s="715"/>
      <c r="DZ47" s="720"/>
      <c r="EA47" s="48"/>
    </row>
    <row r="48" spans="1:131" ht="26.25" customHeight="1" x14ac:dyDescent="0.15">
      <c r="A48" s="52">
        <v>21</v>
      </c>
      <c r="B48" s="714"/>
      <c r="C48" s="715"/>
      <c r="D48" s="715"/>
      <c r="E48" s="715"/>
      <c r="F48" s="715"/>
      <c r="G48" s="715"/>
      <c r="H48" s="715"/>
      <c r="I48" s="715"/>
      <c r="J48" s="715"/>
      <c r="K48" s="715"/>
      <c r="L48" s="715"/>
      <c r="M48" s="715"/>
      <c r="N48" s="715"/>
      <c r="O48" s="715"/>
      <c r="P48" s="716"/>
      <c r="Q48" s="958"/>
      <c r="R48" s="959"/>
      <c r="S48" s="959"/>
      <c r="T48" s="959"/>
      <c r="U48" s="959"/>
      <c r="V48" s="959"/>
      <c r="W48" s="959"/>
      <c r="X48" s="959"/>
      <c r="Y48" s="959"/>
      <c r="Z48" s="959"/>
      <c r="AA48" s="959"/>
      <c r="AB48" s="959"/>
      <c r="AC48" s="959"/>
      <c r="AD48" s="959"/>
      <c r="AE48" s="963"/>
      <c r="AF48" s="981"/>
      <c r="AG48" s="718"/>
      <c r="AH48" s="718"/>
      <c r="AI48" s="718"/>
      <c r="AJ48" s="982"/>
      <c r="AK48" s="962"/>
      <c r="AL48" s="959"/>
      <c r="AM48" s="959"/>
      <c r="AN48" s="959"/>
      <c r="AO48" s="959"/>
      <c r="AP48" s="959"/>
      <c r="AQ48" s="959"/>
      <c r="AR48" s="959"/>
      <c r="AS48" s="959"/>
      <c r="AT48" s="959"/>
      <c r="AU48" s="959"/>
      <c r="AV48" s="959"/>
      <c r="AW48" s="959"/>
      <c r="AX48" s="959"/>
      <c r="AY48" s="959"/>
      <c r="AZ48" s="988"/>
      <c r="BA48" s="988"/>
      <c r="BB48" s="988"/>
      <c r="BC48" s="988"/>
      <c r="BD48" s="988"/>
      <c r="BE48" s="960"/>
      <c r="BF48" s="960"/>
      <c r="BG48" s="960"/>
      <c r="BH48" s="960"/>
      <c r="BI48" s="961"/>
      <c r="BJ48" s="56"/>
      <c r="BK48" s="56"/>
      <c r="BL48" s="56"/>
      <c r="BM48" s="56"/>
      <c r="BN48" s="56"/>
      <c r="BO48" s="55"/>
      <c r="BP48" s="55"/>
      <c r="BQ48" s="52">
        <v>42</v>
      </c>
      <c r="BR48" s="72"/>
      <c r="BS48" s="714"/>
      <c r="BT48" s="715"/>
      <c r="BU48" s="715"/>
      <c r="BV48" s="715"/>
      <c r="BW48" s="715"/>
      <c r="BX48" s="715"/>
      <c r="BY48" s="715"/>
      <c r="BZ48" s="715"/>
      <c r="CA48" s="715"/>
      <c r="CB48" s="715"/>
      <c r="CC48" s="715"/>
      <c r="CD48" s="715"/>
      <c r="CE48" s="715"/>
      <c r="CF48" s="715"/>
      <c r="CG48" s="716"/>
      <c r="CH48" s="717"/>
      <c r="CI48" s="718"/>
      <c r="CJ48" s="718"/>
      <c r="CK48" s="718"/>
      <c r="CL48" s="719"/>
      <c r="CM48" s="717"/>
      <c r="CN48" s="718"/>
      <c r="CO48" s="718"/>
      <c r="CP48" s="718"/>
      <c r="CQ48" s="719"/>
      <c r="CR48" s="717"/>
      <c r="CS48" s="718"/>
      <c r="CT48" s="718"/>
      <c r="CU48" s="718"/>
      <c r="CV48" s="719"/>
      <c r="CW48" s="717"/>
      <c r="CX48" s="718"/>
      <c r="CY48" s="718"/>
      <c r="CZ48" s="718"/>
      <c r="DA48" s="719"/>
      <c r="DB48" s="717"/>
      <c r="DC48" s="718"/>
      <c r="DD48" s="718"/>
      <c r="DE48" s="718"/>
      <c r="DF48" s="719"/>
      <c r="DG48" s="717"/>
      <c r="DH48" s="718"/>
      <c r="DI48" s="718"/>
      <c r="DJ48" s="718"/>
      <c r="DK48" s="719"/>
      <c r="DL48" s="717"/>
      <c r="DM48" s="718"/>
      <c r="DN48" s="718"/>
      <c r="DO48" s="718"/>
      <c r="DP48" s="719"/>
      <c r="DQ48" s="717"/>
      <c r="DR48" s="718"/>
      <c r="DS48" s="718"/>
      <c r="DT48" s="718"/>
      <c r="DU48" s="719"/>
      <c r="DV48" s="714"/>
      <c r="DW48" s="715"/>
      <c r="DX48" s="715"/>
      <c r="DY48" s="715"/>
      <c r="DZ48" s="720"/>
      <c r="EA48" s="48"/>
    </row>
    <row r="49" spans="1:131" ht="26.25" customHeight="1" x14ac:dyDescent="0.15">
      <c r="A49" s="52">
        <v>22</v>
      </c>
      <c r="B49" s="714"/>
      <c r="C49" s="715"/>
      <c r="D49" s="715"/>
      <c r="E49" s="715"/>
      <c r="F49" s="715"/>
      <c r="G49" s="715"/>
      <c r="H49" s="715"/>
      <c r="I49" s="715"/>
      <c r="J49" s="715"/>
      <c r="K49" s="715"/>
      <c r="L49" s="715"/>
      <c r="M49" s="715"/>
      <c r="N49" s="715"/>
      <c r="O49" s="715"/>
      <c r="P49" s="716"/>
      <c r="Q49" s="958"/>
      <c r="R49" s="959"/>
      <c r="S49" s="959"/>
      <c r="T49" s="959"/>
      <c r="U49" s="959"/>
      <c r="V49" s="959"/>
      <c r="W49" s="959"/>
      <c r="X49" s="959"/>
      <c r="Y49" s="959"/>
      <c r="Z49" s="959"/>
      <c r="AA49" s="959"/>
      <c r="AB49" s="959"/>
      <c r="AC49" s="959"/>
      <c r="AD49" s="959"/>
      <c r="AE49" s="963"/>
      <c r="AF49" s="981"/>
      <c r="AG49" s="718"/>
      <c r="AH49" s="718"/>
      <c r="AI49" s="718"/>
      <c r="AJ49" s="982"/>
      <c r="AK49" s="962"/>
      <c r="AL49" s="959"/>
      <c r="AM49" s="959"/>
      <c r="AN49" s="959"/>
      <c r="AO49" s="959"/>
      <c r="AP49" s="959"/>
      <c r="AQ49" s="959"/>
      <c r="AR49" s="959"/>
      <c r="AS49" s="959"/>
      <c r="AT49" s="959"/>
      <c r="AU49" s="959"/>
      <c r="AV49" s="959"/>
      <c r="AW49" s="959"/>
      <c r="AX49" s="959"/>
      <c r="AY49" s="959"/>
      <c r="AZ49" s="988"/>
      <c r="BA49" s="988"/>
      <c r="BB49" s="988"/>
      <c r="BC49" s="988"/>
      <c r="BD49" s="988"/>
      <c r="BE49" s="960"/>
      <c r="BF49" s="960"/>
      <c r="BG49" s="960"/>
      <c r="BH49" s="960"/>
      <c r="BI49" s="961"/>
      <c r="BJ49" s="56"/>
      <c r="BK49" s="56"/>
      <c r="BL49" s="56"/>
      <c r="BM49" s="56"/>
      <c r="BN49" s="56"/>
      <c r="BO49" s="55"/>
      <c r="BP49" s="55"/>
      <c r="BQ49" s="52">
        <v>43</v>
      </c>
      <c r="BR49" s="72"/>
      <c r="BS49" s="714"/>
      <c r="BT49" s="715"/>
      <c r="BU49" s="715"/>
      <c r="BV49" s="715"/>
      <c r="BW49" s="715"/>
      <c r="BX49" s="715"/>
      <c r="BY49" s="715"/>
      <c r="BZ49" s="715"/>
      <c r="CA49" s="715"/>
      <c r="CB49" s="715"/>
      <c r="CC49" s="715"/>
      <c r="CD49" s="715"/>
      <c r="CE49" s="715"/>
      <c r="CF49" s="715"/>
      <c r="CG49" s="716"/>
      <c r="CH49" s="717"/>
      <c r="CI49" s="718"/>
      <c r="CJ49" s="718"/>
      <c r="CK49" s="718"/>
      <c r="CL49" s="719"/>
      <c r="CM49" s="717"/>
      <c r="CN49" s="718"/>
      <c r="CO49" s="718"/>
      <c r="CP49" s="718"/>
      <c r="CQ49" s="719"/>
      <c r="CR49" s="717"/>
      <c r="CS49" s="718"/>
      <c r="CT49" s="718"/>
      <c r="CU49" s="718"/>
      <c r="CV49" s="719"/>
      <c r="CW49" s="717"/>
      <c r="CX49" s="718"/>
      <c r="CY49" s="718"/>
      <c r="CZ49" s="718"/>
      <c r="DA49" s="719"/>
      <c r="DB49" s="717"/>
      <c r="DC49" s="718"/>
      <c r="DD49" s="718"/>
      <c r="DE49" s="718"/>
      <c r="DF49" s="719"/>
      <c r="DG49" s="717"/>
      <c r="DH49" s="718"/>
      <c r="DI49" s="718"/>
      <c r="DJ49" s="718"/>
      <c r="DK49" s="719"/>
      <c r="DL49" s="717"/>
      <c r="DM49" s="718"/>
      <c r="DN49" s="718"/>
      <c r="DO49" s="718"/>
      <c r="DP49" s="719"/>
      <c r="DQ49" s="717"/>
      <c r="DR49" s="718"/>
      <c r="DS49" s="718"/>
      <c r="DT49" s="718"/>
      <c r="DU49" s="719"/>
      <c r="DV49" s="714"/>
      <c r="DW49" s="715"/>
      <c r="DX49" s="715"/>
      <c r="DY49" s="715"/>
      <c r="DZ49" s="720"/>
      <c r="EA49" s="48"/>
    </row>
    <row r="50" spans="1:131" ht="26.25" customHeight="1" x14ac:dyDescent="0.15">
      <c r="A50" s="52">
        <v>23</v>
      </c>
      <c r="B50" s="714"/>
      <c r="C50" s="715"/>
      <c r="D50" s="715"/>
      <c r="E50" s="715"/>
      <c r="F50" s="715"/>
      <c r="G50" s="715"/>
      <c r="H50" s="715"/>
      <c r="I50" s="715"/>
      <c r="J50" s="715"/>
      <c r="K50" s="715"/>
      <c r="L50" s="715"/>
      <c r="M50" s="715"/>
      <c r="N50" s="715"/>
      <c r="O50" s="715"/>
      <c r="P50" s="716"/>
      <c r="Q50" s="978"/>
      <c r="R50" s="979"/>
      <c r="S50" s="979"/>
      <c r="T50" s="979"/>
      <c r="U50" s="979"/>
      <c r="V50" s="979"/>
      <c r="W50" s="979"/>
      <c r="X50" s="979"/>
      <c r="Y50" s="979"/>
      <c r="Z50" s="979"/>
      <c r="AA50" s="979"/>
      <c r="AB50" s="979"/>
      <c r="AC50" s="979"/>
      <c r="AD50" s="979"/>
      <c r="AE50" s="980"/>
      <c r="AF50" s="981"/>
      <c r="AG50" s="718"/>
      <c r="AH50" s="718"/>
      <c r="AI50" s="718"/>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60"/>
      <c r="BF50" s="960"/>
      <c r="BG50" s="960"/>
      <c r="BH50" s="960"/>
      <c r="BI50" s="961"/>
      <c r="BJ50" s="56"/>
      <c r="BK50" s="56"/>
      <c r="BL50" s="56"/>
      <c r="BM50" s="56"/>
      <c r="BN50" s="56"/>
      <c r="BO50" s="55"/>
      <c r="BP50" s="55"/>
      <c r="BQ50" s="52">
        <v>44</v>
      </c>
      <c r="BR50" s="72"/>
      <c r="BS50" s="714"/>
      <c r="BT50" s="715"/>
      <c r="BU50" s="715"/>
      <c r="BV50" s="715"/>
      <c r="BW50" s="715"/>
      <c r="BX50" s="715"/>
      <c r="BY50" s="715"/>
      <c r="BZ50" s="715"/>
      <c r="CA50" s="715"/>
      <c r="CB50" s="715"/>
      <c r="CC50" s="715"/>
      <c r="CD50" s="715"/>
      <c r="CE50" s="715"/>
      <c r="CF50" s="715"/>
      <c r="CG50" s="716"/>
      <c r="CH50" s="717"/>
      <c r="CI50" s="718"/>
      <c r="CJ50" s="718"/>
      <c r="CK50" s="718"/>
      <c r="CL50" s="719"/>
      <c r="CM50" s="717"/>
      <c r="CN50" s="718"/>
      <c r="CO50" s="718"/>
      <c r="CP50" s="718"/>
      <c r="CQ50" s="719"/>
      <c r="CR50" s="717"/>
      <c r="CS50" s="718"/>
      <c r="CT50" s="718"/>
      <c r="CU50" s="718"/>
      <c r="CV50" s="719"/>
      <c r="CW50" s="717"/>
      <c r="CX50" s="718"/>
      <c r="CY50" s="718"/>
      <c r="CZ50" s="718"/>
      <c r="DA50" s="719"/>
      <c r="DB50" s="717"/>
      <c r="DC50" s="718"/>
      <c r="DD50" s="718"/>
      <c r="DE50" s="718"/>
      <c r="DF50" s="719"/>
      <c r="DG50" s="717"/>
      <c r="DH50" s="718"/>
      <c r="DI50" s="718"/>
      <c r="DJ50" s="718"/>
      <c r="DK50" s="719"/>
      <c r="DL50" s="717"/>
      <c r="DM50" s="718"/>
      <c r="DN50" s="718"/>
      <c r="DO50" s="718"/>
      <c r="DP50" s="719"/>
      <c r="DQ50" s="717"/>
      <c r="DR50" s="718"/>
      <c r="DS50" s="718"/>
      <c r="DT50" s="718"/>
      <c r="DU50" s="719"/>
      <c r="DV50" s="714"/>
      <c r="DW50" s="715"/>
      <c r="DX50" s="715"/>
      <c r="DY50" s="715"/>
      <c r="DZ50" s="720"/>
      <c r="EA50" s="48"/>
    </row>
    <row r="51" spans="1:131" ht="26.25" customHeight="1" x14ac:dyDescent="0.15">
      <c r="A51" s="52">
        <v>24</v>
      </c>
      <c r="B51" s="714"/>
      <c r="C51" s="715"/>
      <c r="D51" s="715"/>
      <c r="E51" s="715"/>
      <c r="F51" s="715"/>
      <c r="G51" s="715"/>
      <c r="H51" s="715"/>
      <c r="I51" s="715"/>
      <c r="J51" s="715"/>
      <c r="K51" s="715"/>
      <c r="L51" s="715"/>
      <c r="M51" s="715"/>
      <c r="N51" s="715"/>
      <c r="O51" s="715"/>
      <c r="P51" s="716"/>
      <c r="Q51" s="978"/>
      <c r="R51" s="979"/>
      <c r="S51" s="979"/>
      <c r="T51" s="979"/>
      <c r="U51" s="979"/>
      <c r="V51" s="979"/>
      <c r="W51" s="979"/>
      <c r="X51" s="979"/>
      <c r="Y51" s="979"/>
      <c r="Z51" s="979"/>
      <c r="AA51" s="979"/>
      <c r="AB51" s="979"/>
      <c r="AC51" s="979"/>
      <c r="AD51" s="979"/>
      <c r="AE51" s="980"/>
      <c r="AF51" s="981"/>
      <c r="AG51" s="718"/>
      <c r="AH51" s="718"/>
      <c r="AI51" s="718"/>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60"/>
      <c r="BF51" s="960"/>
      <c r="BG51" s="960"/>
      <c r="BH51" s="960"/>
      <c r="BI51" s="961"/>
      <c r="BJ51" s="56"/>
      <c r="BK51" s="56"/>
      <c r="BL51" s="56"/>
      <c r="BM51" s="56"/>
      <c r="BN51" s="56"/>
      <c r="BO51" s="55"/>
      <c r="BP51" s="55"/>
      <c r="BQ51" s="52">
        <v>45</v>
      </c>
      <c r="BR51" s="72"/>
      <c r="BS51" s="714"/>
      <c r="BT51" s="715"/>
      <c r="BU51" s="715"/>
      <c r="BV51" s="715"/>
      <c r="BW51" s="715"/>
      <c r="BX51" s="715"/>
      <c r="BY51" s="715"/>
      <c r="BZ51" s="715"/>
      <c r="CA51" s="715"/>
      <c r="CB51" s="715"/>
      <c r="CC51" s="715"/>
      <c r="CD51" s="715"/>
      <c r="CE51" s="715"/>
      <c r="CF51" s="715"/>
      <c r="CG51" s="716"/>
      <c r="CH51" s="717"/>
      <c r="CI51" s="718"/>
      <c r="CJ51" s="718"/>
      <c r="CK51" s="718"/>
      <c r="CL51" s="719"/>
      <c r="CM51" s="717"/>
      <c r="CN51" s="718"/>
      <c r="CO51" s="718"/>
      <c r="CP51" s="718"/>
      <c r="CQ51" s="719"/>
      <c r="CR51" s="717"/>
      <c r="CS51" s="718"/>
      <c r="CT51" s="718"/>
      <c r="CU51" s="718"/>
      <c r="CV51" s="719"/>
      <c r="CW51" s="717"/>
      <c r="CX51" s="718"/>
      <c r="CY51" s="718"/>
      <c r="CZ51" s="718"/>
      <c r="DA51" s="719"/>
      <c r="DB51" s="717"/>
      <c r="DC51" s="718"/>
      <c r="DD51" s="718"/>
      <c r="DE51" s="718"/>
      <c r="DF51" s="719"/>
      <c r="DG51" s="717"/>
      <c r="DH51" s="718"/>
      <c r="DI51" s="718"/>
      <c r="DJ51" s="718"/>
      <c r="DK51" s="719"/>
      <c r="DL51" s="717"/>
      <c r="DM51" s="718"/>
      <c r="DN51" s="718"/>
      <c r="DO51" s="718"/>
      <c r="DP51" s="719"/>
      <c r="DQ51" s="717"/>
      <c r="DR51" s="718"/>
      <c r="DS51" s="718"/>
      <c r="DT51" s="718"/>
      <c r="DU51" s="719"/>
      <c r="DV51" s="714"/>
      <c r="DW51" s="715"/>
      <c r="DX51" s="715"/>
      <c r="DY51" s="715"/>
      <c r="DZ51" s="720"/>
      <c r="EA51" s="48"/>
    </row>
    <row r="52" spans="1:131" ht="26.25" customHeight="1" x14ac:dyDescent="0.15">
      <c r="A52" s="52">
        <v>25</v>
      </c>
      <c r="B52" s="714"/>
      <c r="C52" s="715"/>
      <c r="D52" s="715"/>
      <c r="E52" s="715"/>
      <c r="F52" s="715"/>
      <c r="G52" s="715"/>
      <c r="H52" s="715"/>
      <c r="I52" s="715"/>
      <c r="J52" s="715"/>
      <c r="K52" s="715"/>
      <c r="L52" s="715"/>
      <c r="M52" s="715"/>
      <c r="N52" s="715"/>
      <c r="O52" s="715"/>
      <c r="P52" s="716"/>
      <c r="Q52" s="978"/>
      <c r="R52" s="979"/>
      <c r="S52" s="979"/>
      <c r="T52" s="979"/>
      <c r="U52" s="979"/>
      <c r="V52" s="979"/>
      <c r="W52" s="979"/>
      <c r="X52" s="979"/>
      <c r="Y52" s="979"/>
      <c r="Z52" s="979"/>
      <c r="AA52" s="979"/>
      <c r="AB52" s="979"/>
      <c r="AC52" s="979"/>
      <c r="AD52" s="979"/>
      <c r="AE52" s="980"/>
      <c r="AF52" s="981"/>
      <c r="AG52" s="718"/>
      <c r="AH52" s="718"/>
      <c r="AI52" s="718"/>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60"/>
      <c r="BF52" s="960"/>
      <c r="BG52" s="960"/>
      <c r="BH52" s="960"/>
      <c r="BI52" s="961"/>
      <c r="BJ52" s="56"/>
      <c r="BK52" s="56"/>
      <c r="BL52" s="56"/>
      <c r="BM52" s="56"/>
      <c r="BN52" s="56"/>
      <c r="BO52" s="55"/>
      <c r="BP52" s="55"/>
      <c r="BQ52" s="52">
        <v>46</v>
      </c>
      <c r="BR52" s="72"/>
      <c r="BS52" s="714"/>
      <c r="BT52" s="715"/>
      <c r="BU52" s="715"/>
      <c r="BV52" s="715"/>
      <c r="BW52" s="715"/>
      <c r="BX52" s="715"/>
      <c r="BY52" s="715"/>
      <c r="BZ52" s="715"/>
      <c r="CA52" s="715"/>
      <c r="CB52" s="715"/>
      <c r="CC52" s="715"/>
      <c r="CD52" s="715"/>
      <c r="CE52" s="715"/>
      <c r="CF52" s="715"/>
      <c r="CG52" s="716"/>
      <c r="CH52" s="717"/>
      <c r="CI52" s="718"/>
      <c r="CJ52" s="718"/>
      <c r="CK52" s="718"/>
      <c r="CL52" s="719"/>
      <c r="CM52" s="717"/>
      <c r="CN52" s="718"/>
      <c r="CO52" s="718"/>
      <c r="CP52" s="718"/>
      <c r="CQ52" s="719"/>
      <c r="CR52" s="717"/>
      <c r="CS52" s="718"/>
      <c r="CT52" s="718"/>
      <c r="CU52" s="718"/>
      <c r="CV52" s="719"/>
      <c r="CW52" s="717"/>
      <c r="CX52" s="718"/>
      <c r="CY52" s="718"/>
      <c r="CZ52" s="718"/>
      <c r="DA52" s="719"/>
      <c r="DB52" s="717"/>
      <c r="DC52" s="718"/>
      <c r="DD52" s="718"/>
      <c r="DE52" s="718"/>
      <c r="DF52" s="719"/>
      <c r="DG52" s="717"/>
      <c r="DH52" s="718"/>
      <c r="DI52" s="718"/>
      <c r="DJ52" s="718"/>
      <c r="DK52" s="719"/>
      <c r="DL52" s="717"/>
      <c r="DM52" s="718"/>
      <c r="DN52" s="718"/>
      <c r="DO52" s="718"/>
      <c r="DP52" s="719"/>
      <c r="DQ52" s="717"/>
      <c r="DR52" s="718"/>
      <c r="DS52" s="718"/>
      <c r="DT52" s="718"/>
      <c r="DU52" s="719"/>
      <c r="DV52" s="714"/>
      <c r="DW52" s="715"/>
      <c r="DX52" s="715"/>
      <c r="DY52" s="715"/>
      <c r="DZ52" s="720"/>
      <c r="EA52" s="48"/>
    </row>
    <row r="53" spans="1:131" ht="26.25" customHeight="1" x14ac:dyDescent="0.15">
      <c r="A53" s="52">
        <v>26</v>
      </c>
      <c r="B53" s="714"/>
      <c r="C53" s="715"/>
      <c r="D53" s="715"/>
      <c r="E53" s="715"/>
      <c r="F53" s="715"/>
      <c r="G53" s="715"/>
      <c r="H53" s="715"/>
      <c r="I53" s="715"/>
      <c r="J53" s="715"/>
      <c r="K53" s="715"/>
      <c r="L53" s="715"/>
      <c r="M53" s="715"/>
      <c r="N53" s="715"/>
      <c r="O53" s="715"/>
      <c r="P53" s="716"/>
      <c r="Q53" s="978"/>
      <c r="R53" s="979"/>
      <c r="S53" s="979"/>
      <c r="T53" s="979"/>
      <c r="U53" s="979"/>
      <c r="V53" s="979"/>
      <c r="W53" s="979"/>
      <c r="X53" s="979"/>
      <c r="Y53" s="979"/>
      <c r="Z53" s="979"/>
      <c r="AA53" s="979"/>
      <c r="AB53" s="979"/>
      <c r="AC53" s="979"/>
      <c r="AD53" s="979"/>
      <c r="AE53" s="980"/>
      <c r="AF53" s="981"/>
      <c r="AG53" s="718"/>
      <c r="AH53" s="718"/>
      <c r="AI53" s="718"/>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60"/>
      <c r="BF53" s="960"/>
      <c r="BG53" s="960"/>
      <c r="BH53" s="960"/>
      <c r="BI53" s="961"/>
      <c r="BJ53" s="56"/>
      <c r="BK53" s="56"/>
      <c r="BL53" s="56"/>
      <c r="BM53" s="56"/>
      <c r="BN53" s="56"/>
      <c r="BO53" s="55"/>
      <c r="BP53" s="55"/>
      <c r="BQ53" s="52">
        <v>47</v>
      </c>
      <c r="BR53" s="72"/>
      <c r="BS53" s="714"/>
      <c r="BT53" s="715"/>
      <c r="BU53" s="715"/>
      <c r="BV53" s="715"/>
      <c r="BW53" s="715"/>
      <c r="BX53" s="715"/>
      <c r="BY53" s="715"/>
      <c r="BZ53" s="715"/>
      <c r="CA53" s="715"/>
      <c r="CB53" s="715"/>
      <c r="CC53" s="715"/>
      <c r="CD53" s="715"/>
      <c r="CE53" s="715"/>
      <c r="CF53" s="715"/>
      <c r="CG53" s="716"/>
      <c r="CH53" s="717"/>
      <c r="CI53" s="718"/>
      <c r="CJ53" s="718"/>
      <c r="CK53" s="718"/>
      <c r="CL53" s="719"/>
      <c r="CM53" s="717"/>
      <c r="CN53" s="718"/>
      <c r="CO53" s="718"/>
      <c r="CP53" s="718"/>
      <c r="CQ53" s="719"/>
      <c r="CR53" s="717"/>
      <c r="CS53" s="718"/>
      <c r="CT53" s="718"/>
      <c r="CU53" s="718"/>
      <c r="CV53" s="719"/>
      <c r="CW53" s="717"/>
      <c r="CX53" s="718"/>
      <c r="CY53" s="718"/>
      <c r="CZ53" s="718"/>
      <c r="DA53" s="719"/>
      <c r="DB53" s="717"/>
      <c r="DC53" s="718"/>
      <c r="DD53" s="718"/>
      <c r="DE53" s="718"/>
      <c r="DF53" s="719"/>
      <c r="DG53" s="717"/>
      <c r="DH53" s="718"/>
      <c r="DI53" s="718"/>
      <c r="DJ53" s="718"/>
      <c r="DK53" s="719"/>
      <c r="DL53" s="717"/>
      <c r="DM53" s="718"/>
      <c r="DN53" s="718"/>
      <c r="DO53" s="718"/>
      <c r="DP53" s="719"/>
      <c r="DQ53" s="717"/>
      <c r="DR53" s="718"/>
      <c r="DS53" s="718"/>
      <c r="DT53" s="718"/>
      <c r="DU53" s="719"/>
      <c r="DV53" s="714"/>
      <c r="DW53" s="715"/>
      <c r="DX53" s="715"/>
      <c r="DY53" s="715"/>
      <c r="DZ53" s="720"/>
      <c r="EA53" s="48"/>
    </row>
    <row r="54" spans="1:131" ht="26.25" customHeight="1" x14ac:dyDescent="0.15">
      <c r="A54" s="52">
        <v>27</v>
      </c>
      <c r="B54" s="714"/>
      <c r="C54" s="715"/>
      <c r="D54" s="715"/>
      <c r="E54" s="715"/>
      <c r="F54" s="715"/>
      <c r="G54" s="715"/>
      <c r="H54" s="715"/>
      <c r="I54" s="715"/>
      <c r="J54" s="715"/>
      <c r="K54" s="715"/>
      <c r="L54" s="715"/>
      <c r="M54" s="715"/>
      <c r="N54" s="715"/>
      <c r="O54" s="715"/>
      <c r="P54" s="716"/>
      <c r="Q54" s="978"/>
      <c r="R54" s="979"/>
      <c r="S54" s="979"/>
      <c r="T54" s="979"/>
      <c r="U54" s="979"/>
      <c r="V54" s="979"/>
      <c r="W54" s="979"/>
      <c r="X54" s="979"/>
      <c r="Y54" s="979"/>
      <c r="Z54" s="979"/>
      <c r="AA54" s="979"/>
      <c r="AB54" s="979"/>
      <c r="AC54" s="979"/>
      <c r="AD54" s="979"/>
      <c r="AE54" s="980"/>
      <c r="AF54" s="981"/>
      <c r="AG54" s="718"/>
      <c r="AH54" s="718"/>
      <c r="AI54" s="718"/>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60"/>
      <c r="BF54" s="960"/>
      <c r="BG54" s="960"/>
      <c r="BH54" s="960"/>
      <c r="BI54" s="961"/>
      <c r="BJ54" s="56"/>
      <c r="BK54" s="56"/>
      <c r="BL54" s="56"/>
      <c r="BM54" s="56"/>
      <c r="BN54" s="56"/>
      <c r="BO54" s="55"/>
      <c r="BP54" s="55"/>
      <c r="BQ54" s="52">
        <v>48</v>
      </c>
      <c r="BR54" s="72"/>
      <c r="BS54" s="714"/>
      <c r="BT54" s="715"/>
      <c r="BU54" s="715"/>
      <c r="BV54" s="715"/>
      <c r="BW54" s="715"/>
      <c r="BX54" s="715"/>
      <c r="BY54" s="715"/>
      <c r="BZ54" s="715"/>
      <c r="CA54" s="715"/>
      <c r="CB54" s="715"/>
      <c r="CC54" s="715"/>
      <c r="CD54" s="715"/>
      <c r="CE54" s="715"/>
      <c r="CF54" s="715"/>
      <c r="CG54" s="716"/>
      <c r="CH54" s="717"/>
      <c r="CI54" s="718"/>
      <c r="CJ54" s="718"/>
      <c r="CK54" s="718"/>
      <c r="CL54" s="719"/>
      <c r="CM54" s="717"/>
      <c r="CN54" s="718"/>
      <c r="CO54" s="718"/>
      <c r="CP54" s="718"/>
      <c r="CQ54" s="719"/>
      <c r="CR54" s="717"/>
      <c r="CS54" s="718"/>
      <c r="CT54" s="718"/>
      <c r="CU54" s="718"/>
      <c r="CV54" s="719"/>
      <c r="CW54" s="717"/>
      <c r="CX54" s="718"/>
      <c r="CY54" s="718"/>
      <c r="CZ54" s="718"/>
      <c r="DA54" s="719"/>
      <c r="DB54" s="717"/>
      <c r="DC54" s="718"/>
      <c r="DD54" s="718"/>
      <c r="DE54" s="718"/>
      <c r="DF54" s="719"/>
      <c r="DG54" s="717"/>
      <c r="DH54" s="718"/>
      <c r="DI54" s="718"/>
      <c r="DJ54" s="718"/>
      <c r="DK54" s="719"/>
      <c r="DL54" s="717"/>
      <c r="DM54" s="718"/>
      <c r="DN54" s="718"/>
      <c r="DO54" s="718"/>
      <c r="DP54" s="719"/>
      <c r="DQ54" s="717"/>
      <c r="DR54" s="718"/>
      <c r="DS54" s="718"/>
      <c r="DT54" s="718"/>
      <c r="DU54" s="719"/>
      <c r="DV54" s="714"/>
      <c r="DW54" s="715"/>
      <c r="DX54" s="715"/>
      <c r="DY54" s="715"/>
      <c r="DZ54" s="720"/>
      <c r="EA54" s="48"/>
    </row>
    <row r="55" spans="1:131" ht="26.25" customHeight="1" x14ac:dyDescent="0.15">
      <c r="A55" s="52">
        <v>28</v>
      </c>
      <c r="B55" s="714"/>
      <c r="C55" s="715"/>
      <c r="D55" s="715"/>
      <c r="E55" s="715"/>
      <c r="F55" s="715"/>
      <c r="G55" s="715"/>
      <c r="H55" s="715"/>
      <c r="I55" s="715"/>
      <c r="J55" s="715"/>
      <c r="K55" s="715"/>
      <c r="L55" s="715"/>
      <c r="M55" s="715"/>
      <c r="N55" s="715"/>
      <c r="O55" s="715"/>
      <c r="P55" s="716"/>
      <c r="Q55" s="978"/>
      <c r="R55" s="979"/>
      <c r="S55" s="979"/>
      <c r="T55" s="979"/>
      <c r="U55" s="979"/>
      <c r="V55" s="979"/>
      <c r="W55" s="979"/>
      <c r="X55" s="979"/>
      <c r="Y55" s="979"/>
      <c r="Z55" s="979"/>
      <c r="AA55" s="979"/>
      <c r="AB55" s="979"/>
      <c r="AC55" s="979"/>
      <c r="AD55" s="979"/>
      <c r="AE55" s="980"/>
      <c r="AF55" s="981"/>
      <c r="AG55" s="718"/>
      <c r="AH55" s="718"/>
      <c r="AI55" s="718"/>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60"/>
      <c r="BF55" s="960"/>
      <c r="BG55" s="960"/>
      <c r="BH55" s="960"/>
      <c r="BI55" s="961"/>
      <c r="BJ55" s="56"/>
      <c r="BK55" s="56"/>
      <c r="BL55" s="56"/>
      <c r="BM55" s="56"/>
      <c r="BN55" s="56"/>
      <c r="BO55" s="55"/>
      <c r="BP55" s="55"/>
      <c r="BQ55" s="52">
        <v>49</v>
      </c>
      <c r="BR55" s="72"/>
      <c r="BS55" s="714"/>
      <c r="BT55" s="715"/>
      <c r="BU55" s="715"/>
      <c r="BV55" s="715"/>
      <c r="BW55" s="715"/>
      <c r="BX55" s="715"/>
      <c r="BY55" s="715"/>
      <c r="BZ55" s="715"/>
      <c r="CA55" s="715"/>
      <c r="CB55" s="715"/>
      <c r="CC55" s="715"/>
      <c r="CD55" s="715"/>
      <c r="CE55" s="715"/>
      <c r="CF55" s="715"/>
      <c r="CG55" s="716"/>
      <c r="CH55" s="717"/>
      <c r="CI55" s="718"/>
      <c r="CJ55" s="718"/>
      <c r="CK55" s="718"/>
      <c r="CL55" s="719"/>
      <c r="CM55" s="717"/>
      <c r="CN55" s="718"/>
      <c r="CO55" s="718"/>
      <c r="CP55" s="718"/>
      <c r="CQ55" s="719"/>
      <c r="CR55" s="717"/>
      <c r="CS55" s="718"/>
      <c r="CT55" s="718"/>
      <c r="CU55" s="718"/>
      <c r="CV55" s="719"/>
      <c r="CW55" s="717"/>
      <c r="CX55" s="718"/>
      <c r="CY55" s="718"/>
      <c r="CZ55" s="718"/>
      <c r="DA55" s="719"/>
      <c r="DB55" s="717"/>
      <c r="DC55" s="718"/>
      <c r="DD55" s="718"/>
      <c r="DE55" s="718"/>
      <c r="DF55" s="719"/>
      <c r="DG55" s="717"/>
      <c r="DH55" s="718"/>
      <c r="DI55" s="718"/>
      <c r="DJ55" s="718"/>
      <c r="DK55" s="719"/>
      <c r="DL55" s="717"/>
      <c r="DM55" s="718"/>
      <c r="DN55" s="718"/>
      <c r="DO55" s="718"/>
      <c r="DP55" s="719"/>
      <c r="DQ55" s="717"/>
      <c r="DR55" s="718"/>
      <c r="DS55" s="718"/>
      <c r="DT55" s="718"/>
      <c r="DU55" s="719"/>
      <c r="DV55" s="714"/>
      <c r="DW55" s="715"/>
      <c r="DX55" s="715"/>
      <c r="DY55" s="715"/>
      <c r="DZ55" s="720"/>
      <c r="EA55" s="48"/>
    </row>
    <row r="56" spans="1:131" ht="26.25" customHeight="1" x14ac:dyDescent="0.15">
      <c r="A56" s="52">
        <v>29</v>
      </c>
      <c r="B56" s="714"/>
      <c r="C56" s="715"/>
      <c r="D56" s="715"/>
      <c r="E56" s="715"/>
      <c r="F56" s="715"/>
      <c r="G56" s="715"/>
      <c r="H56" s="715"/>
      <c r="I56" s="715"/>
      <c r="J56" s="715"/>
      <c r="K56" s="715"/>
      <c r="L56" s="715"/>
      <c r="M56" s="715"/>
      <c r="N56" s="715"/>
      <c r="O56" s="715"/>
      <c r="P56" s="716"/>
      <c r="Q56" s="978"/>
      <c r="R56" s="979"/>
      <c r="S56" s="979"/>
      <c r="T56" s="979"/>
      <c r="U56" s="979"/>
      <c r="V56" s="979"/>
      <c r="W56" s="979"/>
      <c r="X56" s="979"/>
      <c r="Y56" s="979"/>
      <c r="Z56" s="979"/>
      <c r="AA56" s="979"/>
      <c r="AB56" s="979"/>
      <c r="AC56" s="979"/>
      <c r="AD56" s="979"/>
      <c r="AE56" s="980"/>
      <c r="AF56" s="981"/>
      <c r="AG56" s="718"/>
      <c r="AH56" s="718"/>
      <c r="AI56" s="718"/>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60"/>
      <c r="BF56" s="960"/>
      <c r="BG56" s="960"/>
      <c r="BH56" s="960"/>
      <c r="BI56" s="961"/>
      <c r="BJ56" s="56"/>
      <c r="BK56" s="56"/>
      <c r="BL56" s="56"/>
      <c r="BM56" s="56"/>
      <c r="BN56" s="56"/>
      <c r="BO56" s="55"/>
      <c r="BP56" s="55"/>
      <c r="BQ56" s="52">
        <v>50</v>
      </c>
      <c r="BR56" s="72"/>
      <c r="BS56" s="714"/>
      <c r="BT56" s="715"/>
      <c r="BU56" s="715"/>
      <c r="BV56" s="715"/>
      <c r="BW56" s="715"/>
      <c r="BX56" s="715"/>
      <c r="BY56" s="715"/>
      <c r="BZ56" s="715"/>
      <c r="CA56" s="715"/>
      <c r="CB56" s="715"/>
      <c r="CC56" s="715"/>
      <c r="CD56" s="715"/>
      <c r="CE56" s="715"/>
      <c r="CF56" s="715"/>
      <c r="CG56" s="716"/>
      <c r="CH56" s="717"/>
      <c r="CI56" s="718"/>
      <c r="CJ56" s="718"/>
      <c r="CK56" s="718"/>
      <c r="CL56" s="719"/>
      <c r="CM56" s="717"/>
      <c r="CN56" s="718"/>
      <c r="CO56" s="718"/>
      <c r="CP56" s="718"/>
      <c r="CQ56" s="719"/>
      <c r="CR56" s="717"/>
      <c r="CS56" s="718"/>
      <c r="CT56" s="718"/>
      <c r="CU56" s="718"/>
      <c r="CV56" s="719"/>
      <c r="CW56" s="717"/>
      <c r="CX56" s="718"/>
      <c r="CY56" s="718"/>
      <c r="CZ56" s="718"/>
      <c r="DA56" s="719"/>
      <c r="DB56" s="717"/>
      <c r="DC56" s="718"/>
      <c r="DD56" s="718"/>
      <c r="DE56" s="718"/>
      <c r="DF56" s="719"/>
      <c r="DG56" s="717"/>
      <c r="DH56" s="718"/>
      <c r="DI56" s="718"/>
      <c r="DJ56" s="718"/>
      <c r="DK56" s="719"/>
      <c r="DL56" s="717"/>
      <c r="DM56" s="718"/>
      <c r="DN56" s="718"/>
      <c r="DO56" s="718"/>
      <c r="DP56" s="719"/>
      <c r="DQ56" s="717"/>
      <c r="DR56" s="718"/>
      <c r="DS56" s="718"/>
      <c r="DT56" s="718"/>
      <c r="DU56" s="719"/>
      <c r="DV56" s="714"/>
      <c r="DW56" s="715"/>
      <c r="DX56" s="715"/>
      <c r="DY56" s="715"/>
      <c r="DZ56" s="720"/>
      <c r="EA56" s="48"/>
    </row>
    <row r="57" spans="1:131" ht="26.25" customHeight="1" x14ac:dyDescent="0.15">
      <c r="A57" s="52">
        <v>30</v>
      </c>
      <c r="B57" s="714"/>
      <c r="C57" s="715"/>
      <c r="D57" s="715"/>
      <c r="E57" s="715"/>
      <c r="F57" s="715"/>
      <c r="G57" s="715"/>
      <c r="H57" s="715"/>
      <c r="I57" s="715"/>
      <c r="J57" s="715"/>
      <c r="K57" s="715"/>
      <c r="L57" s="715"/>
      <c r="M57" s="715"/>
      <c r="N57" s="715"/>
      <c r="O57" s="715"/>
      <c r="P57" s="716"/>
      <c r="Q57" s="978"/>
      <c r="R57" s="979"/>
      <c r="S57" s="979"/>
      <c r="T57" s="979"/>
      <c r="U57" s="979"/>
      <c r="V57" s="979"/>
      <c r="W57" s="979"/>
      <c r="X57" s="979"/>
      <c r="Y57" s="979"/>
      <c r="Z57" s="979"/>
      <c r="AA57" s="979"/>
      <c r="AB57" s="979"/>
      <c r="AC57" s="979"/>
      <c r="AD57" s="979"/>
      <c r="AE57" s="980"/>
      <c r="AF57" s="981"/>
      <c r="AG57" s="718"/>
      <c r="AH57" s="718"/>
      <c r="AI57" s="718"/>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60"/>
      <c r="BF57" s="960"/>
      <c r="BG57" s="960"/>
      <c r="BH57" s="960"/>
      <c r="BI57" s="961"/>
      <c r="BJ57" s="56"/>
      <c r="BK57" s="56"/>
      <c r="BL57" s="56"/>
      <c r="BM57" s="56"/>
      <c r="BN57" s="56"/>
      <c r="BO57" s="55"/>
      <c r="BP57" s="55"/>
      <c r="BQ57" s="52">
        <v>51</v>
      </c>
      <c r="BR57" s="72"/>
      <c r="BS57" s="714"/>
      <c r="BT57" s="715"/>
      <c r="BU57" s="715"/>
      <c r="BV57" s="715"/>
      <c r="BW57" s="715"/>
      <c r="BX57" s="715"/>
      <c r="BY57" s="715"/>
      <c r="BZ57" s="715"/>
      <c r="CA57" s="715"/>
      <c r="CB57" s="715"/>
      <c r="CC57" s="715"/>
      <c r="CD57" s="715"/>
      <c r="CE57" s="715"/>
      <c r="CF57" s="715"/>
      <c r="CG57" s="716"/>
      <c r="CH57" s="717"/>
      <c r="CI57" s="718"/>
      <c r="CJ57" s="718"/>
      <c r="CK57" s="718"/>
      <c r="CL57" s="719"/>
      <c r="CM57" s="717"/>
      <c r="CN57" s="718"/>
      <c r="CO57" s="718"/>
      <c r="CP57" s="718"/>
      <c r="CQ57" s="719"/>
      <c r="CR57" s="717"/>
      <c r="CS57" s="718"/>
      <c r="CT57" s="718"/>
      <c r="CU57" s="718"/>
      <c r="CV57" s="719"/>
      <c r="CW57" s="717"/>
      <c r="CX57" s="718"/>
      <c r="CY57" s="718"/>
      <c r="CZ57" s="718"/>
      <c r="DA57" s="719"/>
      <c r="DB57" s="717"/>
      <c r="DC57" s="718"/>
      <c r="DD57" s="718"/>
      <c r="DE57" s="718"/>
      <c r="DF57" s="719"/>
      <c r="DG57" s="717"/>
      <c r="DH57" s="718"/>
      <c r="DI57" s="718"/>
      <c r="DJ57" s="718"/>
      <c r="DK57" s="719"/>
      <c r="DL57" s="717"/>
      <c r="DM57" s="718"/>
      <c r="DN57" s="718"/>
      <c r="DO57" s="718"/>
      <c r="DP57" s="719"/>
      <c r="DQ57" s="717"/>
      <c r="DR57" s="718"/>
      <c r="DS57" s="718"/>
      <c r="DT57" s="718"/>
      <c r="DU57" s="719"/>
      <c r="DV57" s="714"/>
      <c r="DW57" s="715"/>
      <c r="DX57" s="715"/>
      <c r="DY57" s="715"/>
      <c r="DZ57" s="720"/>
      <c r="EA57" s="48"/>
    </row>
    <row r="58" spans="1:131" ht="26.25" customHeight="1" x14ac:dyDescent="0.15">
      <c r="A58" s="52">
        <v>31</v>
      </c>
      <c r="B58" s="714"/>
      <c r="C58" s="715"/>
      <c r="D58" s="715"/>
      <c r="E58" s="715"/>
      <c r="F58" s="715"/>
      <c r="G58" s="715"/>
      <c r="H58" s="715"/>
      <c r="I58" s="715"/>
      <c r="J58" s="715"/>
      <c r="K58" s="715"/>
      <c r="L58" s="715"/>
      <c r="M58" s="715"/>
      <c r="N58" s="715"/>
      <c r="O58" s="715"/>
      <c r="P58" s="716"/>
      <c r="Q58" s="978"/>
      <c r="R58" s="979"/>
      <c r="S58" s="979"/>
      <c r="T58" s="979"/>
      <c r="U58" s="979"/>
      <c r="V58" s="979"/>
      <c r="W58" s="979"/>
      <c r="X58" s="979"/>
      <c r="Y58" s="979"/>
      <c r="Z58" s="979"/>
      <c r="AA58" s="979"/>
      <c r="AB58" s="979"/>
      <c r="AC58" s="979"/>
      <c r="AD58" s="979"/>
      <c r="AE58" s="980"/>
      <c r="AF58" s="981"/>
      <c r="AG58" s="718"/>
      <c r="AH58" s="718"/>
      <c r="AI58" s="718"/>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60"/>
      <c r="BF58" s="960"/>
      <c r="BG58" s="960"/>
      <c r="BH58" s="960"/>
      <c r="BI58" s="961"/>
      <c r="BJ58" s="56"/>
      <c r="BK58" s="56"/>
      <c r="BL58" s="56"/>
      <c r="BM58" s="56"/>
      <c r="BN58" s="56"/>
      <c r="BO58" s="55"/>
      <c r="BP58" s="55"/>
      <c r="BQ58" s="52">
        <v>52</v>
      </c>
      <c r="BR58" s="72"/>
      <c r="BS58" s="714"/>
      <c r="BT58" s="715"/>
      <c r="BU58" s="715"/>
      <c r="BV58" s="715"/>
      <c r="BW58" s="715"/>
      <c r="BX58" s="715"/>
      <c r="BY58" s="715"/>
      <c r="BZ58" s="715"/>
      <c r="CA58" s="715"/>
      <c r="CB58" s="715"/>
      <c r="CC58" s="715"/>
      <c r="CD58" s="715"/>
      <c r="CE58" s="715"/>
      <c r="CF58" s="715"/>
      <c r="CG58" s="716"/>
      <c r="CH58" s="717"/>
      <c r="CI58" s="718"/>
      <c r="CJ58" s="718"/>
      <c r="CK58" s="718"/>
      <c r="CL58" s="719"/>
      <c r="CM58" s="717"/>
      <c r="CN58" s="718"/>
      <c r="CO58" s="718"/>
      <c r="CP58" s="718"/>
      <c r="CQ58" s="719"/>
      <c r="CR58" s="717"/>
      <c r="CS58" s="718"/>
      <c r="CT58" s="718"/>
      <c r="CU58" s="718"/>
      <c r="CV58" s="719"/>
      <c r="CW58" s="717"/>
      <c r="CX58" s="718"/>
      <c r="CY58" s="718"/>
      <c r="CZ58" s="718"/>
      <c r="DA58" s="719"/>
      <c r="DB58" s="717"/>
      <c r="DC58" s="718"/>
      <c r="DD58" s="718"/>
      <c r="DE58" s="718"/>
      <c r="DF58" s="719"/>
      <c r="DG58" s="717"/>
      <c r="DH58" s="718"/>
      <c r="DI58" s="718"/>
      <c r="DJ58" s="718"/>
      <c r="DK58" s="719"/>
      <c r="DL58" s="717"/>
      <c r="DM58" s="718"/>
      <c r="DN58" s="718"/>
      <c r="DO58" s="718"/>
      <c r="DP58" s="719"/>
      <c r="DQ58" s="717"/>
      <c r="DR58" s="718"/>
      <c r="DS58" s="718"/>
      <c r="DT58" s="718"/>
      <c r="DU58" s="719"/>
      <c r="DV58" s="714"/>
      <c r="DW58" s="715"/>
      <c r="DX58" s="715"/>
      <c r="DY58" s="715"/>
      <c r="DZ58" s="720"/>
      <c r="EA58" s="48"/>
    </row>
    <row r="59" spans="1:131" ht="26.25" customHeight="1" x14ac:dyDescent="0.15">
      <c r="A59" s="52">
        <v>32</v>
      </c>
      <c r="B59" s="714"/>
      <c r="C59" s="715"/>
      <c r="D59" s="715"/>
      <c r="E59" s="715"/>
      <c r="F59" s="715"/>
      <c r="G59" s="715"/>
      <c r="H59" s="715"/>
      <c r="I59" s="715"/>
      <c r="J59" s="715"/>
      <c r="K59" s="715"/>
      <c r="L59" s="715"/>
      <c r="M59" s="715"/>
      <c r="N59" s="715"/>
      <c r="O59" s="715"/>
      <c r="P59" s="716"/>
      <c r="Q59" s="978"/>
      <c r="R59" s="979"/>
      <c r="S59" s="979"/>
      <c r="T59" s="979"/>
      <c r="U59" s="979"/>
      <c r="V59" s="979"/>
      <c r="W59" s="979"/>
      <c r="X59" s="979"/>
      <c r="Y59" s="979"/>
      <c r="Z59" s="979"/>
      <c r="AA59" s="979"/>
      <c r="AB59" s="979"/>
      <c r="AC59" s="979"/>
      <c r="AD59" s="979"/>
      <c r="AE59" s="980"/>
      <c r="AF59" s="981"/>
      <c r="AG59" s="718"/>
      <c r="AH59" s="718"/>
      <c r="AI59" s="718"/>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60"/>
      <c r="BF59" s="960"/>
      <c r="BG59" s="960"/>
      <c r="BH59" s="960"/>
      <c r="BI59" s="961"/>
      <c r="BJ59" s="56"/>
      <c r="BK59" s="56"/>
      <c r="BL59" s="56"/>
      <c r="BM59" s="56"/>
      <c r="BN59" s="56"/>
      <c r="BO59" s="55"/>
      <c r="BP59" s="55"/>
      <c r="BQ59" s="52">
        <v>53</v>
      </c>
      <c r="BR59" s="72"/>
      <c r="BS59" s="714"/>
      <c r="BT59" s="715"/>
      <c r="BU59" s="715"/>
      <c r="BV59" s="715"/>
      <c r="BW59" s="715"/>
      <c r="BX59" s="715"/>
      <c r="BY59" s="715"/>
      <c r="BZ59" s="715"/>
      <c r="CA59" s="715"/>
      <c r="CB59" s="715"/>
      <c r="CC59" s="715"/>
      <c r="CD59" s="715"/>
      <c r="CE59" s="715"/>
      <c r="CF59" s="715"/>
      <c r="CG59" s="716"/>
      <c r="CH59" s="717"/>
      <c r="CI59" s="718"/>
      <c r="CJ59" s="718"/>
      <c r="CK59" s="718"/>
      <c r="CL59" s="719"/>
      <c r="CM59" s="717"/>
      <c r="CN59" s="718"/>
      <c r="CO59" s="718"/>
      <c r="CP59" s="718"/>
      <c r="CQ59" s="719"/>
      <c r="CR59" s="717"/>
      <c r="CS59" s="718"/>
      <c r="CT59" s="718"/>
      <c r="CU59" s="718"/>
      <c r="CV59" s="719"/>
      <c r="CW59" s="717"/>
      <c r="CX59" s="718"/>
      <c r="CY59" s="718"/>
      <c r="CZ59" s="718"/>
      <c r="DA59" s="719"/>
      <c r="DB59" s="717"/>
      <c r="DC59" s="718"/>
      <c r="DD59" s="718"/>
      <c r="DE59" s="718"/>
      <c r="DF59" s="719"/>
      <c r="DG59" s="717"/>
      <c r="DH59" s="718"/>
      <c r="DI59" s="718"/>
      <c r="DJ59" s="718"/>
      <c r="DK59" s="719"/>
      <c r="DL59" s="717"/>
      <c r="DM59" s="718"/>
      <c r="DN59" s="718"/>
      <c r="DO59" s="718"/>
      <c r="DP59" s="719"/>
      <c r="DQ59" s="717"/>
      <c r="DR59" s="718"/>
      <c r="DS59" s="718"/>
      <c r="DT59" s="718"/>
      <c r="DU59" s="719"/>
      <c r="DV59" s="714"/>
      <c r="DW59" s="715"/>
      <c r="DX59" s="715"/>
      <c r="DY59" s="715"/>
      <c r="DZ59" s="720"/>
      <c r="EA59" s="48"/>
    </row>
    <row r="60" spans="1:131" ht="26.25" customHeight="1" x14ac:dyDescent="0.15">
      <c r="A60" s="52">
        <v>33</v>
      </c>
      <c r="B60" s="714"/>
      <c r="C60" s="715"/>
      <c r="D60" s="715"/>
      <c r="E60" s="715"/>
      <c r="F60" s="715"/>
      <c r="G60" s="715"/>
      <c r="H60" s="715"/>
      <c r="I60" s="715"/>
      <c r="J60" s="715"/>
      <c r="K60" s="715"/>
      <c r="L60" s="715"/>
      <c r="M60" s="715"/>
      <c r="N60" s="715"/>
      <c r="O60" s="715"/>
      <c r="P60" s="716"/>
      <c r="Q60" s="978"/>
      <c r="R60" s="979"/>
      <c r="S60" s="979"/>
      <c r="T60" s="979"/>
      <c r="U60" s="979"/>
      <c r="V60" s="979"/>
      <c r="W60" s="979"/>
      <c r="X60" s="979"/>
      <c r="Y60" s="979"/>
      <c r="Z60" s="979"/>
      <c r="AA60" s="979"/>
      <c r="AB60" s="979"/>
      <c r="AC60" s="979"/>
      <c r="AD60" s="979"/>
      <c r="AE60" s="980"/>
      <c r="AF60" s="981"/>
      <c r="AG60" s="718"/>
      <c r="AH60" s="718"/>
      <c r="AI60" s="718"/>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60"/>
      <c r="BF60" s="960"/>
      <c r="BG60" s="960"/>
      <c r="BH60" s="960"/>
      <c r="BI60" s="961"/>
      <c r="BJ60" s="56"/>
      <c r="BK60" s="56"/>
      <c r="BL60" s="56"/>
      <c r="BM60" s="56"/>
      <c r="BN60" s="56"/>
      <c r="BO60" s="55"/>
      <c r="BP60" s="55"/>
      <c r="BQ60" s="52">
        <v>54</v>
      </c>
      <c r="BR60" s="72"/>
      <c r="BS60" s="714"/>
      <c r="BT60" s="715"/>
      <c r="BU60" s="715"/>
      <c r="BV60" s="715"/>
      <c r="BW60" s="715"/>
      <c r="BX60" s="715"/>
      <c r="BY60" s="715"/>
      <c r="BZ60" s="715"/>
      <c r="CA60" s="715"/>
      <c r="CB60" s="715"/>
      <c r="CC60" s="715"/>
      <c r="CD60" s="715"/>
      <c r="CE60" s="715"/>
      <c r="CF60" s="715"/>
      <c r="CG60" s="716"/>
      <c r="CH60" s="717"/>
      <c r="CI60" s="718"/>
      <c r="CJ60" s="718"/>
      <c r="CK60" s="718"/>
      <c r="CL60" s="719"/>
      <c r="CM60" s="717"/>
      <c r="CN60" s="718"/>
      <c r="CO60" s="718"/>
      <c r="CP60" s="718"/>
      <c r="CQ60" s="719"/>
      <c r="CR60" s="717"/>
      <c r="CS60" s="718"/>
      <c r="CT60" s="718"/>
      <c r="CU60" s="718"/>
      <c r="CV60" s="719"/>
      <c r="CW60" s="717"/>
      <c r="CX60" s="718"/>
      <c r="CY60" s="718"/>
      <c r="CZ60" s="718"/>
      <c r="DA60" s="719"/>
      <c r="DB60" s="717"/>
      <c r="DC60" s="718"/>
      <c r="DD60" s="718"/>
      <c r="DE60" s="718"/>
      <c r="DF60" s="719"/>
      <c r="DG60" s="717"/>
      <c r="DH60" s="718"/>
      <c r="DI60" s="718"/>
      <c r="DJ60" s="718"/>
      <c r="DK60" s="719"/>
      <c r="DL60" s="717"/>
      <c r="DM60" s="718"/>
      <c r="DN60" s="718"/>
      <c r="DO60" s="718"/>
      <c r="DP60" s="719"/>
      <c r="DQ60" s="717"/>
      <c r="DR60" s="718"/>
      <c r="DS60" s="718"/>
      <c r="DT60" s="718"/>
      <c r="DU60" s="719"/>
      <c r="DV60" s="714"/>
      <c r="DW60" s="715"/>
      <c r="DX60" s="715"/>
      <c r="DY60" s="715"/>
      <c r="DZ60" s="720"/>
      <c r="EA60" s="48"/>
    </row>
    <row r="61" spans="1:131" ht="26.25" customHeight="1" x14ac:dyDescent="0.15">
      <c r="A61" s="52">
        <v>34</v>
      </c>
      <c r="B61" s="714"/>
      <c r="C61" s="715"/>
      <c r="D61" s="715"/>
      <c r="E61" s="715"/>
      <c r="F61" s="715"/>
      <c r="G61" s="715"/>
      <c r="H61" s="715"/>
      <c r="I61" s="715"/>
      <c r="J61" s="715"/>
      <c r="K61" s="715"/>
      <c r="L61" s="715"/>
      <c r="M61" s="715"/>
      <c r="N61" s="715"/>
      <c r="O61" s="715"/>
      <c r="P61" s="716"/>
      <c r="Q61" s="978"/>
      <c r="R61" s="979"/>
      <c r="S61" s="979"/>
      <c r="T61" s="979"/>
      <c r="U61" s="979"/>
      <c r="V61" s="979"/>
      <c r="W61" s="979"/>
      <c r="X61" s="979"/>
      <c r="Y61" s="979"/>
      <c r="Z61" s="979"/>
      <c r="AA61" s="979"/>
      <c r="AB61" s="979"/>
      <c r="AC61" s="979"/>
      <c r="AD61" s="979"/>
      <c r="AE61" s="980"/>
      <c r="AF61" s="981"/>
      <c r="AG61" s="718"/>
      <c r="AH61" s="718"/>
      <c r="AI61" s="718"/>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60"/>
      <c r="BF61" s="960"/>
      <c r="BG61" s="960"/>
      <c r="BH61" s="960"/>
      <c r="BI61" s="961"/>
      <c r="BJ61" s="56"/>
      <c r="BK61" s="56"/>
      <c r="BL61" s="56"/>
      <c r="BM61" s="56"/>
      <c r="BN61" s="56"/>
      <c r="BO61" s="55"/>
      <c r="BP61" s="55"/>
      <c r="BQ61" s="52">
        <v>55</v>
      </c>
      <c r="BR61" s="72"/>
      <c r="BS61" s="714"/>
      <c r="BT61" s="715"/>
      <c r="BU61" s="715"/>
      <c r="BV61" s="715"/>
      <c r="BW61" s="715"/>
      <c r="BX61" s="715"/>
      <c r="BY61" s="715"/>
      <c r="BZ61" s="715"/>
      <c r="CA61" s="715"/>
      <c r="CB61" s="715"/>
      <c r="CC61" s="715"/>
      <c r="CD61" s="715"/>
      <c r="CE61" s="715"/>
      <c r="CF61" s="715"/>
      <c r="CG61" s="716"/>
      <c r="CH61" s="717"/>
      <c r="CI61" s="718"/>
      <c r="CJ61" s="718"/>
      <c r="CK61" s="718"/>
      <c r="CL61" s="719"/>
      <c r="CM61" s="717"/>
      <c r="CN61" s="718"/>
      <c r="CO61" s="718"/>
      <c r="CP61" s="718"/>
      <c r="CQ61" s="719"/>
      <c r="CR61" s="717"/>
      <c r="CS61" s="718"/>
      <c r="CT61" s="718"/>
      <c r="CU61" s="718"/>
      <c r="CV61" s="719"/>
      <c r="CW61" s="717"/>
      <c r="CX61" s="718"/>
      <c r="CY61" s="718"/>
      <c r="CZ61" s="718"/>
      <c r="DA61" s="719"/>
      <c r="DB61" s="717"/>
      <c r="DC61" s="718"/>
      <c r="DD61" s="718"/>
      <c r="DE61" s="718"/>
      <c r="DF61" s="719"/>
      <c r="DG61" s="717"/>
      <c r="DH61" s="718"/>
      <c r="DI61" s="718"/>
      <c r="DJ61" s="718"/>
      <c r="DK61" s="719"/>
      <c r="DL61" s="717"/>
      <c r="DM61" s="718"/>
      <c r="DN61" s="718"/>
      <c r="DO61" s="718"/>
      <c r="DP61" s="719"/>
      <c r="DQ61" s="717"/>
      <c r="DR61" s="718"/>
      <c r="DS61" s="718"/>
      <c r="DT61" s="718"/>
      <c r="DU61" s="719"/>
      <c r="DV61" s="714"/>
      <c r="DW61" s="715"/>
      <c r="DX61" s="715"/>
      <c r="DY61" s="715"/>
      <c r="DZ61" s="720"/>
      <c r="EA61" s="48"/>
    </row>
    <row r="62" spans="1:131" ht="26.25" customHeight="1" x14ac:dyDescent="0.15">
      <c r="A62" s="52">
        <v>35</v>
      </c>
      <c r="B62" s="714"/>
      <c r="C62" s="715"/>
      <c r="D62" s="715"/>
      <c r="E62" s="715"/>
      <c r="F62" s="715"/>
      <c r="G62" s="715"/>
      <c r="H62" s="715"/>
      <c r="I62" s="715"/>
      <c r="J62" s="715"/>
      <c r="K62" s="715"/>
      <c r="L62" s="715"/>
      <c r="M62" s="715"/>
      <c r="N62" s="715"/>
      <c r="O62" s="715"/>
      <c r="P62" s="716"/>
      <c r="Q62" s="978"/>
      <c r="R62" s="979"/>
      <c r="S62" s="979"/>
      <c r="T62" s="979"/>
      <c r="U62" s="979"/>
      <c r="V62" s="979"/>
      <c r="W62" s="979"/>
      <c r="X62" s="979"/>
      <c r="Y62" s="979"/>
      <c r="Z62" s="979"/>
      <c r="AA62" s="979"/>
      <c r="AB62" s="979"/>
      <c r="AC62" s="979"/>
      <c r="AD62" s="979"/>
      <c r="AE62" s="980"/>
      <c r="AF62" s="981"/>
      <c r="AG62" s="718"/>
      <c r="AH62" s="718"/>
      <c r="AI62" s="718"/>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60"/>
      <c r="BF62" s="960"/>
      <c r="BG62" s="960"/>
      <c r="BH62" s="960"/>
      <c r="BI62" s="961"/>
      <c r="BJ62" s="985" t="s">
        <v>465</v>
      </c>
      <c r="BK62" s="986"/>
      <c r="BL62" s="986"/>
      <c r="BM62" s="986"/>
      <c r="BN62" s="987"/>
      <c r="BO62" s="55"/>
      <c r="BP62" s="55"/>
      <c r="BQ62" s="52">
        <v>56</v>
      </c>
      <c r="BR62" s="72"/>
      <c r="BS62" s="714"/>
      <c r="BT62" s="715"/>
      <c r="BU62" s="715"/>
      <c r="BV62" s="715"/>
      <c r="BW62" s="715"/>
      <c r="BX62" s="715"/>
      <c r="BY62" s="715"/>
      <c r="BZ62" s="715"/>
      <c r="CA62" s="715"/>
      <c r="CB62" s="715"/>
      <c r="CC62" s="715"/>
      <c r="CD62" s="715"/>
      <c r="CE62" s="715"/>
      <c r="CF62" s="715"/>
      <c r="CG62" s="716"/>
      <c r="CH62" s="717"/>
      <c r="CI62" s="718"/>
      <c r="CJ62" s="718"/>
      <c r="CK62" s="718"/>
      <c r="CL62" s="719"/>
      <c r="CM62" s="717"/>
      <c r="CN62" s="718"/>
      <c r="CO62" s="718"/>
      <c r="CP62" s="718"/>
      <c r="CQ62" s="719"/>
      <c r="CR62" s="717"/>
      <c r="CS62" s="718"/>
      <c r="CT62" s="718"/>
      <c r="CU62" s="718"/>
      <c r="CV62" s="719"/>
      <c r="CW62" s="717"/>
      <c r="CX62" s="718"/>
      <c r="CY62" s="718"/>
      <c r="CZ62" s="718"/>
      <c r="DA62" s="719"/>
      <c r="DB62" s="717"/>
      <c r="DC62" s="718"/>
      <c r="DD62" s="718"/>
      <c r="DE62" s="718"/>
      <c r="DF62" s="719"/>
      <c r="DG62" s="717"/>
      <c r="DH62" s="718"/>
      <c r="DI62" s="718"/>
      <c r="DJ62" s="718"/>
      <c r="DK62" s="719"/>
      <c r="DL62" s="717"/>
      <c r="DM62" s="718"/>
      <c r="DN62" s="718"/>
      <c r="DO62" s="718"/>
      <c r="DP62" s="719"/>
      <c r="DQ62" s="717"/>
      <c r="DR62" s="718"/>
      <c r="DS62" s="718"/>
      <c r="DT62" s="718"/>
      <c r="DU62" s="719"/>
      <c r="DV62" s="714"/>
      <c r="DW62" s="715"/>
      <c r="DX62" s="715"/>
      <c r="DY62" s="715"/>
      <c r="DZ62" s="720"/>
      <c r="EA62" s="48"/>
    </row>
    <row r="63" spans="1:131" ht="26.25" customHeight="1" x14ac:dyDescent="0.15">
      <c r="A63" s="53" t="s">
        <v>256</v>
      </c>
      <c r="B63" s="936" t="s">
        <v>375</v>
      </c>
      <c r="C63" s="937"/>
      <c r="D63" s="937"/>
      <c r="E63" s="937"/>
      <c r="F63" s="937"/>
      <c r="G63" s="937"/>
      <c r="H63" s="937"/>
      <c r="I63" s="937"/>
      <c r="J63" s="937"/>
      <c r="K63" s="937"/>
      <c r="L63" s="937"/>
      <c r="M63" s="937"/>
      <c r="N63" s="937"/>
      <c r="O63" s="937"/>
      <c r="P63" s="938"/>
      <c r="Q63" s="946"/>
      <c r="R63" s="947"/>
      <c r="S63" s="947"/>
      <c r="T63" s="947"/>
      <c r="U63" s="947"/>
      <c r="V63" s="947"/>
      <c r="W63" s="947"/>
      <c r="X63" s="947"/>
      <c r="Y63" s="947"/>
      <c r="Z63" s="947"/>
      <c r="AA63" s="947"/>
      <c r="AB63" s="947"/>
      <c r="AC63" s="947"/>
      <c r="AD63" s="947"/>
      <c r="AE63" s="971"/>
      <c r="AF63" s="972">
        <v>8755</v>
      </c>
      <c r="AG63" s="948"/>
      <c r="AH63" s="948"/>
      <c r="AI63" s="948"/>
      <c r="AJ63" s="973"/>
      <c r="AK63" s="974"/>
      <c r="AL63" s="947"/>
      <c r="AM63" s="947"/>
      <c r="AN63" s="947"/>
      <c r="AO63" s="947"/>
      <c r="AP63" s="948">
        <v>1960</v>
      </c>
      <c r="AQ63" s="948"/>
      <c r="AR63" s="948"/>
      <c r="AS63" s="948"/>
      <c r="AT63" s="948"/>
      <c r="AU63" s="948">
        <v>434</v>
      </c>
      <c r="AV63" s="948"/>
      <c r="AW63" s="948"/>
      <c r="AX63" s="948"/>
      <c r="AY63" s="948"/>
      <c r="AZ63" s="975"/>
      <c r="BA63" s="975"/>
      <c r="BB63" s="975"/>
      <c r="BC63" s="975"/>
      <c r="BD63" s="975"/>
      <c r="BE63" s="949"/>
      <c r="BF63" s="949"/>
      <c r="BG63" s="949"/>
      <c r="BH63" s="949"/>
      <c r="BI63" s="950"/>
      <c r="BJ63" s="976" t="s">
        <v>203</v>
      </c>
      <c r="BK63" s="943"/>
      <c r="BL63" s="943"/>
      <c r="BM63" s="943"/>
      <c r="BN63" s="977"/>
      <c r="BO63" s="55"/>
      <c r="BP63" s="55"/>
      <c r="BQ63" s="52">
        <v>57</v>
      </c>
      <c r="BR63" s="72"/>
      <c r="BS63" s="714"/>
      <c r="BT63" s="715"/>
      <c r="BU63" s="715"/>
      <c r="BV63" s="715"/>
      <c r="BW63" s="715"/>
      <c r="BX63" s="715"/>
      <c r="BY63" s="715"/>
      <c r="BZ63" s="715"/>
      <c r="CA63" s="715"/>
      <c r="CB63" s="715"/>
      <c r="CC63" s="715"/>
      <c r="CD63" s="715"/>
      <c r="CE63" s="715"/>
      <c r="CF63" s="715"/>
      <c r="CG63" s="716"/>
      <c r="CH63" s="717"/>
      <c r="CI63" s="718"/>
      <c r="CJ63" s="718"/>
      <c r="CK63" s="718"/>
      <c r="CL63" s="719"/>
      <c r="CM63" s="717"/>
      <c r="CN63" s="718"/>
      <c r="CO63" s="718"/>
      <c r="CP63" s="718"/>
      <c r="CQ63" s="719"/>
      <c r="CR63" s="717"/>
      <c r="CS63" s="718"/>
      <c r="CT63" s="718"/>
      <c r="CU63" s="718"/>
      <c r="CV63" s="719"/>
      <c r="CW63" s="717"/>
      <c r="CX63" s="718"/>
      <c r="CY63" s="718"/>
      <c r="CZ63" s="718"/>
      <c r="DA63" s="719"/>
      <c r="DB63" s="717"/>
      <c r="DC63" s="718"/>
      <c r="DD63" s="718"/>
      <c r="DE63" s="718"/>
      <c r="DF63" s="719"/>
      <c r="DG63" s="717"/>
      <c r="DH63" s="718"/>
      <c r="DI63" s="718"/>
      <c r="DJ63" s="718"/>
      <c r="DK63" s="719"/>
      <c r="DL63" s="717"/>
      <c r="DM63" s="718"/>
      <c r="DN63" s="718"/>
      <c r="DO63" s="718"/>
      <c r="DP63" s="719"/>
      <c r="DQ63" s="717"/>
      <c r="DR63" s="718"/>
      <c r="DS63" s="718"/>
      <c r="DT63" s="718"/>
      <c r="DU63" s="719"/>
      <c r="DV63" s="714"/>
      <c r="DW63" s="715"/>
      <c r="DX63" s="715"/>
      <c r="DY63" s="715"/>
      <c r="DZ63" s="72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4"/>
      <c r="BT64" s="715"/>
      <c r="BU64" s="715"/>
      <c r="BV64" s="715"/>
      <c r="BW64" s="715"/>
      <c r="BX64" s="715"/>
      <c r="BY64" s="715"/>
      <c r="BZ64" s="715"/>
      <c r="CA64" s="715"/>
      <c r="CB64" s="715"/>
      <c r="CC64" s="715"/>
      <c r="CD64" s="715"/>
      <c r="CE64" s="715"/>
      <c r="CF64" s="715"/>
      <c r="CG64" s="716"/>
      <c r="CH64" s="717"/>
      <c r="CI64" s="718"/>
      <c r="CJ64" s="718"/>
      <c r="CK64" s="718"/>
      <c r="CL64" s="719"/>
      <c r="CM64" s="717"/>
      <c r="CN64" s="718"/>
      <c r="CO64" s="718"/>
      <c r="CP64" s="718"/>
      <c r="CQ64" s="719"/>
      <c r="CR64" s="717"/>
      <c r="CS64" s="718"/>
      <c r="CT64" s="718"/>
      <c r="CU64" s="718"/>
      <c r="CV64" s="719"/>
      <c r="CW64" s="717"/>
      <c r="CX64" s="718"/>
      <c r="CY64" s="718"/>
      <c r="CZ64" s="718"/>
      <c r="DA64" s="719"/>
      <c r="DB64" s="717"/>
      <c r="DC64" s="718"/>
      <c r="DD64" s="718"/>
      <c r="DE64" s="718"/>
      <c r="DF64" s="719"/>
      <c r="DG64" s="717"/>
      <c r="DH64" s="718"/>
      <c r="DI64" s="718"/>
      <c r="DJ64" s="718"/>
      <c r="DK64" s="719"/>
      <c r="DL64" s="717"/>
      <c r="DM64" s="718"/>
      <c r="DN64" s="718"/>
      <c r="DO64" s="718"/>
      <c r="DP64" s="719"/>
      <c r="DQ64" s="717"/>
      <c r="DR64" s="718"/>
      <c r="DS64" s="718"/>
      <c r="DT64" s="718"/>
      <c r="DU64" s="719"/>
      <c r="DV64" s="714"/>
      <c r="DW64" s="715"/>
      <c r="DX64" s="715"/>
      <c r="DY64" s="715"/>
      <c r="DZ64" s="720"/>
      <c r="EA64" s="48"/>
    </row>
    <row r="65" spans="1:131" ht="26.25" customHeight="1" x14ac:dyDescent="0.15">
      <c r="A65" s="56" t="s">
        <v>451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4"/>
      <c r="BT65" s="715"/>
      <c r="BU65" s="715"/>
      <c r="BV65" s="715"/>
      <c r="BW65" s="715"/>
      <c r="BX65" s="715"/>
      <c r="BY65" s="715"/>
      <c r="BZ65" s="715"/>
      <c r="CA65" s="715"/>
      <c r="CB65" s="715"/>
      <c r="CC65" s="715"/>
      <c r="CD65" s="715"/>
      <c r="CE65" s="715"/>
      <c r="CF65" s="715"/>
      <c r="CG65" s="716"/>
      <c r="CH65" s="717"/>
      <c r="CI65" s="718"/>
      <c r="CJ65" s="718"/>
      <c r="CK65" s="718"/>
      <c r="CL65" s="719"/>
      <c r="CM65" s="717"/>
      <c r="CN65" s="718"/>
      <c r="CO65" s="718"/>
      <c r="CP65" s="718"/>
      <c r="CQ65" s="719"/>
      <c r="CR65" s="717"/>
      <c r="CS65" s="718"/>
      <c r="CT65" s="718"/>
      <c r="CU65" s="718"/>
      <c r="CV65" s="719"/>
      <c r="CW65" s="717"/>
      <c r="CX65" s="718"/>
      <c r="CY65" s="718"/>
      <c r="CZ65" s="718"/>
      <c r="DA65" s="719"/>
      <c r="DB65" s="717"/>
      <c r="DC65" s="718"/>
      <c r="DD65" s="718"/>
      <c r="DE65" s="718"/>
      <c r="DF65" s="719"/>
      <c r="DG65" s="717"/>
      <c r="DH65" s="718"/>
      <c r="DI65" s="718"/>
      <c r="DJ65" s="718"/>
      <c r="DK65" s="719"/>
      <c r="DL65" s="717"/>
      <c r="DM65" s="718"/>
      <c r="DN65" s="718"/>
      <c r="DO65" s="718"/>
      <c r="DP65" s="719"/>
      <c r="DQ65" s="717"/>
      <c r="DR65" s="718"/>
      <c r="DS65" s="718"/>
      <c r="DT65" s="718"/>
      <c r="DU65" s="719"/>
      <c r="DV65" s="714"/>
      <c r="DW65" s="715"/>
      <c r="DX65" s="715"/>
      <c r="DY65" s="715"/>
      <c r="DZ65" s="720"/>
      <c r="EA65" s="48"/>
    </row>
    <row r="66" spans="1:131" ht="26.25" customHeight="1" x14ac:dyDescent="0.15">
      <c r="A66" s="697" t="s">
        <v>446</v>
      </c>
      <c r="B66" s="698"/>
      <c r="C66" s="698"/>
      <c r="D66" s="698"/>
      <c r="E66" s="698"/>
      <c r="F66" s="698"/>
      <c r="G66" s="698"/>
      <c r="H66" s="698"/>
      <c r="I66" s="698"/>
      <c r="J66" s="698"/>
      <c r="K66" s="698"/>
      <c r="L66" s="698"/>
      <c r="M66" s="698"/>
      <c r="N66" s="698"/>
      <c r="O66" s="698"/>
      <c r="P66" s="699"/>
      <c r="Q66" s="689" t="s">
        <v>454</v>
      </c>
      <c r="R66" s="690"/>
      <c r="S66" s="690"/>
      <c r="T66" s="690"/>
      <c r="U66" s="691"/>
      <c r="V66" s="689" t="s">
        <v>455</v>
      </c>
      <c r="W66" s="690"/>
      <c r="X66" s="690"/>
      <c r="Y66" s="690"/>
      <c r="Z66" s="691"/>
      <c r="AA66" s="689" t="s">
        <v>456</v>
      </c>
      <c r="AB66" s="690"/>
      <c r="AC66" s="690"/>
      <c r="AD66" s="690"/>
      <c r="AE66" s="691"/>
      <c r="AF66" s="709" t="s">
        <v>252</v>
      </c>
      <c r="AG66" s="704"/>
      <c r="AH66" s="704"/>
      <c r="AI66" s="704"/>
      <c r="AJ66" s="710"/>
      <c r="AK66" s="689" t="s">
        <v>386</v>
      </c>
      <c r="AL66" s="698"/>
      <c r="AM66" s="698"/>
      <c r="AN66" s="698"/>
      <c r="AO66" s="699"/>
      <c r="AP66" s="689" t="s">
        <v>360</v>
      </c>
      <c r="AQ66" s="690"/>
      <c r="AR66" s="690"/>
      <c r="AS66" s="690"/>
      <c r="AT66" s="691"/>
      <c r="AU66" s="689" t="s">
        <v>466</v>
      </c>
      <c r="AV66" s="690"/>
      <c r="AW66" s="690"/>
      <c r="AX66" s="690"/>
      <c r="AY66" s="691"/>
      <c r="AZ66" s="689" t="s">
        <v>442</v>
      </c>
      <c r="BA66" s="690"/>
      <c r="BB66" s="690"/>
      <c r="BC66" s="690"/>
      <c r="BD66" s="695"/>
      <c r="BE66" s="55"/>
      <c r="BF66" s="55"/>
      <c r="BG66" s="55"/>
      <c r="BH66" s="55"/>
      <c r="BI66" s="55"/>
      <c r="BJ66" s="55"/>
      <c r="BK66" s="55"/>
      <c r="BL66" s="55"/>
      <c r="BM66" s="55"/>
      <c r="BN66" s="55"/>
      <c r="BO66" s="55"/>
      <c r="BP66" s="55"/>
      <c r="BQ66" s="52">
        <v>60</v>
      </c>
      <c r="BR66" s="73"/>
      <c r="BS66" s="929"/>
      <c r="BT66" s="930"/>
      <c r="BU66" s="930"/>
      <c r="BV66" s="930"/>
      <c r="BW66" s="930"/>
      <c r="BX66" s="930"/>
      <c r="BY66" s="930"/>
      <c r="BZ66" s="930"/>
      <c r="CA66" s="930"/>
      <c r="CB66" s="930"/>
      <c r="CC66" s="930"/>
      <c r="CD66" s="930"/>
      <c r="CE66" s="930"/>
      <c r="CF66" s="930"/>
      <c r="CG66" s="931"/>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5"/>
      <c r="EA66" s="48"/>
    </row>
    <row r="67" spans="1:131" ht="26.25" customHeight="1" x14ac:dyDescent="0.15">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9"/>
      <c r="BT67" s="930"/>
      <c r="BU67" s="930"/>
      <c r="BV67" s="930"/>
      <c r="BW67" s="930"/>
      <c r="BX67" s="930"/>
      <c r="BY67" s="930"/>
      <c r="BZ67" s="930"/>
      <c r="CA67" s="930"/>
      <c r="CB67" s="930"/>
      <c r="CC67" s="930"/>
      <c r="CD67" s="930"/>
      <c r="CE67" s="930"/>
      <c r="CF67" s="930"/>
      <c r="CG67" s="931"/>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5"/>
      <c r="EA67" s="48"/>
    </row>
    <row r="68" spans="1:131" ht="26.25" customHeight="1" x14ac:dyDescent="0.15">
      <c r="A68" s="51">
        <v>1</v>
      </c>
      <c r="B68" s="964" t="s">
        <v>535</v>
      </c>
      <c r="C68" s="965"/>
      <c r="D68" s="965"/>
      <c r="E68" s="965"/>
      <c r="F68" s="965"/>
      <c r="G68" s="965"/>
      <c r="H68" s="965"/>
      <c r="I68" s="965"/>
      <c r="J68" s="965"/>
      <c r="K68" s="965"/>
      <c r="L68" s="965"/>
      <c r="M68" s="965"/>
      <c r="N68" s="965"/>
      <c r="O68" s="965"/>
      <c r="P68" s="966"/>
      <c r="Q68" s="967">
        <v>16052</v>
      </c>
      <c r="R68" s="968"/>
      <c r="S68" s="968"/>
      <c r="T68" s="968"/>
      <c r="U68" s="968"/>
      <c r="V68" s="968">
        <v>16031</v>
      </c>
      <c r="W68" s="968"/>
      <c r="X68" s="968"/>
      <c r="Y68" s="968"/>
      <c r="Z68" s="968"/>
      <c r="AA68" s="968">
        <v>21</v>
      </c>
      <c r="AB68" s="968"/>
      <c r="AC68" s="968"/>
      <c r="AD68" s="968"/>
      <c r="AE68" s="968"/>
      <c r="AF68" s="968">
        <v>14</v>
      </c>
      <c r="AG68" s="968"/>
      <c r="AH68" s="968"/>
      <c r="AI68" s="968"/>
      <c r="AJ68" s="968"/>
      <c r="AK68" s="968">
        <v>113</v>
      </c>
      <c r="AL68" s="968"/>
      <c r="AM68" s="968"/>
      <c r="AN68" s="968"/>
      <c r="AO68" s="968"/>
      <c r="AP68" s="968" t="s">
        <v>203</v>
      </c>
      <c r="AQ68" s="968"/>
      <c r="AR68" s="968"/>
      <c r="AS68" s="968"/>
      <c r="AT68" s="968"/>
      <c r="AU68" s="968" t="s">
        <v>203</v>
      </c>
      <c r="AV68" s="968"/>
      <c r="AW68" s="968"/>
      <c r="AX68" s="968"/>
      <c r="AY68" s="968"/>
      <c r="AZ68" s="969"/>
      <c r="BA68" s="969"/>
      <c r="BB68" s="969"/>
      <c r="BC68" s="969"/>
      <c r="BD68" s="970"/>
      <c r="BE68" s="55"/>
      <c r="BF68" s="55"/>
      <c r="BG68" s="55"/>
      <c r="BH68" s="55"/>
      <c r="BI68" s="55"/>
      <c r="BJ68" s="55"/>
      <c r="BK68" s="55"/>
      <c r="BL68" s="55"/>
      <c r="BM68" s="55"/>
      <c r="BN68" s="55"/>
      <c r="BO68" s="55"/>
      <c r="BP68" s="55"/>
      <c r="BQ68" s="52">
        <v>62</v>
      </c>
      <c r="BR68" s="73"/>
      <c r="BS68" s="929"/>
      <c r="BT68" s="930"/>
      <c r="BU68" s="930"/>
      <c r="BV68" s="930"/>
      <c r="BW68" s="930"/>
      <c r="BX68" s="930"/>
      <c r="BY68" s="930"/>
      <c r="BZ68" s="930"/>
      <c r="CA68" s="930"/>
      <c r="CB68" s="930"/>
      <c r="CC68" s="930"/>
      <c r="CD68" s="930"/>
      <c r="CE68" s="930"/>
      <c r="CF68" s="930"/>
      <c r="CG68" s="931"/>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5"/>
      <c r="EA68" s="48"/>
    </row>
    <row r="69" spans="1:131" ht="26.25" customHeight="1" x14ac:dyDescent="0.15">
      <c r="A69" s="52">
        <v>2</v>
      </c>
      <c r="B69" s="714" t="s">
        <v>4</v>
      </c>
      <c r="C69" s="715"/>
      <c r="D69" s="715"/>
      <c r="E69" s="715"/>
      <c r="F69" s="715"/>
      <c r="G69" s="715"/>
      <c r="H69" s="715"/>
      <c r="I69" s="715"/>
      <c r="J69" s="715"/>
      <c r="K69" s="715"/>
      <c r="L69" s="715"/>
      <c r="M69" s="715"/>
      <c r="N69" s="715"/>
      <c r="O69" s="715"/>
      <c r="P69" s="716"/>
      <c r="Q69" s="958">
        <v>88</v>
      </c>
      <c r="R69" s="959"/>
      <c r="S69" s="959"/>
      <c r="T69" s="959"/>
      <c r="U69" s="959"/>
      <c r="V69" s="959">
        <v>87</v>
      </c>
      <c r="W69" s="959"/>
      <c r="X69" s="959"/>
      <c r="Y69" s="959"/>
      <c r="Z69" s="959"/>
      <c r="AA69" s="959">
        <v>1</v>
      </c>
      <c r="AB69" s="959"/>
      <c r="AC69" s="959"/>
      <c r="AD69" s="959"/>
      <c r="AE69" s="959"/>
      <c r="AF69" s="959">
        <v>1</v>
      </c>
      <c r="AG69" s="959"/>
      <c r="AH69" s="959"/>
      <c r="AI69" s="959"/>
      <c r="AJ69" s="959"/>
      <c r="AK69" s="959">
        <v>8</v>
      </c>
      <c r="AL69" s="959"/>
      <c r="AM69" s="959"/>
      <c r="AN69" s="959"/>
      <c r="AO69" s="959"/>
      <c r="AP69" s="963" t="s">
        <v>203</v>
      </c>
      <c r="AQ69" s="718"/>
      <c r="AR69" s="718"/>
      <c r="AS69" s="718"/>
      <c r="AT69" s="962"/>
      <c r="AU69" s="963" t="s">
        <v>203</v>
      </c>
      <c r="AV69" s="718"/>
      <c r="AW69" s="718"/>
      <c r="AX69" s="718"/>
      <c r="AY69" s="962"/>
      <c r="AZ69" s="960"/>
      <c r="BA69" s="960"/>
      <c r="BB69" s="960"/>
      <c r="BC69" s="960"/>
      <c r="BD69" s="961"/>
      <c r="BE69" s="55"/>
      <c r="BF69" s="55"/>
      <c r="BG69" s="55"/>
      <c r="BH69" s="55"/>
      <c r="BI69" s="55"/>
      <c r="BJ69" s="55"/>
      <c r="BK69" s="55"/>
      <c r="BL69" s="55"/>
      <c r="BM69" s="55"/>
      <c r="BN69" s="55"/>
      <c r="BO69" s="55"/>
      <c r="BP69" s="55"/>
      <c r="BQ69" s="52">
        <v>63</v>
      </c>
      <c r="BR69" s="73"/>
      <c r="BS69" s="929"/>
      <c r="BT69" s="930"/>
      <c r="BU69" s="930"/>
      <c r="BV69" s="930"/>
      <c r="BW69" s="930"/>
      <c r="BX69" s="930"/>
      <c r="BY69" s="930"/>
      <c r="BZ69" s="930"/>
      <c r="CA69" s="930"/>
      <c r="CB69" s="930"/>
      <c r="CC69" s="930"/>
      <c r="CD69" s="930"/>
      <c r="CE69" s="930"/>
      <c r="CF69" s="930"/>
      <c r="CG69" s="931"/>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5"/>
      <c r="EA69" s="48"/>
    </row>
    <row r="70" spans="1:131" ht="26.25" customHeight="1" x14ac:dyDescent="0.15">
      <c r="A70" s="52">
        <v>3</v>
      </c>
      <c r="B70" s="714" t="s">
        <v>536</v>
      </c>
      <c r="C70" s="715"/>
      <c r="D70" s="715"/>
      <c r="E70" s="715"/>
      <c r="F70" s="715"/>
      <c r="G70" s="715"/>
      <c r="H70" s="715"/>
      <c r="I70" s="715"/>
      <c r="J70" s="715"/>
      <c r="K70" s="715"/>
      <c r="L70" s="715"/>
      <c r="M70" s="715"/>
      <c r="N70" s="715"/>
      <c r="O70" s="715"/>
      <c r="P70" s="716"/>
      <c r="Q70" s="958">
        <v>468</v>
      </c>
      <c r="R70" s="959"/>
      <c r="S70" s="959"/>
      <c r="T70" s="959"/>
      <c r="U70" s="959"/>
      <c r="V70" s="959">
        <v>242</v>
      </c>
      <c r="W70" s="959"/>
      <c r="X70" s="959"/>
      <c r="Y70" s="959"/>
      <c r="Z70" s="959"/>
      <c r="AA70" s="959">
        <v>226</v>
      </c>
      <c r="AB70" s="959"/>
      <c r="AC70" s="959"/>
      <c r="AD70" s="959"/>
      <c r="AE70" s="959"/>
      <c r="AF70" s="959">
        <v>226</v>
      </c>
      <c r="AG70" s="959"/>
      <c r="AH70" s="959"/>
      <c r="AI70" s="959"/>
      <c r="AJ70" s="959"/>
      <c r="AK70" s="959" t="s">
        <v>203</v>
      </c>
      <c r="AL70" s="959"/>
      <c r="AM70" s="959"/>
      <c r="AN70" s="959"/>
      <c r="AO70" s="959"/>
      <c r="AP70" s="963" t="s">
        <v>203</v>
      </c>
      <c r="AQ70" s="718"/>
      <c r="AR70" s="718"/>
      <c r="AS70" s="718"/>
      <c r="AT70" s="962"/>
      <c r="AU70" s="963" t="s">
        <v>203</v>
      </c>
      <c r="AV70" s="718"/>
      <c r="AW70" s="718"/>
      <c r="AX70" s="718"/>
      <c r="AY70" s="962"/>
      <c r="AZ70" s="960"/>
      <c r="BA70" s="960"/>
      <c r="BB70" s="960"/>
      <c r="BC70" s="960"/>
      <c r="BD70" s="961"/>
      <c r="BE70" s="55"/>
      <c r="BF70" s="55"/>
      <c r="BG70" s="55"/>
      <c r="BH70" s="55"/>
      <c r="BI70" s="55"/>
      <c r="BJ70" s="55"/>
      <c r="BK70" s="55"/>
      <c r="BL70" s="55"/>
      <c r="BM70" s="55"/>
      <c r="BN70" s="55"/>
      <c r="BO70" s="55"/>
      <c r="BP70" s="55"/>
      <c r="BQ70" s="52">
        <v>64</v>
      </c>
      <c r="BR70" s="73"/>
      <c r="BS70" s="929"/>
      <c r="BT70" s="930"/>
      <c r="BU70" s="930"/>
      <c r="BV70" s="930"/>
      <c r="BW70" s="930"/>
      <c r="BX70" s="930"/>
      <c r="BY70" s="930"/>
      <c r="BZ70" s="930"/>
      <c r="CA70" s="930"/>
      <c r="CB70" s="930"/>
      <c r="CC70" s="930"/>
      <c r="CD70" s="930"/>
      <c r="CE70" s="930"/>
      <c r="CF70" s="930"/>
      <c r="CG70" s="931"/>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5"/>
      <c r="EA70" s="48"/>
    </row>
    <row r="71" spans="1:131" ht="26.25" customHeight="1" x14ac:dyDescent="0.15">
      <c r="A71" s="52">
        <v>4</v>
      </c>
      <c r="B71" s="714" t="s">
        <v>537</v>
      </c>
      <c r="C71" s="715"/>
      <c r="D71" s="715"/>
      <c r="E71" s="715"/>
      <c r="F71" s="715"/>
      <c r="G71" s="715"/>
      <c r="H71" s="715"/>
      <c r="I71" s="715"/>
      <c r="J71" s="715"/>
      <c r="K71" s="715"/>
      <c r="L71" s="715"/>
      <c r="M71" s="715"/>
      <c r="N71" s="715"/>
      <c r="O71" s="715"/>
      <c r="P71" s="716"/>
      <c r="Q71" s="958">
        <v>1041</v>
      </c>
      <c r="R71" s="959"/>
      <c r="S71" s="959"/>
      <c r="T71" s="959"/>
      <c r="U71" s="959"/>
      <c r="V71" s="959">
        <v>1037</v>
      </c>
      <c r="W71" s="959"/>
      <c r="X71" s="959"/>
      <c r="Y71" s="959"/>
      <c r="Z71" s="959"/>
      <c r="AA71" s="959">
        <v>4</v>
      </c>
      <c r="AB71" s="959"/>
      <c r="AC71" s="959"/>
      <c r="AD71" s="959"/>
      <c r="AE71" s="959"/>
      <c r="AF71" s="959">
        <v>4</v>
      </c>
      <c r="AG71" s="959"/>
      <c r="AH71" s="959"/>
      <c r="AI71" s="959"/>
      <c r="AJ71" s="959"/>
      <c r="AK71" s="959" t="s">
        <v>203</v>
      </c>
      <c r="AL71" s="959"/>
      <c r="AM71" s="959"/>
      <c r="AN71" s="959"/>
      <c r="AO71" s="959"/>
      <c r="AP71" s="963" t="s">
        <v>203</v>
      </c>
      <c r="AQ71" s="718"/>
      <c r="AR71" s="718"/>
      <c r="AS71" s="718"/>
      <c r="AT71" s="962"/>
      <c r="AU71" s="963" t="s">
        <v>203</v>
      </c>
      <c r="AV71" s="718"/>
      <c r="AW71" s="718"/>
      <c r="AX71" s="718"/>
      <c r="AY71" s="962"/>
      <c r="AZ71" s="960"/>
      <c r="BA71" s="960"/>
      <c r="BB71" s="960"/>
      <c r="BC71" s="960"/>
      <c r="BD71" s="961"/>
      <c r="BE71" s="55"/>
      <c r="BF71" s="55"/>
      <c r="BG71" s="55"/>
      <c r="BH71" s="55"/>
      <c r="BI71" s="55"/>
      <c r="BJ71" s="55"/>
      <c r="BK71" s="55"/>
      <c r="BL71" s="55"/>
      <c r="BM71" s="55"/>
      <c r="BN71" s="55"/>
      <c r="BO71" s="55"/>
      <c r="BP71" s="55"/>
      <c r="BQ71" s="52">
        <v>65</v>
      </c>
      <c r="BR71" s="73"/>
      <c r="BS71" s="929"/>
      <c r="BT71" s="930"/>
      <c r="BU71" s="930"/>
      <c r="BV71" s="930"/>
      <c r="BW71" s="930"/>
      <c r="BX71" s="930"/>
      <c r="BY71" s="930"/>
      <c r="BZ71" s="930"/>
      <c r="CA71" s="930"/>
      <c r="CB71" s="930"/>
      <c r="CC71" s="930"/>
      <c r="CD71" s="930"/>
      <c r="CE71" s="930"/>
      <c r="CF71" s="930"/>
      <c r="CG71" s="931"/>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5"/>
      <c r="EA71" s="48"/>
    </row>
    <row r="72" spans="1:131" ht="26.25" customHeight="1" x14ac:dyDescent="0.15">
      <c r="A72" s="52">
        <v>5</v>
      </c>
      <c r="B72" s="714" t="s">
        <v>538</v>
      </c>
      <c r="C72" s="715"/>
      <c r="D72" s="715"/>
      <c r="E72" s="715"/>
      <c r="F72" s="715"/>
      <c r="G72" s="715"/>
      <c r="H72" s="715"/>
      <c r="I72" s="715"/>
      <c r="J72" s="715"/>
      <c r="K72" s="715"/>
      <c r="L72" s="715"/>
      <c r="M72" s="715"/>
      <c r="N72" s="715"/>
      <c r="O72" s="715"/>
      <c r="P72" s="716"/>
      <c r="Q72" s="958">
        <v>368351</v>
      </c>
      <c r="R72" s="959"/>
      <c r="S72" s="959"/>
      <c r="T72" s="959"/>
      <c r="U72" s="959"/>
      <c r="V72" s="959">
        <v>355170</v>
      </c>
      <c r="W72" s="959"/>
      <c r="X72" s="959"/>
      <c r="Y72" s="959"/>
      <c r="Z72" s="959"/>
      <c r="AA72" s="959">
        <v>13181</v>
      </c>
      <c r="AB72" s="959"/>
      <c r="AC72" s="959"/>
      <c r="AD72" s="959"/>
      <c r="AE72" s="959"/>
      <c r="AF72" s="959">
        <v>13181</v>
      </c>
      <c r="AG72" s="959"/>
      <c r="AH72" s="959"/>
      <c r="AI72" s="959"/>
      <c r="AJ72" s="959"/>
      <c r="AK72" s="959">
        <v>2368</v>
      </c>
      <c r="AL72" s="959"/>
      <c r="AM72" s="959"/>
      <c r="AN72" s="959"/>
      <c r="AO72" s="959"/>
      <c r="AP72" s="963" t="s">
        <v>203</v>
      </c>
      <c r="AQ72" s="718"/>
      <c r="AR72" s="718"/>
      <c r="AS72" s="718"/>
      <c r="AT72" s="962"/>
      <c r="AU72" s="963" t="s">
        <v>203</v>
      </c>
      <c r="AV72" s="718"/>
      <c r="AW72" s="718"/>
      <c r="AX72" s="718"/>
      <c r="AY72" s="962"/>
      <c r="AZ72" s="960"/>
      <c r="BA72" s="960"/>
      <c r="BB72" s="960"/>
      <c r="BC72" s="960"/>
      <c r="BD72" s="961"/>
      <c r="BE72" s="55"/>
      <c r="BF72" s="55"/>
      <c r="BG72" s="55"/>
      <c r="BH72" s="55"/>
      <c r="BI72" s="55"/>
      <c r="BJ72" s="55"/>
      <c r="BK72" s="55"/>
      <c r="BL72" s="55"/>
      <c r="BM72" s="55"/>
      <c r="BN72" s="55"/>
      <c r="BO72" s="55"/>
      <c r="BP72" s="55"/>
      <c r="BQ72" s="52">
        <v>66</v>
      </c>
      <c r="BR72" s="73"/>
      <c r="BS72" s="929"/>
      <c r="BT72" s="930"/>
      <c r="BU72" s="930"/>
      <c r="BV72" s="930"/>
      <c r="BW72" s="930"/>
      <c r="BX72" s="930"/>
      <c r="BY72" s="930"/>
      <c r="BZ72" s="930"/>
      <c r="CA72" s="930"/>
      <c r="CB72" s="930"/>
      <c r="CC72" s="930"/>
      <c r="CD72" s="930"/>
      <c r="CE72" s="930"/>
      <c r="CF72" s="930"/>
      <c r="CG72" s="931"/>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5"/>
      <c r="EA72" s="48"/>
    </row>
    <row r="73" spans="1:131" ht="26.25" customHeight="1" x14ac:dyDescent="0.15">
      <c r="A73" s="52">
        <v>6</v>
      </c>
      <c r="B73" s="714" t="s">
        <v>384</v>
      </c>
      <c r="C73" s="715"/>
      <c r="D73" s="715"/>
      <c r="E73" s="715"/>
      <c r="F73" s="715"/>
      <c r="G73" s="715"/>
      <c r="H73" s="715"/>
      <c r="I73" s="715"/>
      <c r="J73" s="715"/>
      <c r="K73" s="715"/>
      <c r="L73" s="715"/>
      <c r="M73" s="715"/>
      <c r="N73" s="715"/>
      <c r="O73" s="715"/>
      <c r="P73" s="716"/>
      <c r="Q73" s="958">
        <v>322</v>
      </c>
      <c r="R73" s="959"/>
      <c r="S73" s="959"/>
      <c r="T73" s="959"/>
      <c r="U73" s="959"/>
      <c r="V73" s="959">
        <v>280</v>
      </c>
      <c r="W73" s="959"/>
      <c r="X73" s="959"/>
      <c r="Y73" s="959"/>
      <c r="Z73" s="959"/>
      <c r="AA73" s="959">
        <v>41</v>
      </c>
      <c r="AB73" s="959"/>
      <c r="AC73" s="959"/>
      <c r="AD73" s="959"/>
      <c r="AE73" s="959"/>
      <c r="AF73" s="959">
        <v>26</v>
      </c>
      <c r="AG73" s="959"/>
      <c r="AH73" s="959"/>
      <c r="AI73" s="959"/>
      <c r="AJ73" s="959"/>
      <c r="AK73" s="959" t="s">
        <v>203</v>
      </c>
      <c r="AL73" s="959"/>
      <c r="AM73" s="959"/>
      <c r="AN73" s="959"/>
      <c r="AO73" s="959"/>
      <c r="AP73" s="963" t="s">
        <v>203</v>
      </c>
      <c r="AQ73" s="718"/>
      <c r="AR73" s="718"/>
      <c r="AS73" s="718"/>
      <c r="AT73" s="962"/>
      <c r="AU73" s="963" t="s">
        <v>203</v>
      </c>
      <c r="AV73" s="718"/>
      <c r="AW73" s="718"/>
      <c r="AX73" s="718"/>
      <c r="AY73" s="962"/>
      <c r="AZ73" s="960"/>
      <c r="BA73" s="960"/>
      <c r="BB73" s="960"/>
      <c r="BC73" s="960"/>
      <c r="BD73" s="961"/>
      <c r="BE73" s="55"/>
      <c r="BF73" s="55"/>
      <c r="BG73" s="55"/>
      <c r="BH73" s="55"/>
      <c r="BI73" s="55"/>
      <c r="BJ73" s="55"/>
      <c r="BK73" s="55"/>
      <c r="BL73" s="55"/>
      <c r="BM73" s="55"/>
      <c r="BN73" s="55"/>
      <c r="BO73" s="55"/>
      <c r="BP73" s="55"/>
      <c r="BQ73" s="52">
        <v>67</v>
      </c>
      <c r="BR73" s="73"/>
      <c r="BS73" s="929"/>
      <c r="BT73" s="930"/>
      <c r="BU73" s="930"/>
      <c r="BV73" s="930"/>
      <c r="BW73" s="930"/>
      <c r="BX73" s="930"/>
      <c r="BY73" s="930"/>
      <c r="BZ73" s="930"/>
      <c r="CA73" s="930"/>
      <c r="CB73" s="930"/>
      <c r="CC73" s="930"/>
      <c r="CD73" s="930"/>
      <c r="CE73" s="930"/>
      <c r="CF73" s="930"/>
      <c r="CG73" s="931"/>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5"/>
      <c r="EA73" s="48"/>
    </row>
    <row r="74" spans="1:131" ht="26.25" customHeight="1" x14ac:dyDescent="0.15">
      <c r="A74" s="52">
        <v>7</v>
      </c>
      <c r="B74" s="714" t="s">
        <v>419</v>
      </c>
      <c r="C74" s="715"/>
      <c r="D74" s="715"/>
      <c r="E74" s="715"/>
      <c r="F74" s="715"/>
      <c r="G74" s="715"/>
      <c r="H74" s="715"/>
      <c r="I74" s="715"/>
      <c r="J74" s="715"/>
      <c r="K74" s="715"/>
      <c r="L74" s="715"/>
      <c r="M74" s="715"/>
      <c r="N74" s="715"/>
      <c r="O74" s="715"/>
      <c r="P74" s="716"/>
      <c r="Q74" s="958">
        <v>201</v>
      </c>
      <c r="R74" s="959"/>
      <c r="S74" s="959"/>
      <c r="T74" s="959"/>
      <c r="U74" s="959"/>
      <c r="V74" s="959">
        <v>175</v>
      </c>
      <c r="W74" s="959"/>
      <c r="X74" s="959"/>
      <c r="Y74" s="959"/>
      <c r="Z74" s="959"/>
      <c r="AA74" s="959">
        <v>26</v>
      </c>
      <c r="AB74" s="959"/>
      <c r="AC74" s="959"/>
      <c r="AD74" s="959"/>
      <c r="AE74" s="959"/>
      <c r="AF74" s="959">
        <v>26</v>
      </c>
      <c r="AG74" s="959"/>
      <c r="AH74" s="959"/>
      <c r="AI74" s="959"/>
      <c r="AJ74" s="959"/>
      <c r="AK74" s="959" t="s">
        <v>203</v>
      </c>
      <c r="AL74" s="959"/>
      <c r="AM74" s="959"/>
      <c r="AN74" s="959"/>
      <c r="AO74" s="959"/>
      <c r="AP74" s="963" t="s">
        <v>203</v>
      </c>
      <c r="AQ74" s="718"/>
      <c r="AR74" s="718"/>
      <c r="AS74" s="718"/>
      <c r="AT74" s="962"/>
      <c r="AU74" s="963" t="s">
        <v>203</v>
      </c>
      <c r="AV74" s="718"/>
      <c r="AW74" s="718"/>
      <c r="AX74" s="718"/>
      <c r="AY74" s="962"/>
      <c r="AZ74" s="960"/>
      <c r="BA74" s="960"/>
      <c r="BB74" s="960"/>
      <c r="BC74" s="960"/>
      <c r="BD74" s="961"/>
      <c r="BE74" s="55"/>
      <c r="BF74" s="55"/>
      <c r="BG74" s="55"/>
      <c r="BH74" s="55"/>
      <c r="BI74" s="55"/>
      <c r="BJ74" s="55"/>
      <c r="BK74" s="55"/>
      <c r="BL74" s="55"/>
      <c r="BM74" s="55"/>
      <c r="BN74" s="55"/>
      <c r="BO74" s="55"/>
      <c r="BP74" s="55"/>
      <c r="BQ74" s="52">
        <v>68</v>
      </c>
      <c r="BR74" s="73"/>
      <c r="BS74" s="929"/>
      <c r="BT74" s="930"/>
      <c r="BU74" s="930"/>
      <c r="BV74" s="930"/>
      <c r="BW74" s="930"/>
      <c r="BX74" s="930"/>
      <c r="BY74" s="930"/>
      <c r="BZ74" s="930"/>
      <c r="CA74" s="930"/>
      <c r="CB74" s="930"/>
      <c r="CC74" s="930"/>
      <c r="CD74" s="930"/>
      <c r="CE74" s="930"/>
      <c r="CF74" s="930"/>
      <c r="CG74" s="931"/>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5"/>
      <c r="EA74" s="48"/>
    </row>
    <row r="75" spans="1:131" ht="26.25" customHeight="1" x14ac:dyDescent="0.15">
      <c r="A75" s="52">
        <v>8</v>
      </c>
      <c r="B75" s="714" t="s">
        <v>60</v>
      </c>
      <c r="C75" s="715"/>
      <c r="D75" s="715"/>
      <c r="E75" s="715"/>
      <c r="F75" s="715"/>
      <c r="G75" s="715"/>
      <c r="H75" s="715"/>
      <c r="I75" s="715"/>
      <c r="J75" s="715"/>
      <c r="K75" s="715"/>
      <c r="L75" s="715"/>
      <c r="M75" s="715"/>
      <c r="N75" s="715"/>
      <c r="O75" s="715"/>
      <c r="P75" s="716"/>
      <c r="Q75" s="717">
        <v>7065</v>
      </c>
      <c r="R75" s="718"/>
      <c r="S75" s="718"/>
      <c r="T75" s="718"/>
      <c r="U75" s="962"/>
      <c r="V75" s="963">
        <v>6313</v>
      </c>
      <c r="W75" s="718"/>
      <c r="X75" s="718"/>
      <c r="Y75" s="718"/>
      <c r="Z75" s="962"/>
      <c r="AA75" s="963">
        <v>752</v>
      </c>
      <c r="AB75" s="718"/>
      <c r="AC75" s="718"/>
      <c r="AD75" s="718"/>
      <c r="AE75" s="962"/>
      <c r="AF75" s="963">
        <v>725</v>
      </c>
      <c r="AG75" s="718"/>
      <c r="AH75" s="718"/>
      <c r="AI75" s="718"/>
      <c r="AJ75" s="962"/>
      <c r="AK75" s="963" t="s">
        <v>203</v>
      </c>
      <c r="AL75" s="718"/>
      <c r="AM75" s="718"/>
      <c r="AN75" s="718"/>
      <c r="AO75" s="962"/>
      <c r="AP75" s="963">
        <v>5093</v>
      </c>
      <c r="AQ75" s="718"/>
      <c r="AR75" s="718"/>
      <c r="AS75" s="718"/>
      <c r="AT75" s="962"/>
      <c r="AU75" s="963">
        <v>1470</v>
      </c>
      <c r="AV75" s="718"/>
      <c r="AW75" s="718"/>
      <c r="AX75" s="718"/>
      <c r="AY75" s="962"/>
      <c r="AZ75" s="960"/>
      <c r="BA75" s="960"/>
      <c r="BB75" s="960"/>
      <c r="BC75" s="960"/>
      <c r="BD75" s="961"/>
      <c r="BE75" s="55"/>
      <c r="BF75" s="55"/>
      <c r="BG75" s="55"/>
      <c r="BH75" s="55"/>
      <c r="BI75" s="55"/>
      <c r="BJ75" s="55"/>
      <c r="BK75" s="55"/>
      <c r="BL75" s="55"/>
      <c r="BM75" s="55"/>
      <c r="BN75" s="55"/>
      <c r="BO75" s="55"/>
      <c r="BP75" s="55"/>
      <c r="BQ75" s="52">
        <v>69</v>
      </c>
      <c r="BR75" s="73"/>
      <c r="BS75" s="929"/>
      <c r="BT75" s="930"/>
      <c r="BU75" s="930"/>
      <c r="BV75" s="930"/>
      <c r="BW75" s="930"/>
      <c r="BX75" s="930"/>
      <c r="BY75" s="930"/>
      <c r="BZ75" s="930"/>
      <c r="CA75" s="930"/>
      <c r="CB75" s="930"/>
      <c r="CC75" s="930"/>
      <c r="CD75" s="930"/>
      <c r="CE75" s="930"/>
      <c r="CF75" s="930"/>
      <c r="CG75" s="931"/>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5"/>
      <c r="EA75" s="48"/>
    </row>
    <row r="76" spans="1:131" ht="26.25" customHeight="1" x14ac:dyDescent="0.15">
      <c r="A76" s="52">
        <v>9</v>
      </c>
      <c r="B76" s="714"/>
      <c r="C76" s="715"/>
      <c r="D76" s="715"/>
      <c r="E76" s="715"/>
      <c r="F76" s="715"/>
      <c r="G76" s="715"/>
      <c r="H76" s="715"/>
      <c r="I76" s="715"/>
      <c r="J76" s="715"/>
      <c r="K76" s="715"/>
      <c r="L76" s="715"/>
      <c r="M76" s="715"/>
      <c r="N76" s="715"/>
      <c r="O76" s="715"/>
      <c r="P76" s="716"/>
      <c r="Q76" s="717"/>
      <c r="R76" s="718"/>
      <c r="S76" s="718"/>
      <c r="T76" s="718"/>
      <c r="U76" s="962"/>
      <c r="V76" s="963"/>
      <c r="W76" s="718"/>
      <c r="X76" s="718"/>
      <c r="Y76" s="718"/>
      <c r="Z76" s="962"/>
      <c r="AA76" s="963"/>
      <c r="AB76" s="718"/>
      <c r="AC76" s="718"/>
      <c r="AD76" s="718"/>
      <c r="AE76" s="962"/>
      <c r="AF76" s="963"/>
      <c r="AG76" s="718"/>
      <c r="AH76" s="718"/>
      <c r="AI76" s="718"/>
      <c r="AJ76" s="962"/>
      <c r="AK76" s="963"/>
      <c r="AL76" s="718"/>
      <c r="AM76" s="718"/>
      <c r="AN76" s="718"/>
      <c r="AO76" s="962"/>
      <c r="AP76" s="963"/>
      <c r="AQ76" s="718"/>
      <c r="AR76" s="718"/>
      <c r="AS76" s="718"/>
      <c r="AT76" s="962"/>
      <c r="AU76" s="963"/>
      <c r="AV76" s="718"/>
      <c r="AW76" s="718"/>
      <c r="AX76" s="718"/>
      <c r="AY76" s="962"/>
      <c r="AZ76" s="960"/>
      <c r="BA76" s="960"/>
      <c r="BB76" s="960"/>
      <c r="BC76" s="960"/>
      <c r="BD76" s="961"/>
      <c r="BE76" s="55"/>
      <c r="BF76" s="55"/>
      <c r="BG76" s="55"/>
      <c r="BH76" s="55"/>
      <c r="BI76" s="55"/>
      <c r="BJ76" s="55"/>
      <c r="BK76" s="55"/>
      <c r="BL76" s="55"/>
      <c r="BM76" s="55"/>
      <c r="BN76" s="55"/>
      <c r="BO76" s="55"/>
      <c r="BP76" s="55"/>
      <c r="BQ76" s="52">
        <v>70</v>
      </c>
      <c r="BR76" s="73"/>
      <c r="BS76" s="929"/>
      <c r="BT76" s="930"/>
      <c r="BU76" s="930"/>
      <c r="BV76" s="930"/>
      <c r="BW76" s="930"/>
      <c r="BX76" s="930"/>
      <c r="BY76" s="930"/>
      <c r="BZ76" s="930"/>
      <c r="CA76" s="930"/>
      <c r="CB76" s="930"/>
      <c r="CC76" s="930"/>
      <c r="CD76" s="930"/>
      <c r="CE76" s="930"/>
      <c r="CF76" s="930"/>
      <c r="CG76" s="931"/>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5"/>
      <c r="EA76" s="48"/>
    </row>
    <row r="77" spans="1:131" ht="26.25" customHeight="1" x14ac:dyDescent="0.15">
      <c r="A77" s="52">
        <v>10</v>
      </c>
      <c r="B77" s="714"/>
      <c r="C77" s="715"/>
      <c r="D77" s="715"/>
      <c r="E77" s="715"/>
      <c r="F77" s="715"/>
      <c r="G77" s="715"/>
      <c r="H77" s="715"/>
      <c r="I77" s="715"/>
      <c r="J77" s="715"/>
      <c r="K77" s="715"/>
      <c r="L77" s="715"/>
      <c r="M77" s="715"/>
      <c r="N77" s="715"/>
      <c r="O77" s="715"/>
      <c r="P77" s="716"/>
      <c r="Q77" s="717"/>
      <c r="R77" s="718"/>
      <c r="S77" s="718"/>
      <c r="T77" s="718"/>
      <c r="U77" s="962"/>
      <c r="V77" s="963"/>
      <c r="W77" s="718"/>
      <c r="X77" s="718"/>
      <c r="Y77" s="718"/>
      <c r="Z77" s="962"/>
      <c r="AA77" s="963"/>
      <c r="AB77" s="718"/>
      <c r="AC77" s="718"/>
      <c r="AD77" s="718"/>
      <c r="AE77" s="962"/>
      <c r="AF77" s="963"/>
      <c r="AG77" s="718"/>
      <c r="AH77" s="718"/>
      <c r="AI77" s="718"/>
      <c r="AJ77" s="962"/>
      <c r="AK77" s="963"/>
      <c r="AL77" s="718"/>
      <c r="AM77" s="718"/>
      <c r="AN77" s="718"/>
      <c r="AO77" s="962"/>
      <c r="AP77" s="963"/>
      <c r="AQ77" s="718"/>
      <c r="AR77" s="718"/>
      <c r="AS77" s="718"/>
      <c r="AT77" s="962"/>
      <c r="AU77" s="963"/>
      <c r="AV77" s="718"/>
      <c r="AW77" s="718"/>
      <c r="AX77" s="718"/>
      <c r="AY77" s="962"/>
      <c r="AZ77" s="960"/>
      <c r="BA77" s="960"/>
      <c r="BB77" s="960"/>
      <c r="BC77" s="960"/>
      <c r="BD77" s="961"/>
      <c r="BE77" s="55"/>
      <c r="BF77" s="55"/>
      <c r="BG77" s="55"/>
      <c r="BH77" s="55"/>
      <c r="BI77" s="55"/>
      <c r="BJ77" s="55"/>
      <c r="BK77" s="55"/>
      <c r="BL77" s="55"/>
      <c r="BM77" s="55"/>
      <c r="BN77" s="55"/>
      <c r="BO77" s="55"/>
      <c r="BP77" s="55"/>
      <c r="BQ77" s="52">
        <v>71</v>
      </c>
      <c r="BR77" s="73"/>
      <c r="BS77" s="929"/>
      <c r="BT77" s="930"/>
      <c r="BU77" s="930"/>
      <c r="BV77" s="930"/>
      <c r="BW77" s="930"/>
      <c r="BX77" s="930"/>
      <c r="BY77" s="930"/>
      <c r="BZ77" s="930"/>
      <c r="CA77" s="930"/>
      <c r="CB77" s="930"/>
      <c r="CC77" s="930"/>
      <c r="CD77" s="930"/>
      <c r="CE77" s="930"/>
      <c r="CF77" s="930"/>
      <c r="CG77" s="931"/>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5"/>
      <c r="EA77" s="48"/>
    </row>
    <row r="78" spans="1:131" ht="26.25" customHeight="1" x14ac:dyDescent="0.15">
      <c r="A78" s="52">
        <v>11</v>
      </c>
      <c r="B78" s="714"/>
      <c r="C78" s="715"/>
      <c r="D78" s="715"/>
      <c r="E78" s="715"/>
      <c r="F78" s="715"/>
      <c r="G78" s="715"/>
      <c r="H78" s="715"/>
      <c r="I78" s="715"/>
      <c r="J78" s="715"/>
      <c r="K78" s="715"/>
      <c r="L78" s="715"/>
      <c r="M78" s="715"/>
      <c r="N78" s="715"/>
      <c r="O78" s="715"/>
      <c r="P78" s="716"/>
      <c r="Q78" s="958"/>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55"/>
      <c r="BF78" s="55"/>
      <c r="BG78" s="55"/>
      <c r="BH78" s="55"/>
      <c r="BI78" s="55"/>
      <c r="BJ78" s="48"/>
      <c r="BK78" s="48"/>
      <c r="BL78" s="48"/>
      <c r="BM78" s="48"/>
      <c r="BN78" s="48"/>
      <c r="BO78" s="55"/>
      <c r="BP78" s="55"/>
      <c r="BQ78" s="52">
        <v>72</v>
      </c>
      <c r="BR78" s="73"/>
      <c r="BS78" s="929"/>
      <c r="BT78" s="930"/>
      <c r="BU78" s="930"/>
      <c r="BV78" s="930"/>
      <c r="BW78" s="930"/>
      <c r="BX78" s="930"/>
      <c r="BY78" s="930"/>
      <c r="BZ78" s="930"/>
      <c r="CA78" s="930"/>
      <c r="CB78" s="930"/>
      <c r="CC78" s="930"/>
      <c r="CD78" s="930"/>
      <c r="CE78" s="930"/>
      <c r="CF78" s="930"/>
      <c r="CG78" s="931"/>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5"/>
      <c r="EA78" s="48"/>
    </row>
    <row r="79" spans="1:131" ht="26.25" customHeight="1" x14ac:dyDescent="0.15">
      <c r="A79" s="52">
        <v>12</v>
      </c>
      <c r="B79" s="714"/>
      <c r="C79" s="715"/>
      <c r="D79" s="715"/>
      <c r="E79" s="715"/>
      <c r="F79" s="715"/>
      <c r="G79" s="715"/>
      <c r="H79" s="715"/>
      <c r="I79" s="715"/>
      <c r="J79" s="715"/>
      <c r="K79" s="715"/>
      <c r="L79" s="715"/>
      <c r="M79" s="715"/>
      <c r="N79" s="715"/>
      <c r="O79" s="715"/>
      <c r="P79" s="716"/>
      <c r="Q79" s="958"/>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55"/>
      <c r="BF79" s="55"/>
      <c r="BG79" s="55"/>
      <c r="BH79" s="55"/>
      <c r="BI79" s="55"/>
      <c r="BJ79" s="48"/>
      <c r="BK79" s="48"/>
      <c r="BL79" s="48"/>
      <c r="BM79" s="48"/>
      <c r="BN79" s="48"/>
      <c r="BO79" s="55"/>
      <c r="BP79" s="55"/>
      <c r="BQ79" s="52">
        <v>73</v>
      </c>
      <c r="BR79" s="73"/>
      <c r="BS79" s="929"/>
      <c r="BT79" s="930"/>
      <c r="BU79" s="930"/>
      <c r="BV79" s="930"/>
      <c r="BW79" s="930"/>
      <c r="BX79" s="930"/>
      <c r="BY79" s="930"/>
      <c r="BZ79" s="930"/>
      <c r="CA79" s="930"/>
      <c r="CB79" s="930"/>
      <c r="CC79" s="930"/>
      <c r="CD79" s="930"/>
      <c r="CE79" s="930"/>
      <c r="CF79" s="930"/>
      <c r="CG79" s="931"/>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5"/>
      <c r="EA79" s="48"/>
    </row>
    <row r="80" spans="1:131" ht="26.25" customHeight="1" x14ac:dyDescent="0.15">
      <c r="A80" s="52">
        <v>13</v>
      </c>
      <c r="B80" s="714"/>
      <c r="C80" s="715"/>
      <c r="D80" s="715"/>
      <c r="E80" s="715"/>
      <c r="F80" s="715"/>
      <c r="G80" s="715"/>
      <c r="H80" s="715"/>
      <c r="I80" s="715"/>
      <c r="J80" s="715"/>
      <c r="K80" s="715"/>
      <c r="L80" s="715"/>
      <c r="M80" s="715"/>
      <c r="N80" s="715"/>
      <c r="O80" s="715"/>
      <c r="P80" s="716"/>
      <c r="Q80" s="958"/>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55"/>
      <c r="BF80" s="55"/>
      <c r="BG80" s="55"/>
      <c r="BH80" s="55"/>
      <c r="BI80" s="55"/>
      <c r="BJ80" s="55"/>
      <c r="BK80" s="55"/>
      <c r="BL80" s="55"/>
      <c r="BM80" s="55"/>
      <c r="BN80" s="55"/>
      <c r="BO80" s="55"/>
      <c r="BP80" s="55"/>
      <c r="BQ80" s="52">
        <v>74</v>
      </c>
      <c r="BR80" s="73"/>
      <c r="BS80" s="929"/>
      <c r="BT80" s="930"/>
      <c r="BU80" s="930"/>
      <c r="BV80" s="930"/>
      <c r="BW80" s="930"/>
      <c r="BX80" s="930"/>
      <c r="BY80" s="930"/>
      <c r="BZ80" s="930"/>
      <c r="CA80" s="930"/>
      <c r="CB80" s="930"/>
      <c r="CC80" s="930"/>
      <c r="CD80" s="930"/>
      <c r="CE80" s="930"/>
      <c r="CF80" s="930"/>
      <c r="CG80" s="931"/>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5"/>
      <c r="EA80" s="48"/>
    </row>
    <row r="81" spans="1:131" ht="26.25" customHeight="1" x14ac:dyDescent="0.15">
      <c r="A81" s="52">
        <v>14</v>
      </c>
      <c r="B81" s="714"/>
      <c r="C81" s="715"/>
      <c r="D81" s="715"/>
      <c r="E81" s="715"/>
      <c r="F81" s="715"/>
      <c r="G81" s="715"/>
      <c r="H81" s="715"/>
      <c r="I81" s="715"/>
      <c r="J81" s="715"/>
      <c r="K81" s="715"/>
      <c r="L81" s="715"/>
      <c r="M81" s="715"/>
      <c r="N81" s="715"/>
      <c r="O81" s="715"/>
      <c r="P81" s="716"/>
      <c r="Q81" s="958"/>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55"/>
      <c r="BF81" s="55"/>
      <c r="BG81" s="55"/>
      <c r="BH81" s="55"/>
      <c r="BI81" s="55"/>
      <c r="BJ81" s="55"/>
      <c r="BK81" s="55"/>
      <c r="BL81" s="55"/>
      <c r="BM81" s="55"/>
      <c r="BN81" s="55"/>
      <c r="BO81" s="55"/>
      <c r="BP81" s="55"/>
      <c r="BQ81" s="52">
        <v>75</v>
      </c>
      <c r="BR81" s="73"/>
      <c r="BS81" s="929"/>
      <c r="BT81" s="930"/>
      <c r="BU81" s="930"/>
      <c r="BV81" s="930"/>
      <c r="BW81" s="930"/>
      <c r="BX81" s="930"/>
      <c r="BY81" s="930"/>
      <c r="BZ81" s="930"/>
      <c r="CA81" s="930"/>
      <c r="CB81" s="930"/>
      <c r="CC81" s="930"/>
      <c r="CD81" s="930"/>
      <c r="CE81" s="930"/>
      <c r="CF81" s="930"/>
      <c r="CG81" s="931"/>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5"/>
      <c r="EA81" s="48"/>
    </row>
    <row r="82" spans="1:131" ht="26.25" customHeight="1" x14ac:dyDescent="0.15">
      <c r="A82" s="52">
        <v>15</v>
      </c>
      <c r="B82" s="714"/>
      <c r="C82" s="715"/>
      <c r="D82" s="715"/>
      <c r="E82" s="715"/>
      <c r="F82" s="715"/>
      <c r="G82" s="715"/>
      <c r="H82" s="715"/>
      <c r="I82" s="715"/>
      <c r="J82" s="715"/>
      <c r="K82" s="715"/>
      <c r="L82" s="715"/>
      <c r="M82" s="715"/>
      <c r="N82" s="715"/>
      <c r="O82" s="715"/>
      <c r="P82" s="716"/>
      <c r="Q82" s="958"/>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55"/>
      <c r="BF82" s="55"/>
      <c r="BG82" s="55"/>
      <c r="BH82" s="55"/>
      <c r="BI82" s="55"/>
      <c r="BJ82" s="55"/>
      <c r="BK82" s="55"/>
      <c r="BL82" s="55"/>
      <c r="BM82" s="55"/>
      <c r="BN82" s="55"/>
      <c r="BO82" s="55"/>
      <c r="BP82" s="55"/>
      <c r="BQ82" s="52">
        <v>76</v>
      </c>
      <c r="BR82" s="73"/>
      <c r="BS82" s="929"/>
      <c r="BT82" s="930"/>
      <c r="BU82" s="930"/>
      <c r="BV82" s="930"/>
      <c r="BW82" s="930"/>
      <c r="BX82" s="930"/>
      <c r="BY82" s="930"/>
      <c r="BZ82" s="930"/>
      <c r="CA82" s="930"/>
      <c r="CB82" s="930"/>
      <c r="CC82" s="930"/>
      <c r="CD82" s="930"/>
      <c r="CE82" s="930"/>
      <c r="CF82" s="930"/>
      <c r="CG82" s="931"/>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5"/>
      <c r="EA82" s="48"/>
    </row>
    <row r="83" spans="1:131" ht="26.25" customHeight="1" x14ac:dyDescent="0.15">
      <c r="A83" s="52">
        <v>16</v>
      </c>
      <c r="B83" s="714"/>
      <c r="C83" s="715"/>
      <c r="D83" s="715"/>
      <c r="E83" s="715"/>
      <c r="F83" s="715"/>
      <c r="G83" s="715"/>
      <c r="H83" s="715"/>
      <c r="I83" s="715"/>
      <c r="J83" s="715"/>
      <c r="K83" s="715"/>
      <c r="L83" s="715"/>
      <c r="M83" s="715"/>
      <c r="N83" s="715"/>
      <c r="O83" s="715"/>
      <c r="P83" s="716"/>
      <c r="Q83" s="958"/>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55"/>
      <c r="BF83" s="55"/>
      <c r="BG83" s="55"/>
      <c r="BH83" s="55"/>
      <c r="BI83" s="55"/>
      <c r="BJ83" s="55"/>
      <c r="BK83" s="55"/>
      <c r="BL83" s="55"/>
      <c r="BM83" s="55"/>
      <c r="BN83" s="55"/>
      <c r="BO83" s="55"/>
      <c r="BP83" s="55"/>
      <c r="BQ83" s="52">
        <v>77</v>
      </c>
      <c r="BR83" s="73"/>
      <c r="BS83" s="929"/>
      <c r="BT83" s="930"/>
      <c r="BU83" s="930"/>
      <c r="BV83" s="930"/>
      <c r="BW83" s="930"/>
      <c r="BX83" s="930"/>
      <c r="BY83" s="930"/>
      <c r="BZ83" s="930"/>
      <c r="CA83" s="930"/>
      <c r="CB83" s="930"/>
      <c r="CC83" s="930"/>
      <c r="CD83" s="930"/>
      <c r="CE83" s="930"/>
      <c r="CF83" s="930"/>
      <c r="CG83" s="931"/>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5"/>
      <c r="EA83" s="48"/>
    </row>
    <row r="84" spans="1:131" ht="26.25" customHeight="1" x14ac:dyDescent="0.15">
      <c r="A84" s="52">
        <v>17</v>
      </c>
      <c r="B84" s="714"/>
      <c r="C84" s="715"/>
      <c r="D84" s="715"/>
      <c r="E84" s="715"/>
      <c r="F84" s="715"/>
      <c r="G84" s="715"/>
      <c r="H84" s="715"/>
      <c r="I84" s="715"/>
      <c r="J84" s="715"/>
      <c r="K84" s="715"/>
      <c r="L84" s="715"/>
      <c r="M84" s="715"/>
      <c r="N84" s="715"/>
      <c r="O84" s="715"/>
      <c r="P84" s="716"/>
      <c r="Q84" s="958"/>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55"/>
      <c r="BF84" s="55"/>
      <c r="BG84" s="55"/>
      <c r="BH84" s="55"/>
      <c r="BI84" s="55"/>
      <c r="BJ84" s="55"/>
      <c r="BK84" s="55"/>
      <c r="BL84" s="55"/>
      <c r="BM84" s="55"/>
      <c r="BN84" s="55"/>
      <c r="BO84" s="55"/>
      <c r="BP84" s="55"/>
      <c r="BQ84" s="52">
        <v>78</v>
      </c>
      <c r="BR84" s="73"/>
      <c r="BS84" s="929"/>
      <c r="BT84" s="930"/>
      <c r="BU84" s="930"/>
      <c r="BV84" s="930"/>
      <c r="BW84" s="930"/>
      <c r="BX84" s="930"/>
      <c r="BY84" s="930"/>
      <c r="BZ84" s="930"/>
      <c r="CA84" s="930"/>
      <c r="CB84" s="930"/>
      <c r="CC84" s="930"/>
      <c r="CD84" s="930"/>
      <c r="CE84" s="930"/>
      <c r="CF84" s="930"/>
      <c r="CG84" s="931"/>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5"/>
      <c r="EA84" s="48"/>
    </row>
    <row r="85" spans="1:131" ht="26.25" customHeight="1" x14ac:dyDescent="0.15">
      <c r="A85" s="52">
        <v>18</v>
      </c>
      <c r="B85" s="714"/>
      <c r="C85" s="715"/>
      <c r="D85" s="715"/>
      <c r="E85" s="715"/>
      <c r="F85" s="715"/>
      <c r="G85" s="715"/>
      <c r="H85" s="715"/>
      <c r="I85" s="715"/>
      <c r="J85" s="715"/>
      <c r="K85" s="715"/>
      <c r="L85" s="715"/>
      <c r="M85" s="715"/>
      <c r="N85" s="715"/>
      <c r="O85" s="715"/>
      <c r="P85" s="716"/>
      <c r="Q85" s="958"/>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55"/>
      <c r="BF85" s="55"/>
      <c r="BG85" s="55"/>
      <c r="BH85" s="55"/>
      <c r="BI85" s="55"/>
      <c r="BJ85" s="55"/>
      <c r="BK85" s="55"/>
      <c r="BL85" s="55"/>
      <c r="BM85" s="55"/>
      <c r="BN85" s="55"/>
      <c r="BO85" s="55"/>
      <c r="BP85" s="55"/>
      <c r="BQ85" s="52">
        <v>79</v>
      </c>
      <c r="BR85" s="73"/>
      <c r="BS85" s="929"/>
      <c r="BT85" s="930"/>
      <c r="BU85" s="930"/>
      <c r="BV85" s="930"/>
      <c r="BW85" s="930"/>
      <c r="BX85" s="930"/>
      <c r="BY85" s="930"/>
      <c r="BZ85" s="930"/>
      <c r="CA85" s="930"/>
      <c r="CB85" s="930"/>
      <c r="CC85" s="930"/>
      <c r="CD85" s="930"/>
      <c r="CE85" s="930"/>
      <c r="CF85" s="930"/>
      <c r="CG85" s="931"/>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5"/>
      <c r="EA85" s="48"/>
    </row>
    <row r="86" spans="1:131" ht="26.25" customHeight="1" x14ac:dyDescent="0.15">
      <c r="A86" s="52">
        <v>19</v>
      </c>
      <c r="B86" s="714"/>
      <c r="C86" s="715"/>
      <c r="D86" s="715"/>
      <c r="E86" s="715"/>
      <c r="F86" s="715"/>
      <c r="G86" s="715"/>
      <c r="H86" s="715"/>
      <c r="I86" s="715"/>
      <c r="J86" s="715"/>
      <c r="K86" s="715"/>
      <c r="L86" s="715"/>
      <c r="M86" s="715"/>
      <c r="N86" s="715"/>
      <c r="O86" s="715"/>
      <c r="P86" s="716"/>
      <c r="Q86" s="958"/>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55"/>
      <c r="BF86" s="55"/>
      <c r="BG86" s="55"/>
      <c r="BH86" s="55"/>
      <c r="BI86" s="55"/>
      <c r="BJ86" s="55"/>
      <c r="BK86" s="55"/>
      <c r="BL86" s="55"/>
      <c r="BM86" s="55"/>
      <c r="BN86" s="55"/>
      <c r="BO86" s="55"/>
      <c r="BP86" s="55"/>
      <c r="BQ86" s="52">
        <v>80</v>
      </c>
      <c r="BR86" s="73"/>
      <c r="BS86" s="929"/>
      <c r="BT86" s="930"/>
      <c r="BU86" s="930"/>
      <c r="BV86" s="930"/>
      <c r="BW86" s="930"/>
      <c r="BX86" s="930"/>
      <c r="BY86" s="930"/>
      <c r="BZ86" s="930"/>
      <c r="CA86" s="930"/>
      <c r="CB86" s="930"/>
      <c r="CC86" s="930"/>
      <c r="CD86" s="930"/>
      <c r="CE86" s="930"/>
      <c r="CF86" s="930"/>
      <c r="CG86" s="931"/>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5"/>
      <c r="EA86" s="48"/>
    </row>
    <row r="87" spans="1:131" ht="26.25" customHeight="1" x14ac:dyDescent="0.15">
      <c r="A87" s="5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55"/>
      <c r="BF87" s="55"/>
      <c r="BG87" s="55"/>
      <c r="BH87" s="55"/>
      <c r="BI87" s="55"/>
      <c r="BJ87" s="55"/>
      <c r="BK87" s="55"/>
      <c r="BL87" s="55"/>
      <c r="BM87" s="55"/>
      <c r="BN87" s="55"/>
      <c r="BO87" s="55"/>
      <c r="BP87" s="55"/>
      <c r="BQ87" s="52">
        <v>81</v>
      </c>
      <c r="BR87" s="73"/>
      <c r="BS87" s="929"/>
      <c r="BT87" s="930"/>
      <c r="BU87" s="930"/>
      <c r="BV87" s="930"/>
      <c r="BW87" s="930"/>
      <c r="BX87" s="930"/>
      <c r="BY87" s="930"/>
      <c r="BZ87" s="930"/>
      <c r="CA87" s="930"/>
      <c r="CB87" s="930"/>
      <c r="CC87" s="930"/>
      <c r="CD87" s="930"/>
      <c r="CE87" s="930"/>
      <c r="CF87" s="930"/>
      <c r="CG87" s="931"/>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5"/>
      <c r="EA87" s="48"/>
    </row>
    <row r="88" spans="1:131" ht="26.25" customHeight="1" x14ac:dyDescent="0.15">
      <c r="A88" s="53" t="s">
        <v>256</v>
      </c>
      <c r="B88" s="936" t="s">
        <v>188</v>
      </c>
      <c r="C88" s="937"/>
      <c r="D88" s="937"/>
      <c r="E88" s="937"/>
      <c r="F88" s="937"/>
      <c r="G88" s="937"/>
      <c r="H88" s="937"/>
      <c r="I88" s="937"/>
      <c r="J88" s="937"/>
      <c r="K88" s="937"/>
      <c r="L88" s="937"/>
      <c r="M88" s="937"/>
      <c r="N88" s="937"/>
      <c r="O88" s="937"/>
      <c r="P88" s="938"/>
      <c r="Q88" s="946"/>
      <c r="R88" s="947"/>
      <c r="S88" s="947"/>
      <c r="T88" s="947"/>
      <c r="U88" s="947"/>
      <c r="V88" s="947"/>
      <c r="W88" s="947"/>
      <c r="X88" s="947"/>
      <c r="Y88" s="947"/>
      <c r="Z88" s="947"/>
      <c r="AA88" s="947"/>
      <c r="AB88" s="947"/>
      <c r="AC88" s="947"/>
      <c r="AD88" s="947"/>
      <c r="AE88" s="947"/>
      <c r="AF88" s="948">
        <v>14203</v>
      </c>
      <c r="AG88" s="948"/>
      <c r="AH88" s="948"/>
      <c r="AI88" s="948"/>
      <c r="AJ88" s="948"/>
      <c r="AK88" s="947"/>
      <c r="AL88" s="947"/>
      <c r="AM88" s="947"/>
      <c r="AN88" s="947"/>
      <c r="AO88" s="947"/>
      <c r="AP88" s="948">
        <v>5093</v>
      </c>
      <c r="AQ88" s="948"/>
      <c r="AR88" s="948"/>
      <c r="AS88" s="948"/>
      <c r="AT88" s="948"/>
      <c r="AU88" s="948">
        <v>1470</v>
      </c>
      <c r="AV88" s="948"/>
      <c r="AW88" s="948"/>
      <c r="AX88" s="948"/>
      <c r="AY88" s="948"/>
      <c r="AZ88" s="949"/>
      <c r="BA88" s="949"/>
      <c r="BB88" s="949"/>
      <c r="BC88" s="949"/>
      <c r="BD88" s="950"/>
      <c r="BE88" s="55"/>
      <c r="BF88" s="55"/>
      <c r="BG88" s="55"/>
      <c r="BH88" s="55"/>
      <c r="BI88" s="55"/>
      <c r="BJ88" s="55"/>
      <c r="BK88" s="55"/>
      <c r="BL88" s="55"/>
      <c r="BM88" s="55"/>
      <c r="BN88" s="55"/>
      <c r="BO88" s="55"/>
      <c r="BP88" s="55"/>
      <c r="BQ88" s="52">
        <v>82</v>
      </c>
      <c r="BR88" s="73"/>
      <c r="BS88" s="929"/>
      <c r="BT88" s="930"/>
      <c r="BU88" s="930"/>
      <c r="BV88" s="930"/>
      <c r="BW88" s="930"/>
      <c r="BX88" s="930"/>
      <c r="BY88" s="930"/>
      <c r="BZ88" s="930"/>
      <c r="CA88" s="930"/>
      <c r="CB88" s="930"/>
      <c r="CC88" s="930"/>
      <c r="CD88" s="930"/>
      <c r="CE88" s="930"/>
      <c r="CF88" s="930"/>
      <c r="CG88" s="931"/>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9"/>
      <c r="BT89" s="930"/>
      <c r="BU89" s="930"/>
      <c r="BV89" s="930"/>
      <c r="BW89" s="930"/>
      <c r="BX89" s="930"/>
      <c r="BY89" s="930"/>
      <c r="BZ89" s="930"/>
      <c r="CA89" s="930"/>
      <c r="CB89" s="930"/>
      <c r="CC89" s="930"/>
      <c r="CD89" s="930"/>
      <c r="CE89" s="930"/>
      <c r="CF89" s="930"/>
      <c r="CG89" s="931"/>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9"/>
      <c r="BT90" s="930"/>
      <c r="BU90" s="930"/>
      <c r="BV90" s="930"/>
      <c r="BW90" s="930"/>
      <c r="BX90" s="930"/>
      <c r="BY90" s="930"/>
      <c r="BZ90" s="930"/>
      <c r="CA90" s="930"/>
      <c r="CB90" s="930"/>
      <c r="CC90" s="930"/>
      <c r="CD90" s="930"/>
      <c r="CE90" s="930"/>
      <c r="CF90" s="930"/>
      <c r="CG90" s="931"/>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9"/>
      <c r="BT91" s="930"/>
      <c r="BU91" s="930"/>
      <c r="BV91" s="930"/>
      <c r="BW91" s="930"/>
      <c r="BX91" s="930"/>
      <c r="BY91" s="930"/>
      <c r="BZ91" s="930"/>
      <c r="CA91" s="930"/>
      <c r="CB91" s="930"/>
      <c r="CC91" s="930"/>
      <c r="CD91" s="930"/>
      <c r="CE91" s="930"/>
      <c r="CF91" s="930"/>
      <c r="CG91" s="931"/>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9"/>
      <c r="BT92" s="930"/>
      <c r="BU92" s="930"/>
      <c r="BV92" s="930"/>
      <c r="BW92" s="930"/>
      <c r="BX92" s="930"/>
      <c r="BY92" s="930"/>
      <c r="BZ92" s="930"/>
      <c r="CA92" s="930"/>
      <c r="CB92" s="930"/>
      <c r="CC92" s="930"/>
      <c r="CD92" s="930"/>
      <c r="CE92" s="930"/>
      <c r="CF92" s="930"/>
      <c r="CG92" s="931"/>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9"/>
      <c r="BT93" s="930"/>
      <c r="BU93" s="930"/>
      <c r="BV93" s="930"/>
      <c r="BW93" s="930"/>
      <c r="BX93" s="930"/>
      <c r="BY93" s="930"/>
      <c r="BZ93" s="930"/>
      <c r="CA93" s="930"/>
      <c r="CB93" s="930"/>
      <c r="CC93" s="930"/>
      <c r="CD93" s="930"/>
      <c r="CE93" s="930"/>
      <c r="CF93" s="930"/>
      <c r="CG93" s="931"/>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9"/>
      <c r="BT94" s="930"/>
      <c r="BU94" s="930"/>
      <c r="BV94" s="930"/>
      <c r="BW94" s="930"/>
      <c r="BX94" s="930"/>
      <c r="BY94" s="930"/>
      <c r="BZ94" s="930"/>
      <c r="CA94" s="930"/>
      <c r="CB94" s="930"/>
      <c r="CC94" s="930"/>
      <c r="CD94" s="930"/>
      <c r="CE94" s="930"/>
      <c r="CF94" s="930"/>
      <c r="CG94" s="931"/>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9"/>
      <c r="BT95" s="930"/>
      <c r="BU95" s="930"/>
      <c r="BV95" s="930"/>
      <c r="BW95" s="930"/>
      <c r="BX95" s="930"/>
      <c r="BY95" s="930"/>
      <c r="BZ95" s="930"/>
      <c r="CA95" s="930"/>
      <c r="CB95" s="930"/>
      <c r="CC95" s="930"/>
      <c r="CD95" s="930"/>
      <c r="CE95" s="930"/>
      <c r="CF95" s="930"/>
      <c r="CG95" s="931"/>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9"/>
      <c r="BT96" s="930"/>
      <c r="BU96" s="930"/>
      <c r="BV96" s="930"/>
      <c r="BW96" s="930"/>
      <c r="BX96" s="930"/>
      <c r="BY96" s="930"/>
      <c r="BZ96" s="930"/>
      <c r="CA96" s="930"/>
      <c r="CB96" s="930"/>
      <c r="CC96" s="930"/>
      <c r="CD96" s="930"/>
      <c r="CE96" s="930"/>
      <c r="CF96" s="930"/>
      <c r="CG96" s="931"/>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9"/>
      <c r="BT97" s="930"/>
      <c r="BU97" s="930"/>
      <c r="BV97" s="930"/>
      <c r="BW97" s="930"/>
      <c r="BX97" s="930"/>
      <c r="BY97" s="930"/>
      <c r="BZ97" s="930"/>
      <c r="CA97" s="930"/>
      <c r="CB97" s="930"/>
      <c r="CC97" s="930"/>
      <c r="CD97" s="930"/>
      <c r="CE97" s="930"/>
      <c r="CF97" s="930"/>
      <c r="CG97" s="931"/>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9"/>
      <c r="BT98" s="930"/>
      <c r="BU98" s="930"/>
      <c r="BV98" s="930"/>
      <c r="BW98" s="930"/>
      <c r="BX98" s="930"/>
      <c r="BY98" s="930"/>
      <c r="BZ98" s="930"/>
      <c r="CA98" s="930"/>
      <c r="CB98" s="930"/>
      <c r="CC98" s="930"/>
      <c r="CD98" s="930"/>
      <c r="CE98" s="930"/>
      <c r="CF98" s="930"/>
      <c r="CG98" s="931"/>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9"/>
      <c r="BT99" s="930"/>
      <c r="BU99" s="930"/>
      <c r="BV99" s="930"/>
      <c r="BW99" s="930"/>
      <c r="BX99" s="930"/>
      <c r="BY99" s="930"/>
      <c r="BZ99" s="930"/>
      <c r="CA99" s="930"/>
      <c r="CB99" s="930"/>
      <c r="CC99" s="930"/>
      <c r="CD99" s="930"/>
      <c r="CE99" s="930"/>
      <c r="CF99" s="930"/>
      <c r="CG99" s="931"/>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9"/>
      <c r="BT100" s="930"/>
      <c r="BU100" s="930"/>
      <c r="BV100" s="930"/>
      <c r="BW100" s="930"/>
      <c r="BX100" s="930"/>
      <c r="BY100" s="930"/>
      <c r="BZ100" s="930"/>
      <c r="CA100" s="930"/>
      <c r="CB100" s="930"/>
      <c r="CC100" s="930"/>
      <c r="CD100" s="930"/>
      <c r="CE100" s="930"/>
      <c r="CF100" s="930"/>
      <c r="CG100" s="931"/>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9"/>
      <c r="BT101" s="930"/>
      <c r="BU101" s="930"/>
      <c r="BV101" s="930"/>
      <c r="BW101" s="930"/>
      <c r="BX101" s="930"/>
      <c r="BY101" s="930"/>
      <c r="BZ101" s="930"/>
      <c r="CA101" s="930"/>
      <c r="CB101" s="930"/>
      <c r="CC101" s="930"/>
      <c r="CD101" s="930"/>
      <c r="CE101" s="930"/>
      <c r="CF101" s="930"/>
      <c r="CG101" s="931"/>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256</v>
      </c>
      <c r="BR102" s="936" t="s">
        <v>448</v>
      </c>
      <c r="BS102" s="937"/>
      <c r="BT102" s="937"/>
      <c r="BU102" s="937"/>
      <c r="BV102" s="937"/>
      <c r="BW102" s="937"/>
      <c r="BX102" s="937"/>
      <c r="BY102" s="937"/>
      <c r="BZ102" s="937"/>
      <c r="CA102" s="937"/>
      <c r="CB102" s="937"/>
      <c r="CC102" s="937"/>
      <c r="CD102" s="937"/>
      <c r="CE102" s="937"/>
      <c r="CF102" s="937"/>
      <c r="CG102" s="938"/>
      <c r="CH102" s="939"/>
      <c r="CI102" s="940"/>
      <c r="CJ102" s="940"/>
      <c r="CK102" s="940"/>
      <c r="CL102" s="941"/>
      <c r="CM102" s="939"/>
      <c r="CN102" s="940"/>
      <c r="CO102" s="940"/>
      <c r="CP102" s="940"/>
      <c r="CQ102" s="941"/>
      <c r="CR102" s="942">
        <v>5</v>
      </c>
      <c r="CS102" s="943"/>
      <c r="CT102" s="943"/>
      <c r="CU102" s="943"/>
      <c r="CV102" s="944"/>
      <c r="CW102" s="942">
        <v>0</v>
      </c>
      <c r="CX102" s="943"/>
      <c r="CY102" s="943"/>
      <c r="CZ102" s="943"/>
      <c r="DA102" s="944"/>
      <c r="DB102" s="942" t="s">
        <v>203</v>
      </c>
      <c r="DC102" s="943"/>
      <c r="DD102" s="943"/>
      <c r="DE102" s="943"/>
      <c r="DF102" s="944"/>
      <c r="DG102" s="942" t="s">
        <v>203</v>
      </c>
      <c r="DH102" s="943"/>
      <c r="DI102" s="943"/>
      <c r="DJ102" s="943"/>
      <c r="DK102" s="944"/>
      <c r="DL102" s="942" t="s">
        <v>203</v>
      </c>
      <c r="DM102" s="943"/>
      <c r="DN102" s="943"/>
      <c r="DO102" s="943"/>
      <c r="DP102" s="944"/>
      <c r="DQ102" s="942" t="s">
        <v>203</v>
      </c>
      <c r="DR102" s="943"/>
      <c r="DS102" s="943"/>
      <c r="DT102" s="943"/>
      <c r="DU102" s="944"/>
      <c r="DV102" s="936" t="s">
        <v>203</v>
      </c>
      <c r="DW102" s="937"/>
      <c r="DX102" s="937"/>
      <c r="DY102" s="937"/>
      <c r="DZ102" s="94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4" t="s">
        <v>467</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468</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25" t="s">
        <v>470</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204</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48" customFormat="1" ht="26.25" customHeight="1" x14ac:dyDescent="0.15">
      <c r="A109" s="768" t="s">
        <v>471</v>
      </c>
      <c r="B109" s="769"/>
      <c r="C109" s="769"/>
      <c r="D109" s="769"/>
      <c r="E109" s="769"/>
      <c r="F109" s="769"/>
      <c r="G109" s="769"/>
      <c r="H109" s="769"/>
      <c r="I109" s="769"/>
      <c r="J109" s="769"/>
      <c r="K109" s="769"/>
      <c r="L109" s="769"/>
      <c r="M109" s="769"/>
      <c r="N109" s="769"/>
      <c r="O109" s="769"/>
      <c r="P109" s="769"/>
      <c r="Q109" s="769"/>
      <c r="R109" s="769"/>
      <c r="S109" s="769"/>
      <c r="T109" s="769"/>
      <c r="U109" s="769"/>
      <c r="V109" s="769"/>
      <c r="W109" s="769"/>
      <c r="X109" s="769"/>
      <c r="Y109" s="769"/>
      <c r="Z109" s="770"/>
      <c r="AA109" s="771" t="s">
        <v>429</v>
      </c>
      <c r="AB109" s="769"/>
      <c r="AC109" s="769"/>
      <c r="AD109" s="769"/>
      <c r="AE109" s="770"/>
      <c r="AF109" s="771" t="s">
        <v>472</v>
      </c>
      <c r="AG109" s="769"/>
      <c r="AH109" s="769"/>
      <c r="AI109" s="769"/>
      <c r="AJ109" s="770"/>
      <c r="AK109" s="771" t="s">
        <v>387</v>
      </c>
      <c r="AL109" s="769"/>
      <c r="AM109" s="769"/>
      <c r="AN109" s="769"/>
      <c r="AO109" s="770"/>
      <c r="AP109" s="771" t="s">
        <v>473</v>
      </c>
      <c r="AQ109" s="769"/>
      <c r="AR109" s="769"/>
      <c r="AS109" s="769"/>
      <c r="AT109" s="772"/>
      <c r="AU109" s="768" t="s">
        <v>471</v>
      </c>
      <c r="AV109" s="769"/>
      <c r="AW109" s="769"/>
      <c r="AX109" s="769"/>
      <c r="AY109" s="769"/>
      <c r="AZ109" s="769"/>
      <c r="BA109" s="769"/>
      <c r="BB109" s="769"/>
      <c r="BC109" s="769"/>
      <c r="BD109" s="769"/>
      <c r="BE109" s="769"/>
      <c r="BF109" s="769"/>
      <c r="BG109" s="769"/>
      <c r="BH109" s="769"/>
      <c r="BI109" s="769"/>
      <c r="BJ109" s="769"/>
      <c r="BK109" s="769"/>
      <c r="BL109" s="769"/>
      <c r="BM109" s="769"/>
      <c r="BN109" s="769"/>
      <c r="BO109" s="769"/>
      <c r="BP109" s="770"/>
      <c r="BQ109" s="771" t="s">
        <v>429</v>
      </c>
      <c r="BR109" s="769"/>
      <c r="BS109" s="769"/>
      <c r="BT109" s="769"/>
      <c r="BU109" s="770"/>
      <c r="BV109" s="771" t="s">
        <v>472</v>
      </c>
      <c r="BW109" s="769"/>
      <c r="BX109" s="769"/>
      <c r="BY109" s="769"/>
      <c r="BZ109" s="770"/>
      <c r="CA109" s="771" t="s">
        <v>387</v>
      </c>
      <c r="CB109" s="769"/>
      <c r="CC109" s="769"/>
      <c r="CD109" s="769"/>
      <c r="CE109" s="770"/>
      <c r="CF109" s="928" t="s">
        <v>473</v>
      </c>
      <c r="CG109" s="928"/>
      <c r="CH109" s="928"/>
      <c r="CI109" s="928"/>
      <c r="CJ109" s="928"/>
      <c r="CK109" s="771" t="s">
        <v>97</v>
      </c>
      <c r="CL109" s="769"/>
      <c r="CM109" s="769"/>
      <c r="CN109" s="769"/>
      <c r="CO109" s="769"/>
      <c r="CP109" s="769"/>
      <c r="CQ109" s="769"/>
      <c r="CR109" s="769"/>
      <c r="CS109" s="769"/>
      <c r="CT109" s="769"/>
      <c r="CU109" s="769"/>
      <c r="CV109" s="769"/>
      <c r="CW109" s="769"/>
      <c r="CX109" s="769"/>
      <c r="CY109" s="769"/>
      <c r="CZ109" s="769"/>
      <c r="DA109" s="769"/>
      <c r="DB109" s="769"/>
      <c r="DC109" s="769"/>
      <c r="DD109" s="769"/>
      <c r="DE109" s="769"/>
      <c r="DF109" s="770"/>
      <c r="DG109" s="771" t="s">
        <v>429</v>
      </c>
      <c r="DH109" s="769"/>
      <c r="DI109" s="769"/>
      <c r="DJ109" s="769"/>
      <c r="DK109" s="770"/>
      <c r="DL109" s="771" t="s">
        <v>472</v>
      </c>
      <c r="DM109" s="769"/>
      <c r="DN109" s="769"/>
      <c r="DO109" s="769"/>
      <c r="DP109" s="770"/>
      <c r="DQ109" s="771" t="s">
        <v>387</v>
      </c>
      <c r="DR109" s="769"/>
      <c r="DS109" s="769"/>
      <c r="DT109" s="769"/>
      <c r="DU109" s="770"/>
      <c r="DV109" s="771" t="s">
        <v>473</v>
      </c>
      <c r="DW109" s="769"/>
      <c r="DX109" s="769"/>
      <c r="DY109" s="769"/>
      <c r="DZ109" s="772"/>
    </row>
    <row r="110" spans="1:131" s="48" customFormat="1" ht="26.25" customHeight="1" x14ac:dyDescent="0.15">
      <c r="A110" s="812" t="s">
        <v>332</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05">
        <v>1090681</v>
      </c>
      <c r="AB110" s="806"/>
      <c r="AC110" s="806"/>
      <c r="AD110" s="806"/>
      <c r="AE110" s="807"/>
      <c r="AF110" s="808">
        <v>1075786</v>
      </c>
      <c r="AG110" s="806"/>
      <c r="AH110" s="806"/>
      <c r="AI110" s="806"/>
      <c r="AJ110" s="807"/>
      <c r="AK110" s="808">
        <v>1031151</v>
      </c>
      <c r="AL110" s="806"/>
      <c r="AM110" s="806"/>
      <c r="AN110" s="806"/>
      <c r="AO110" s="807"/>
      <c r="AP110" s="901">
        <v>8</v>
      </c>
      <c r="AQ110" s="902"/>
      <c r="AR110" s="902"/>
      <c r="AS110" s="902"/>
      <c r="AT110" s="903"/>
      <c r="AU110" s="904" t="s">
        <v>125</v>
      </c>
      <c r="AV110" s="905"/>
      <c r="AW110" s="905"/>
      <c r="AX110" s="905"/>
      <c r="AY110" s="905"/>
      <c r="AZ110" s="865" t="s">
        <v>474</v>
      </c>
      <c r="BA110" s="813"/>
      <c r="BB110" s="813"/>
      <c r="BC110" s="813"/>
      <c r="BD110" s="813"/>
      <c r="BE110" s="813"/>
      <c r="BF110" s="813"/>
      <c r="BG110" s="813"/>
      <c r="BH110" s="813"/>
      <c r="BI110" s="813"/>
      <c r="BJ110" s="813"/>
      <c r="BK110" s="813"/>
      <c r="BL110" s="813"/>
      <c r="BM110" s="813"/>
      <c r="BN110" s="813"/>
      <c r="BO110" s="813"/>
      <c r="BP110" s="814"/>
      <c r="BQ110" s="866">
        <v>11245416</v>
      </c>
      <c r="BR110" s="867"/>
      <c r="BS110" s="867"/>
      <c r="BT110" s="867"/>
      <c r="BU110" s="867"/>
      <c r="BV110" s="867">
        <v>13326532</v>
      </c>
      <c r="BW110" s="867"/>
      <c r="BX110" s="867"/>
      <c r="BY110" s="867"/>
      <c r="BZ110" s="867"/>
      <c r="CA110" s="867">
        <v>13807114</v>
      </c>
      <c r="CB110" s="867"/>
      <c r="CC110" s="867"/>
      <c r="CD110" s="867"/>
      <c r="CE110" s="867"/>
      <c r="CF110" s="891">
        <v>107.1</v>
      </c>
      <c r="CG110" s="892"/>
      <c r="CH110" s="892"/>
      <c r="CI110" s="892"/>
      <c r="CJ110" s="892"/>
      <c r="CK110" s="910" t="s">
        <v>167</v>
      </c>
      <c r="CL110" s="751"/>
      <c r="CM110" s="865" t="s">
        <v>69</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66" t="s">
        <v>203</v>
      </c>
      <c r="DH110" s="867"/>
      <c r="DI110" s="867"/>
      <c r="DJ110" s="867"/>
      <c r="DK110" s="867"/>
      <c r="DL110" s="867" t="s">
        <v>203</v>
      </c>
      <c r="DM110" s="867"/>
      <c r="DN110" s="867"/>
      <c r="DO110" s="867"/>
      <c r="DP110" s="867"/>
      <c r="DQ110" s="867" t="s">
        <v>203</v>
      </c>
      <c r="DR110" s="867"/>
      <c r="DS110" s="867"/>
      <c r="DT110" s="867"/>
      <c r="DU110" s="867"/>
      <c r="DV110" s="868" t="s">
        <v>203</v>
      </c>
      <c r="DW110" s="868"/>
      <c r="DX110" s="868"/>
      <c r="DY110" s="868"/>
      <c r="DZ110" s="869"/>
    </row>
    <row r="111" spans="1:131" s="48" customFormat="1" ht="26.25" customHeight="1" x14ac:dyDescent="0.15">
      <c r="A111" s="756" t="s">
        <v>453</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23"/>
      <c r="AA111" s="761" t="s">
        <v>203</v>
      </c>
      <c r="AB111" s="762"/>
      <c r="AC111" s="762"/>
      <c r="AD111" s="762"/>
      <c r="AE111" s="763"/>
      <c r="AF111" s="764" t="s">
        <v>203</v>
      </c>
      <c r="AG111" s="762"/>
      <c r="AH111" s="762"/>
      <c r="AI111" s="762"/>
      <c r="AJ111" s="763"/>
      <c r="AK111" s="764" t="s">
        <v>203</v>
      </c>
      <c r="AL111" s="762"/>
      <c r="AM111" s="762"/>
      <c r="AN111" s="762"/>
      <c r="AO111" s="763"/>
      <c r="AP111" s="838" t="s">
        <v>203</v>
      </c>
      <c r="AQ111" s="839"/>
      <c r="AR111" s="839"/>
      <c r="AS111" s="839"/>
      <c r="AT111" s="840"/>
      <c r="AU111" s="906"/>
      <c r="AV111" s="907"/>
      <c r="AW111" s="907"/>
      <c r="AX111" s="907"/>
      <c r="AY111" s="907"/>
      <c r="AZ111" s="837" t="s">
        <v>475</v>
      </c>
      <c r="BA111" s="773"/>
      <c r="BB111" s="773"/>
      <c r="BC111" s="773"/>
      <c r="BD111" s="773"/>
      <c r="BE111" s="773"/>
      <c r="BF111" s="773"/>
      <c r="BG111" s="773"/>
      <c r="BH111" s="773"/>
      <c r="BI111" s="773"/>
      <c r="BJ111" s="773"/>
      <c r="BK111" s="773"/>
      <c r="BL111" s="773"/>
      <c r="BM111" s="773"/>
      <c r="BN111" s="773"/>
      <c r="BO111" s="773"/>
      <c r="BP111" s="774"/>
      <c r="BQ111" s="841">
        <v>761833</v>
      </c>
      <c r="BR111" s="842"/>
      <c r="BS111" s="842"/>
      <c r="BT111" s="842"/>
      <c r="BU111" s="842"/>
      <c r="BV111" s="842">
        <v>458408</v>
      </c>
      <c r="BW111" s="842"/>
      <c r="BX111" s="842"/>
      <c r="BY111" s="842"/>
      <c r="BZ111" s="842"/>
      <c r="CA111" s="842">
        <v>154862</v>
      </c>
      <c r="CB111" s="842"/>
      <c r="CC111" s="842"/>
      <c r="CD111" s="842"/>
      <c r="CE111" s="842"/>
      <c r="CF111" s="899">
        <v>1.2</v>
      </c>
      <c r="CG111" s="900"/>
      <c r="CH111" s="900"/>
      <c r="CI111" s="900"/>
      <c r="CJ111" s="900"/>
      <c r="CK111" s="911"/>
      <c r="CL111" s="753"/>
      <c r="CM111" s="837" t="s">
        <v>141</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841">
        <v>761833</v>
      </c>
      <c r="DH111" s="842"/>
      <c r="DI111" s="842"/>
      <c r="DJ111" s="842"/>
      <c r="DK111" s="842"/>
      <c r="DL111" s="842">
        <v>458408</v>
      </c>
      <c r="DM111" s="842"/>
      <c r="DN111" s="842"/>
      <c r="DO111" s="842"/>
      <c r="DP111" s="842"/>
      <c r="DQ111" s="842">
        <v>154862</v>
      </c>
      <c r="DR111" s="842"/>
      <c r="DS111" s="842"/>
      <c r="DT111" s="842"/>
      <c r="DU111" s="842"/>
      <c r="DV111" s="843">
        <v>1.2</v>
      </c>
      <c r="DW111" s="843"/>
      <c r="DX111" s="843"/>
      <c r="DY111" s="843"/>
      <c r="DZ111" s="844"/>
    </row>
    <row r="112" spans="1:131" s="48" customFormat="1" ht="26.25" customHeight="1" x14ac:dyDescent="0.15">
      <c r="A112" s="740" t="s">
        <v>154</v>
      </c>
      <c r="B112" s="741"/>
      <c r="C112" s="773" t="s">
        <v>477</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761" t="s">
        <v>203</v>
      </c>
      <c r="AB112" s="762"/>
      <c r="AC112" s="762"/>
      <c r="AD112" s="762"/>
      <c r="AE112" s="763"/>
      <c r="AF112" s="764" t="s">
        <v>203</v>
      </c>
      <c r="AG112" s="762"/>
      <c r="AH112" s="762"/>
      <c r="AI112" s="762"/>
      <c r="AJ112" s="763"/>
      <c r="AK112" s="764" t="s">
        <v>203</v>
      </c>
      <c r="AL112" s="762"/>
      <c r="AM112" s="762"/>
      <c r="AN112" s="762"/>
      <c r="AO112" s="763"/>
      <c r="AP112" s="838" t="s">
        <v>203</v>
      </c>
      <c r="AQ112" s="839"/>
      <c r="AR112" s="839"/>
      <c r="AS112" s="839"/>
      <c r="AT112" s="840"/>
      <c r="AU112" s="906"/>
      <c r="AV112" s="907"/>
      <c r="AW112" s="907"/>
      <c r="AX112" s="907"/>
      <c r="AY112" s="907"/>
      <c r="AZ112" s="837" t="s">
        <v>273</v>
      </c>
      <c r="BA112" s="773"/>
      <c r="BB112" s="773"/>
      <c r="BC112" s="773"/>
      <c r="BD112" s="773"/>
      <c r="BE112" s="773"/>
      <c r="BF112" s="773"/>
      <c r="BG112" s="773"/>
      <c r="BH112" s="773"/>
      <c r="BI112" s="773"/>
      <c r="BJ112" s="773"/>
      <c r="BK112" s="773"/>
      <c r="BL112" s="773"/>
      <c r="BM112" s="773"/>
      <c r="BN112" s="773"/>
      <c r="BO112" s="773"/>
      <c r="BP112" s="774"/>
      <c r="BQ112" s="841">
        <v>401995</v>
      </c>
      <c r="BR112" s="842"/>
      <c r="BS112" s="842"/>
      <c r="BT112" s="842"/>
      <c r="BU112" s="842"/>
      <c r="BV112" s="842">
        <v>445628</v>
      </c>
      <c r="BW112" s="842"/>
      <c r="BX112" s="842"/>
      <c r="BY112" s="842"/>
      <c r="BZ112" s="842"/>
      <c r="CA112" s="842">
        <v>434174</v>
      </c>
      <c r="CB112" s="842"/>
      <c r="CC112" s="842"/>
      <c r="CD112" s="842"/>
      <c r="CE112" s="842"/>
      <c r="CF112" s="899">
        <v>3.4</v>
      </c>
      <c r="CG112" s="900"/>
      <c r="CH112" s="900"/>
      <c r="CI112" s="900"/>
      <c r="CJ112" s="900"/>
      <c r="CK112" s="911"/>
      <c r="CL112" s="753"/>
      <c r="CM112" s="837" t="s">
        <v>392</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841" t="s">
        <v>203</v>
      </c>
      <c r="DH112" s="842"/>
      <c r="DI112" s="842"/>
      <c r="DJ112" s="842"/>
      <c r="DK112" s="842"/>
      <c r="DL112" s="842" t="s">
        <v>203</v>
      </c>
      <c r="DM112" s="842"/>
      <c r="DN112" s="842"/>
      <c r="DO112" s="842"/>
      <c r="DP112" s="842"/>
      <c r="DQ112" s="842" t="s">
        <v>203</v>
      </c>
      <c r="DR112" s="842"/>
      <c r="DS112" s="842"/>
      <c r="DT112" s="842"/>
      <c r="DU112" s="842"/>
      <c r="DV112" s="843" t="s">
        <v>203</v>
      </c>
      <c r="DW112" s="843"/>
      <c r="DX112" s="843"/>
      <c r="DY112" s="843"/>
      <c r="DZ112" s="844"/>
    </row>
    <row r="113" spans="1:130" s="48" customFormat="1" ht="26.25" customHeight="1" x14ac:dyDescent="0.15">
      <c r="A113" s="742"/>
      <c r="B113" s="743"/>
      <c r="C113" s="773" t="s">
        <v>478</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761">
        <v>77831</v>
      </c>
      <c r="AB113" s="762"/>
      <c r="AC113" s="762"/>
      <c r="AD113" s="762"/>
      <c r="AE113" s="763"/>
      <c r="AF113" s="764">
        <v>81747</v>
      </c>
      <c r="AG113" s="762"/>
      <c r="AH113" s="762"/>
      <c r="AI113" s="762"/>
      <c r="AJ113" s="763"/>
      <c r="AK113" s="764">
        <v>70776</v>
      </c>
      <c r="AL113" s="762"/>
      <c r="AM113" s="762"/>
      <c r="AN113" s="762"/>
      <c r="AO113" s="763"/>
      <c r="AP113" s="838">
        <v>0.5</v>
      </c>
      <c r="AQ113" s="839"/>
      <c r="AR113" s="839"/>
      <c r="AS113" s="839"/>
      <c r="AT113" s="840"/>
      <c r="AU113" s="906"/>
      <c r="AV113" s="907"/>
      <c r="AW113" s="907"/>
      <c r="AX113" s="907"/>
      <c r="AY113" s="907"/>
      <c r="AZ113" s="837" t="s">
        <v>207</v>
      </c>
      <c r="BA113" s="773"/>
      <c r="BB113" s="773"/>
      <c r="BC113" s="773"/>
      <c r="BD113" s="773"/>
      <c r="BE113" s="773"/>
      <c r="BF113" s="773"/>
      <c r="BG113" s="773"/>
      <c r="BH113" s="773"/>
      <c r="BI113" s="773"/>
      <c r="BJ113" s="773"/>
      <c r="BK113" s="773"/>
      <c r="BL113" s="773"/>
      <c r="BM113" s="773"/>
      <c r="BN113" s="773"/>
      <c r="BO113" s="773"/>
      <c r="BP113" s="774"/>
      <c r="BQ113" s="841">
        <v>1863035</v>
      </c>
      <c r="BR113" s="842"/>
      <c r="BS113" s="842"/>
      <c r="BT113" s="842"/>
      <c r="BU113" s="842"/>
      <c r="BV113" s="842">
        <v>1730157</v>
      </c>
      <c r="BW113" s="842"/>
      <c r="BX113" s="842"/>
      <c r="BY113" s="842"/>
      <c r="BZ113" s="842"/>
      <c r="CA113" s="842">
        <v>1469765</v>
      </c>
      <c r="CB113" s="842"/>
      <c r="CC113" s="842"/>
      <c r="CD113" s="842"/>
      <c r="CE113" s="842"/>
      <c r="CF113" s="899">
        <v>11.4</v>
      </c>
      <c r="CG113" s="900"/>
      <c r="CH113" s="900"/>
      <c r="CI113" s="900"/>
      <c r="CJ113" s="900"/>
      <c r="CK113" s="911"/>
      <c r="CL113" s="753"/>
      <c r="CM113" s="837" t="s">
        <v>402</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61" t="s">
        <v>203</v>
      </c>
      <c r="DH113" s="762"/>
      <c r="DI113" s="762"/>
      <c r="DJ113" s="762"/>
      <c r="DK113" s="763"/>
      <c r="DL113" s="764" t="s">
        <v>203</v>
      </c>
      <c r="DM113" s="762"/>
      <c r="DN113" s="762"/>
      <c r="DO113" s="762"/>
      <c r="DP113" s="763"/>
      <c r="DQ113" s="764" t="s">
        <v>203</v>
      </c>
      <c r="DR113" s="762"/>
      <c r="DS113" s="762"/>
      <c r="DT113" s="762"/>
      <c r="DU113" s="763"/>
      <c r="DV113" s="838" t="s">
        <v>203</v>
      </c>
      <c r="DW113" s="839"/>
      <c r="DX113" s="839"/>
      <c r="DY113" s="839"/>
      <c r="DZ113" s="840"/>
    </row>
    <row r="114" spans="1:130" s="48" customFormat="1" ht="26.25" customHeight="1" x14ac:dyDescent="0.15">
      <c r="A114" s="742"/>
      <c r="B114" s="743"/>
      <c r="C114" s="773" t="s">
        <v>480</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761">
        <v>379475</v>
      </c>
      <c r="AB114" s="762"/>
      <c r="AC114" s="762"/>
      <c r="AD114" s="762"/>
      <c r="AE114" s="763"/>
      <c r="AF114" s="764">
        <v>394029</v>
      </c>
      <c r="AG114" s="762"/>
      <c r="AH114" s="762"/>
      <c r="AI114" s="762"/>
      <c r="AJ114" s="763"/>
      <c r="AK114" s="764">
        <v>387083</v>
      </c>
      <c r="AL114" s="762"/>
      <c r="AM114" s="762"/>
      <c r="AN114" s="762"/>
      <c r="AO114" s="763"/>
      <c r="AP114" s="838">
        <v>3</v>
      </c>
      <c r="AQ114" s="839"/>
      <c r="AR114" s="839"/>
      <c r="AS114" s="839"/>
      <c r="AT114" s="840"/>
      <c r="AU114" s="906"/>
      <c r="AV114" s="907"/>
      <c r="AW114" s="907"/>
      <c r="AX114" s="907"/>
      <c r="AY114" s="907"/>
      <c r="AZ114" s="837" t="s">
        <v>481</v>
      </c>
      <c r="BA114" s="773"/>
      <c r="BB114" s="773"/>
      <c r="BC114" s="773"/>
      <c r="BD114" s="773"/>
      <c r="BE114" s="773"/>
      <c r="BF114" s="773"/>
      <c r="BG114" s="773"/>
      <c r="BH114" s="773"/>
      <c r="BI114" s="773"/>
      <c r="BJ114" s="773"/>
      <c r="BK114" s="773"/>
      <c r="BL114" s="773"/>
      <c r="BM114" s="773"/>
      <c r="BN114" s="773"/>
      <c r="BO114" s="773"/>
      <c r="BP114" s="774"/>
      <c r="BQ114" s="841">
        <v>519</v>
      </c>
      <c r="BR114" s="842"/>
      <c r="BS114" s="842"/>
      <c r="BT114" s="842"/>
      <c r="BU114" s="842"/>
      <c r="BV114" s="842" t="s">
        <v>203</v>
      </c>
      <c r="BW114" s="842"/>
      <c r="BX114" s="842"/>
      <c r="BY114" s="842"/>
      <c r="BZ114" s="842"/>
      <c r="CA114" s="842" t="s">
        <v>203</v>
      </c>
      <c r="CB114" s="842"/>
      <c r="CC114" s="842"/>
      <c r="CD114" s="842"/>
      <c r="CE114" s="842"/>
      <c r="CF114" s="899" t="s">
        <v>203</v>
      </c>
      <c r="CG114" s="900"/>
      <c r="CH114" s="900"/>
      <c r="CI114" s="900"/>
      <c r="CJ114" s="900"/>
      <c r="CK114" s="911"/>
      <c r="CL114" s="753"/>
      <c r="CM114" s="837" t="s">
        <v>482</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61" t="s">
        <v>203</v>
      </c>
      <c r="DH114" s="762"/>
      <c r="DI114" s="762"/>
      <c r="DJ114" s="762"/>
      <c r="DK114" s="763"/>
      <c r="DL114" s="764" t="s">
        <v>203</v>
      </c>
      <c r="DM114" s="762"/>
      <c r="DN114" s="762"/>
      <c r="DO114" s="762"/>
      <c r="DP114" s="763"/>
      <c r="DQ114" s="764" t="s">
        <v>203</v>
      </c>
      <c r="DR114" s="762"/>
      <c r="DS114" s="762"/>
      <c r="DT114" s="762"/>
      <c r="DU114" s="763"/>
      <c r="DV114" s="838" t="s">
        <v>203</v>
      </c>
      <c r="DW114" s="839"/>
      <c r="DX114" s="839"/>
      <c r="DY114" s="839"/>
      <c r="DZ114" s="840"/>
    </row>
    <row r="115" spans="1:130" s="48" customFormat="1" ht="26.25" customHeight="1" x14ac:dyDescent="0.15">
      <c r="A115" s="742"/>
      <c r="B115" s="743"/>
      <c r="C115" s="773" t="s">
        <v>373</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761">
        <v>303309</v>
      </c>
      <c r="AB115" s="762"/>
      <c r="AC115" s="762"/>
      <c r="AD115" s="762"/>
      <c r="AE115" s="763"/>
      <c r="AF115" s="764">
        <v>303425</v>
      </c>
      <c r="AG115" s="762"/>
      <c r="AH115" s="762"/>
      <c r="AI115" s="762"/>
      <c r="AJ115" s="763"/>
      <c r="AK115" s="764">
        <v>303545</v>
      </c>
      <c r="AL115" s="762"/>
      <c r="AM115" s="762"/>
      <c r="AN115" s="762"/>
      <c r="AO115" s="763"/>
      <c r="AP115" s="838">
        <v>2.4</v>
      </c>
      <c r="AQ115" s="839"/>
      <c r="AR115" s="839"/>
      <c r="AS115" s="839"/>
      <c r="AT115" s="840"/>
      <c r="AU115" s="906"/>
      <c r="AV115" s="907"/>
      <c r="AW115" s="907"/>
      <c r="AX115" s="907"/>
      <c r="AY115" s="907"/>
      <c r="AZ115" s="837" t="s">
        <v>233</v>
      </c>
      <c r="BA115" s="773"/>
      <c r="BB115" s="773"/>
      <c r="BC115" s="773"/>
      <c r="BD115" s="773"/>
      <c r="BE115" s="773"/>
      <c r="BF115" s="773"/>
      <c r="BG115" s="773"/>
      <c r="BH115" s="773"/>
      <c r="BI115" s="773"/>
      <c r="BJ115" s="773"/>
      <c r="BK115" s="773"/>
      <c r="BL115" s="773"/>
      <c r="BM115" s="773"/>
      <c r="BN115" s="773"/>
      <c r="BO115" s="773"/>
      <c r="BP115" s="774"/>
      <c r="BQ115" s="841" t="s">
        <v>203</v>
      </c>
      <c r="BR115" s="842"/>
      <c r="BS115" s="842"/>
      <c r="BT115" s="842"/>
      <c r="BU115" s="842"/>
      <c r="BV115" s="842" t="s">
        <v>203</v>
      </c>
      <c r="BW115" s="842"/>
      <c r="BX115" s="842"/>
      <c r="BY115" s="842"/>
      <c r="BZ115" s="842"/>
      <c r="CA115" s="842">
        <v>525</v>
      </c>
      <c r="CB115" s="842"/>
      <c r="CC115" s="842"/>
      <c r="CD115" s="842"/>
      <c r="CE115" s="842"/>
      <c r="CF115" s="899">
        <v>0</v>
      </c>
      <c r="CG115" s="900"/>
      <c r="CH115" s="900"/>
      <c r="CI115" s="900"/>
      <c r="CJ115" s="900"/>
      <c r="CK115" s="911"/>
      <c r="CL115" s="753"/>
      <c r="CM115" s="837" t="s">
        <v>35</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761" t="s">
        <v>203</v>
      </c>
      <c r="DH115" s="762"/>
      <c r="DI115" s="762"/>
      <c r="DJ115" s="762"/>
      <c r="DK115" s="763"/>
      <c r="DL115" s="764" t="s">
        <v>203</v>
      </c>
      <c r="DM115" s="762"/>
      <c r="DN115" s="762"/>
      <c r="DO115" s="762"/>
      <c r="DP115" s="763"/>
      <c r="DQ115" s="764" t="s">
        <v>203</v>
      </c>
      <c r="DR115" s="762"/>
      <c r="DS115" s="762"/>
      <c r="DT115" s="762"/>
      <c r="DU115" s="763"/>
      <c r="DV115" s="838" t="s">
        <v>203</v>
      </c>
      <c r="DW115" s="839"/>
      <c r="DX115" s="839"/>
      <c r="DY115" s="839"/>
      <c r="DZ115" s="840"/>
    </row>
    <row r="116" spans="1:130" s="48" customFormat="1" ht="26.25" customHeight="1" x14ac:dyDescent="0.15">
      <c r="A116" s="744"/>
      <c r="B116" s="745"/>
      <c r="C116" s="846" t="s">
        <v>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61" t="s">
        <v>203</v>
      </c>
      <c r="AB116" s="762"/>
      <c r="AC116" s="762"/>
      <c r="AD116" s="762"/>
      <c r="AE116" s="763"/>
      <c r="AF116" s="764" t="s">
        <v>203</v>
      </c>
      <c r="AG116" s="762"/>
      <c r="AH116" s="762"/>
      <c r="AI116" s="762"/>
      <c r="AJ116" s="763"/>
      <c r="AK116" s="764" t="s">
        <v>203</v>
      </c>
      <c r="AL116" s="762"/>
      <c r="AM116" s="762"/>
      <c r="AN116" s="762"/>
      <c r="AO116" s="763"/>
      <c r="AP116" s="838" t="s">
        <v>203</v>
      </c>
      <c r="AQ116" s="839"/>
      <c r="AR116" s="839"/>
      <c r="AS116" s="839"/>
      <c r="AT116" s="840"/>
      <c r="AU116" s="906"/>
      <c r="AV116" s="907"/>
      <c r="AW116" s="907"/>
      <c r="AX116" s="907"/>
      <c r="AY116" s="907"/>
      <c r="AZ116" s="913" t="s">
        <v>224</v>
      </c>
      <c r="BA116" s="914"/>
      <c r="BB116" s="914"/>
      <c r="BC116" s="914"/>
      <c r="BD116" s="914"/>
      <c r="BE116" s="914"/>
      <c r="BF116" s="914"/>
      <c r="BG116" s="914"/>
      <c r="BH116" s="914"/>
      <c r="BI116" s="914"/>
      <c r="BJ116" s="914"/>
      <c r="BK116" s="914"/>
      <c r="BL116" s="914"/>
      <c r="BM116" s="914"/>
      <c r="BN116" s="914"/>
      <c r="BO116" s="914"/>
      <c r="BP116" s="915"/>
      <c r="BQ116" s="841" t="s">
        <v>203</v>
      </c>
      <c r="BR116" s="842"/>
      <c r="BS116" s="842"/>
      <c r="BT116" s="842"/>
      <c r="BU116" s="842"/>
      <c r="BV116" s="842" t="s">
        <v>203</v>
      </c>
      <c r="BW116" s="842"/>
      <c r="BX116" s="842"/>
      <c r="BY116" s="842"/>
      <c r="BZ116" s="842"/>
      <c r="CA116" s="842" t="s">
        <v>203</v>
      </c>
      <c r="CB116" s="842"/>
      <c r="CC116" s="842"/>
      <c r="CD116" s="842"/>
      <c r="CE116" s="842"/>
      <c r="CF116" s="899" t="s">
        <v>203</v>
      </c>
      <c r="CG116" s="900"/>
      <c r="CH116" s="900"/>
      <c r="CI116" s="900"/>
      <c r="CJ116" s="900"/>
      <c r="CK116" s="911"/>
      <c r="CL116" s="753"/>
      <c r="CM116" s="837" t="s">
        <v>13</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61" t="s">
        <v>203</v>
      </c>
      <c r="DH116" s="762"/>
      <c r="DI116" s="762"/>
      <c r="DJ116" s="762"/>
      <c r="DK116" s="763"/>
      <c r="DL116" s="764" t="s">
        <v>203</v>
      </c>
      <c r="DM116" s="762"/>
      <c r="DN116" s="762"/>
      <c r="DO116" s="762"/>
      <c r="DP116" s="763"/>
      <c r="DQ116" s="764" t="s">
        <v>203</v>
      </c>
      <c r="DR116" s="762"/>
      <c r="DS116" s="762"/>
      <c r="DT116" s="762"/>
      <c r="DU116" s="763"/>
      <c r="DV116" s="838" t="s">
        <v>203</v>
      </c>
      <c r="DW116" s="839"/>
      <c r="DX116" s="839"/>
      <c r="DY116" s="839"/>
      <c r="DZ116" s="840"/>
    </row>
    <row r="117" spans="1:130" s="48" customFormat="1" ht="26.25" customHeight="1" x14ac:dyDescent="0.15">
      <c r="A117" s="768" t="s">
        <v>278</v>
      </c>
      <c r="B117" s="769"/>
      <c r="C117" s="769"/>
      <c r="D117" s="769"/>
      <c r="E117" s="769"/>
      <c r="F117" s="769"/>
      <c r="G117" s="769"/>
      <c r="H117" s="769"/>
      <c r="I117" s="769"/>
      <c r="J117" s="769"/>
      <c r="K117" s="769"/>
      <c r="L117" s="769"/>
      <c r="M117" s="769"/>
      <c r="N117" s="769"/>
      <c r="O117" s="769"/>
      <c r="P117" s="769"/>
      <c r="Q117" s="769"/>
      <c r="R117" s="769"/>
      <c r="S117" s="769"/>
      <c r="T117" s="769"/>
      <c r="U117" s="769"/>
      <c r="V117" s="769"/>
      <c r="W117" s="769"/>
      <c r="X117" s="769"/>
      <c r="Y117" s="878" t="s">
        <v>327</v>
      </c>
      <c r="Z117" s="770"/>
      <c r="AA117" s="916">
        <v>1851296</v>
      </c>
      <c r="AB117" s="917"/>
      <c r="AC117" s="917"/>
      <c r="AD117" s="917"/>
      <c r="AE117" s="918"/>
      <c r="AF117" s="919">
        <v>1854987</v>
      </c>
      <c r="AG117" s="917"/>
      <c r="AH117" s="917"/>
      <c r="AI117" s="917"/>
      <c r="AJ117" s="918"/>
      <c r="AK117" s="919">
        <v>1792555</v>
      </c>
      <c r="AL117" s="917"/>
      <c r="AM117" s="917"/>
      <c r="AN117" s="917"/>
      <c r="AO117" s="918"/>
      <c r="AP117" s="920"/>
      <c r="AQ117" s="921"/>
      <c r="AR117" s="921"/>
      <c r="AS117" s="921"/>
      <c r="AT117" s="922"/>
      <c r="AU117" s="906"/>
      <c r="AV117" s="907"/>
      <c r="AW117" s="907"/>
      <c r="AX117" s="907"/>
      <c r="AY117" s="907"/>
      <c r="AZ117" s="896" t="s">
        <v>483</v>
      </c>
      <c r="BA117" s="897"/>
      <c r="BB117" s="897"/>
      <c r="BC117" s="897"/>
      <c r="BD117" s="897"/>
      <c r="BE117" s="897"/>
      <c r="BF117" s="897"/>
      <c r="BG117" s="897"/>
      <c r="BH117" s="897"/>
      <c r="BI117" s="897"/>
      <c r="BJ117" s="897"/>
      <c r="BK117" s="897"/>
      <c r="BL117" s="897"/>
      <c r="BM117" s="897"/>
      <c r="BN117" s="897"/>
      <c r="BO117" s="897"/>
      <c r="BP117" s="898"/>
      <c r="BQ117" s="841" t="s">
        <v>203</v>
      </c>
      <c r="BR117" s="842"/>
      <c r="BS117" s="842"/>
      <c r="BT117" s="842"/>
      <c r="BU117" s="842"/>
      <c r="BV117" s="842" t="s">
        <v>203</v>
      </c>
      <c r="BW117" s="842"/>
      <c r="BX117" s="842"/>
      <c r="BY117" s="842"/>
      <c r="BZ117" s="842"/>
      <c r="CA117" s="842" t="s">
        <v>203</v>
      </c>
      <c r="CB117" s="842"/>
      <c r="CC117" s="842"/>
      <c r="CD117" s="842"/>
      <c r="CE117" s="842"/>
      <c r="CF117" s="899" t="s">
        <v>203</v>
      </c>
      <c r="CG117" s="900"/>
      <c r="CH117" s="900"/>
      <c r="CI117" s="900"/>
      <c r="CJ117" s="900"/>
      <c r="CK117" s="911"/>
      <c r="CL117" s="753"/>
      <c r="CM117" s="837" t="s">
        <v>343</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61" t="s">
        <v>203</v>
      </c>
      <c r="DH117" s="762"/>
      <c r="DI117" s="762"/>
      <c r="DJ117" s="762"/>
      <c r="DK117" s="763"/>
      <c r="DL117" s="764" t="s">
        <v>203</v>
      </c>
      <c r="DM117" s="762"/>
      <c r="DN117" s="762"/>
      <c r="DO117" s="762"/>
      <c r="DP117" s="763"/>
      <c r="DQ117" s="764" t="s">
        <v>203</v>
      </c>
      <c r="DR117" s="762"/>
      <c r="DS117" s="762"/>
      <c r="DT117" s="762"/>
      <c r="DU117" s="763"/>
      <c r="DV117" s="838" t="s">
        <v>203</v>
      </c>
      <c r="DW117" s="839"/>
      <c r="DX117" s="839"/>
      <c r="DY117" s="839"/>
      <c r="DZ117" s="840"/>
    </row>
    <row r="118" spans="1:130" s="48" customFormat="1" ht="26.25" customHeight="1" x14ac:dyDescent="0.15">
      <c r="A118" s="768" t="s">
        <v>97</v>
      </c>
      <c r="B118" s="769"/>
      <c r="C118" s="769"/>
      <c r="D118" s="769"/>
      <c r="E118" s="769"/>
      <c r="F118" s="769"/>
      <c r="G118" s="769"/>
      <c r="H118" s="769"/>
      <c r="I118" s="769"/>
      <c r="J118" s="769"/>
      <c r="K118" s="769"/>
      <c r="L118" s="769"/>
      <c r="M118" s="769"/>
      <c r="N118" s="769"/>
      <c r="O118" s="769"/>
      <c r="P118" s="769"/>
      <c r="Q118" s="769"/>
      <c r="R118" s="769"/>
      <c r="S118" s="769"/>
      <c r="T118" s="769"/>
      <c r="U118" s="769"/>
      <c r="V118" s="769"/>
      <c r="W118" s="769"/>
      <c r="X118" s="769"/>
      <c r="Y118" s="769"/>
      <c r="Z118" s="770"/>
      <c r="AA118" s="771" t="s">
        <v>429</v>
      </c>
      <c r="AB118" s="769"/>
      <c r="AC118" s="769"/>
      <c r="AD118" s="769"/>
      <c r="AE118" s="770"/>
      <c r="AF118" s="771" t="s">
        <v>472</v>
      </c>
      <c r="AG118" s="769"/>
      <c r="AH118" s="769"/>
      <c r="AI118" s="769"/>
      <c r="AJ118" s="770"/>
      <c r="AK118" s="771" t="s">
        <v>387</v>
      </c>
      <c r="AL118" s="769"/>
      <c r="AM118" s="769"/>
      <c r="AN118" s="769"/>
      <c r="AO118" s="770"/>
      <c r="AP118" s="771" t="s">
        <v>473</v>
      </c>
      <c r="AQ118" s="769"/>
      <c r="AR118" s="769"/>
      <c r="AS118" s="769"/>
      <c r="AT118" s="772"/>
      <c r="AU118" s="906"/>
      <c r="AV118" s="907"/>
      <c r="AW118" s="907"/>
      <c r="AX118" s="907"/>
      <c r="AY118" s="907"/>
      <c r="AZ118" s="845" t="s">
        <v>484</v>
      </c>
      <c r="BA118" s="846"/>
      <c r="BB118" s="846"/>
      <c r="BC118" s="846"/>
      <c r="BD118" s="846"/>
      <c r="BE118" s="846"/>
      <c r="BF118" s="846"/>
      <c r="BG118" s="846"/>
      <c r="BH118" s="846"/>
      <c r="BI118" s="846"/>
      <c r="BJ118" s="846"/>
      <c r="BK118" s="846"/>
      <c r="BL118" s="846"/>
      <c r="BM118" s="846"/>
      <c r="BN118" s="846"/>
      <c r="BO118" s="846"/>
      <c r="BP118" s="847"/>
      <c r="BQ118" s="874" t="s">
        <v>203</v>
      </c>
      <c r="BR118" s="875"/>
      <c r="BS118" s="875"/>
      <c r="BT118" s="875"/>
      <c r="BU118" s="875"/>
      <c r="BV118" s="875" t="s">
        <v>203</v>
      </c>
      <c r="BW118" s="875"/>
      <c r="BX118" s="875"/>
      <c r="BY118" s="875"/>
      <c r="BZ118" s="875"/>
      <c r="CA118" s="875" t="s">
        <v>203</v>
      </c>
      <c r="CB118" s="875"/>
      <c r="CC118" s="875"/>
      <c r="CD118" s="875"/>
      <c r="CE118" s="875"/>
      <c r="CF118" s="899" t="s">
        <v>203</v>
      </c>
      <c r="CG118" s="900"/>
      <c r="CH118" s="900"/>
      <c r="CI118" s="900"/>
      <c r="CJ118" s="900"/>
      <c r="CK118" s="911"/>
      <c r="CL118" s="753"/>
      <c r="CM118" s="837" t="s">
        <v>485</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61" t="s">
        <v>203</v>
      </c>
      <c r="DH118" s="762"/>
      <c r="DI118" s="762"/>
      <c r="DJ118" s="762"/>
      <c r="DK118" s="763"/>
      <c r="DL118" s="764" t="s">
        <v>203</v>
      </c>
      <c r="DM118" s="762"/>
      <c r="DN118" s="762"/>
      <c r="DO118" s="762"/>
      <c r="DP118" s="763"/>
      <c r="DQ118" s="764" t="s">
        <v>203</v>
      </c>
      <c r="DR118" s="762"/>
      <c r="DS118" s="762"/>
      <c r="DT118" s="762"/>
      <c r="DU118" s="763"/>
      <c r="DV118" s="838" t="s">
        <v>203</v>
      </c>
      <c r="DW118" s="839"/>
      <c r="DX118" s="839"/>
      <c r="DY118" s="839"/>
      <c r="DZ118" s="840"/>
    </row>
    <row r="119" spans="1:130" s="48" customFormat="1" ht="26.25" customHeight="1" x14ac:dyDescent="0.15">
      <c r="A119" s="750" t="s">
        <v>167</v>
      </c>
      <c r="B119" s="751"/>
      <c r="C119" s="865" t="s">
        <v>69</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05" t="s">
        <v>203</v>
      </c>
      <c r="AB119" s="806"/>
      <c r="AC119" s="806"/>
      <c r="AD119" s="806"/>
      <c r="AE119" s="807"/>
      <c r="AF119" s="808" t="s">
        <v>203</v>
      </c>
      <c r="AG119" s="806"/>
      <c r="AH119" s="806"/>
      <c r="AI119" s="806"/>
      <c r="AJ119" s="807"/>
      <c r="AK119" s="808" t="s">
        <v>203</v>
      </c>
      <c r="AL119" s="806"/>
      <c r="AM119" s="806"/>
      <c r="AN119" s="806"/>
      <c r="AO119" s="807"/>
      <c r="AP119" s="901" t="s">
        <v>203</v>
      </c>
      <c r="AQ119" s="902"/>
      <c r="AR119" s="902"/>
      <c r="AS119" s="902"/>
      <c r="AT119" s="903"/>
      <c r="AU119" s="908"/>
      <c r="AV119" s="909"/>
      <c r="AW119" s="909"/>
      <c r="AX119" s="909"/>
      <c r="AY119" s="909"/>
      <c r="AZ119" s="69" t="s">
        <v>278</v>
      </c>
      <c r="BA119" s="69"/>
      <c r="BB119" s="69"/>
      <c r="BC119" s="69"/>
      <c r="BD119" s="69"/>
      <c r="BE119" s="69"/>
      <c r="BF119" s="69"/>
      <c r="BG119" s="69"/>
      <c r="BH119" s="69"/>
      <c r="BI119" s="69"/>
      <c r="BJ119" s="69"/>
      <c r="BK119" s="69"/>
      <c r="BL119" s="69"/>
      <c r="BM119" s="69"/>
      <c r="BN119" s="69"/>
      <c r="BO119" s="878" t="s">
        <v>171</v>
      </c>
      <c r="BP119" s="879"/>
      <c r="BQ119" s="874">
        <v>14272798</v>
      </c>
      <c r="BR119" s="875"/>
      <c r="BS119" s="875"/>
      <c r="BT119" s="875"/>
      <c r="BU119" s="875"/>
      <c r="BV119" s="875">
        <v>15960725</v>
      </c>
      <c r="BW119" s="875"/>
      <c r="BX119" s="875"/>
      <c r="BY119" s="875"/>
      <c r="BZ119" s="875"/>
      <c r="CA119" s="875">
        <v>15866440</v>
      </c>
      <c r="CB119" s="875"/>
      <c r="CC119" s="875"/>
      <c r="CD119" s="875"/>
      <c r="CE119" s="875"/>
      <c r="CF119" s="727"/>
      <c r="CG119" s="728"/>
      <c r="CH119" s="728"/>
      <c r="CI119" s="728"/>
      <c r="CJ119" s="882"/>
      <c r="CK119" s="912"/>
      <c r="CL119" s="755"/>
      <c r="CM119" s="845" t="s">
        <v>486</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85" t="s">
        <v>203</v>
      </c>
      <c r="DH119" s="786"/>
      <c r="DI119" s="786"/>
      <c r="DJ119" s="786"/>
      <c r="DK119" s="787"/>
      <c r="DL119" s="788" t="s">
        <v>203</v>
      </c>
      <c r="DM119" s="786"/>
      <c r="DN119" s="786"/>
      <c r="DO119" s="786"/>
      <c r="DP119" s="787"/>
      <c r="DQ119" s="788" t="s">
        <v>203</v>
      </c>
      <c r="DR119" s="786"/>
      <c r="DS119" s="786"/>
      <c r="DT119" s="786"/>
      <c r="DU119" s="787"/>
      <c r="DV119" s="862" t="s">
        <v>203</v>
      </c>
      <c r="DW119" s="863"/>
      <c r="DX119" s="863"/>
      <c r="DY119" s="863"/>
      <c r="DZ119" s="864"/>
    </row>
    <row r="120" spans="1:130" s="48" customFormat="1" ht="26.25" customHeight="1" x14ac:dyDescent="0.15">
      <c r="A120" s="752"/>
      <c r="B120" s="753"/>
      <c r="C120" s="837" t="s">
        <v>141</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61">
        <v>303309</v>
      </c>
      <c r="AB120" s="762"/>
      <c r="AC120" s="762"/>
      <c r="AD120" s="762"/>
      <c r="AE120" s="763"/>
      <c r="AF120" s="764">
        <v>303425</v>
      </c>
      <c r="AG120" s="762"/>
      <c r="AH120" s="762"/>
      <c r="AI120" s="762"/>
      <c r="AJ120" s="763"/>
      <c r="AK120" s="764">
        <v>303545</v>
      </c>
      <c r="AL120" s="762"/>
      <c r="AM120" s="762"/>
      <c r="AN120" s="762"/>
      <c r="AO120" s="763"/>
      <c r="AP120" s="838">
        <v>2.4</v>
      </c>
      <c r="AQ120" s="839"/>
      <c r="AR120" s="839"/>
      <c r="AS120" s="839"/>
      <c r="AT120" s="840"/>
      <c r="AU120" s="883" t="s">
        <v>476</v>
      </c>
      <c r="AV120" s="884"/>
      <c r="AW120" s="884"/>
      <c r="AX120" s="884"/>
      <c r="AY120" s="885"/>
      <c r="AZ120" s="865" t="s">
        <v>217</v>
      </c>
      <c r="BA120" s="813"/>
      <c r="BB120" s="813"/>
      <c r="BC120" s="813"/>
      <c r="BD120" s="813"/>
      <c r="BE120" s="813"/>
      <c r="BF120" s="813"/>
      <c r="BG120" s="813"/>
      <c r="BH120" s="813"/>
      <c r="BI120" s="813"/>
      <c r="BJ120" s="813"/>
      <c r="BK120" s="813"/>
      <c r="BL120" s="813"/>
      <c r="BM120" s="813"/>
      <c r="BN120" s="813"/>
      <c r="BO120" s="813"/>
      <c r="BP120" s="814"/>
      <c r="BQ120" s="866">
        <v>8823292</v>
      </c>
      <c r="BR120" s="867"/>
      <c r="BS120" s="867"/>
      <c r="BT120" s="867"/>
      <c r="BU120" s="867"/>
      <c r="BV120" s="867">
        <v>10409198</v>
      </c>
      <c r="BW120" s="867"/>
      <c r="BX120" s="867"/>
      <c r="BY120" s="867"/>
      <c r="BZ120" s="867"/>
      <c r="CA120" s="867">
        <v>12089228</v>
      </c>
      <c r="CB120" s="867"/>
      <c r="CC120" s="867"/>
      <c r="CD120" s="867"/>
      <c r="CE120" s="867"/>
      <c r="CF120" s="891">
        <v>93.8</v>
      </c>
      <c r="CG120" s="892"/>
      <c r="CH120" s="892"/>
      <c r="CI120" s="892"/>
      <c r="CJ120" s="892"/>
      <c r="CK120" s="870" t="s">
        <v>274</v>
      </c>
      <c r="CL120" s="829"/>
      <c r="CM120" s="829"/>
      <c r="CN120" s="829"/>
      <c r="CO120" s="830"/>
      <c r="CP120" s="893" t="s">
        <v>206</v>
      </c>
      <c r="CQ120" s="894"/>
      <c r="CR120" s="894"/>
      <c r="CS120" s="894"/>
      <c r="CT120" s="894"/>
      <c r="CU120" s="894"/>
      <c r="CV120" s="894"/>
      <c r="CW120" s="894"/>
      <c r="CX120" s="894"/>
      <c r="CY120" s="894"/>
      <c r="CZ120" s="894"/>
      <c r="DA120" s="894"/>
      <c r="DB120" s="894"/>
      <c r="DC120" s="894"/>
      <c r="DD120" s="894"/>
      <c r="DE120" s="894"/>
      <c r="DF120" s="895"/>
      <c r="DG120" s="866">
        <v>262742</v>
      </c>
      <c r="DH120" s="867"/>
      <c r="DI120" s="867"/>
      <c r="DJ120" s="867"/>
      <c r="DK120" s="867"/>
      <c r="DL120" s="867">
        <v>316297</v>
      </c>
      <c r="DM120" s="867"/>
      <c r="DN120" s="867"/>
      <c r="DO120" s="867"/>
      <c r="DP120" s="867"/>
      <c r="DQ120" s="867">
        <v>320863</v>
      </c>
      <c r="DR120" s="867"/>
      <c r="DS120" s="867"/>
      <c r="DT120" s="867"/>
      <c r="DU120" s="867"/>
      <c r="DV120" s="868">
        <v>2.5</v>
      </c>
      <c r="DW120" s="868"/>
      <c r="DX120" s="868"/>
      <c r="DY120" s="868"/>
      <c r="DZ120" s="869"/>
    </row>
    <row r="121" spans="1:130" s="48" customFormat="1" ht="26.25" customHeight="1" x14ac:dyDescent="0.15">
      <c r="A121" s="752"/>
      <c r="B121" s="753"/>
      <c r="C121" s="896" t="s">
        <v>140</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61" t="s">
        <v>203</v>
      </c>
      <c r="AB121" s="762"/>
      <c r="AC121" s="762"/>
      <c r="AD121" s="762"/>
      <c r="AE121" s="763"/>
      <c r="AF121" s="764" t="s">
        <v>203</v>
      </c>
      <c r="AG121" s="762"/>
      <c r="AH121" s="762"/>
      <c r="AI121" s="762"/>
      <c r="AJ121" s="763"/>
      <c r="AK121" s="764" t="s">
        <v>203</v>
      </c>
      <c r="AL121" s="762"/>
      <c r="AM121" s="762"/>
      <c r="AN121" s="762"/>
      <c r="AO121" s="763"/>
      <c r="AP121" s="838" t="s">
        <v>203</v>
      </c>
      <c r="AQ121" s="839"/>
      <c r="AR121" s="839"/>
      <c r="AS121" s="839"/>
      <c r="AT121" s="840"/>
      <c r="AU121" s="886"/>
      <c r="AV121" s="887"/>
      <c r="AW121" s="887"/>
      <c r="AX121" s="887"/>
      <c r="AY121" s="888"/>
      <c r="AZ121" s="837" t="s">
        <v>487</v>
      </c>
      <c r="BA121" s="773"/>
      <c r="BB121" s="773"/>
      <c r="BC121" s="773"/>
      <c r="BD121" s="773"/>
      <c r="BE121" s="773"/>
      <c r="BF121" s="773"/>
      <c r="BG121" s="773"/>
      <c r="BH121" s="773"/>
      <c r="BI121" s="773"/>
      <c r="BJ121" s="773"/>
      <c r="BK121" s="773"/>
      <c r="BL121" s="773"/>
      <c r="BM121" s="773"/>
      <c r="BN121" s="773"/>
      <c r="BO121" s="773"/>
      <c r="BP121" s="774"/>
      <c r="BQ121" s="841">
        <v>2322344</v>
      </c>
      <c r="BR121" s="842"/>
      <c r="BS121" s="842"/>
      <c r="BT121" s="842"/>
      <c r="BU121" s="842"/>
      <c r="BV121" s="842">
        <v>2077572</v>
      </c>
      <c r="BW121" s="842"/>
      <c r="BX121" s="842"/>
      <c r="BY121" s="842"/>
      <c r="BZ121" s="842"/>
      <c r="CA121" s="842">
        <v>2085527</v>
      </c>
      <c r="CB121" s="842"/>
      <c r="CC121" s="842"/>
      <c r="CD121" s="842"/>
      <c r="CE121" s="842"/>
      <c r="CF121" s="899">
        <v>16.2</v>
      </c>
      <c r="CG121" s="900"/>
      <c r="CH121" s="900"/>
      <c r="CI121" s="900"/>
      <c r="CJ121" s="900"/>
      <c r="CK121" s="871"/>
      <c r="CL121" s="832"/>
      <c r="CM121" s="832"/>
      <c r="CN121" s="832"/>
      <c r="CO121" s="833"/>
      <c r="CP121" s="859" t="s">
        <v>463</v>
      </c>
      <c r="CQ121" s="860"/>
      <c r="CR121" s="860"/>
      <c r="CS121" s="860"/>
      <c r="CT121" s="860"/>
      <c r="CU121" s="860"/>
      <c r="CV121" s="860"/>
      <c r="CW121" s="860"/>
      <c r="CX121" s="860"/>
      <c r="CY121" s="860"/>
      <c r="CZ121" s="860"/>
      <c r="DA121" s="860"/>
      <c r="DB121" s="860"/>
      <c r="DC121" s="860"/>
      <c r="DD121" s="860"/>
      <c r="DE121" s="860"/>
      <c r="DF121" s="861"/>
      <c r="DG121" s="841">
        <v>124335</v>
      </c>
      <c r="DH121" s="842"/>
      <c r="DI121" s="842"/>
      <c r="DJ121" s="842"/>
      <c r="DK121" s="842"/>
      <c r="DL121" s="842">
        <v>108951</v>
      </c>
      <c r="DM121" s="842"/>
      <c r="DN121" s="842"/>
      <c r="DO121" s="842"/>
      <c r="DP121" s="842"/>
      <c r="DQ121" s="842">
        <v>93261</v>
      </c>
      <c r="DR121" s="842"/>
      <c r="DS121" s="842"/>
      <c r="DT121" s="842"/>
      <c r="DU121" s="842"/>
      <c r="DV121" s="843">
        <v>0.7</v>
      </c>
      <c r="DW121" s="843"/>
      <c r="DX121" s="843"/>
      <c r="DY121" s="843"/>
      <c r="DZ121" s="844"/>
    </row>
    <row r="122" spans="1:130" s="48" customFormat="1" ht="26.25" customHeight="1" x14ac:dyDescent="0.15">
      <c r="A122" s="752"/>
      <c r="B122" s="753"/>
      <c r="C122" s="837" t="s">
        <v>482</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61" t="s">
        <v>203</v>
      </c>
      <c r="AB122" s="762"/>
      <c r="AC122" s="762"/>
      <c r="AD122" s="762"/>
      <c r="AE122" s="763"/>
      <c r="AF122" s="764" t="s">
        <v>203</v>
      </c>
      <c r="AG122" s="762"/>
      <c r="AH122" s="762"/>
      <c r="AI122" s="762"/>
      <c r="AJ122" s="763"/>
      <c r="AK122" s="764" t="s">
        <v>203</v>
      </c>
      <c r="AL122" s="762"/>
      <c r="AM122" s="762"/>
      <c r="AN122" s="762"/>
      <c r="AO122" s="763"/>
      <c r="AP122" s="838" t="s">
        <v>203</v>
      </c>
      <c r="AQ122" s="839"/>
      <c r="AR122" s="839"/>
      <c r="AS122" s="839"/>
      <c r="AT122" s="840"/>
      <c r="AU122" s="886"/>
      <c r="AV122" s="887"/>
      <c r="AW122" s="887"/>
      <c r="AX122" s="887"/>
      <c r="AY122" s="888"/>
      <c r="AZ122" s="845" t="s">
        <v>489</v>
      </c>
      <c r="BA122" s="846"/>
      <c r="BB122" s="846"/>
      <c r="BC122" s="846"/>
      <c r="BD122" s="846"/>
      <c r="BE122" s="846"/>
      <c r="BF122" s="846"/>
      <c r="BG122" s="846"/>
      <c r="BH122" s="846"/>
      <c r="BI122" s="846"/>
      <c r="BJ122" s="846"/>
      <c r="BK122" s="846"/>
      <c r="BL122" s="846"/>
      <c r="BM122" s="846"/>
      <c r="BN122" s="846"/>
      <c r="BO122" s="846"/>
      <c r="BP122" s="847"/>
      <c r="BQ122" s="874">
        <v>8227016</v>
      </c>
      <c r="BR122" s="875"/>
      <c r="BS122" s="875"/>
      <c r="BT122" s="875"/>
      <c r="BU122" s="875"/>
      <c r="BV122" s="875">
        <v>8245159</v>
      </c>
      <c r="BW122" s="875"/>
      <c r="BX122" s="875"/>
      <c r="BY122" s="875"/>
      <c r="BZ122" s="875"/>
      <c r="CA122" s="875">
        <v>7670978</v>
      </c>
      <c r="CB122" s="875"/>
      <c r="CC122" s="875"/>
      <c r="CD122" s="875"/>
      <c r="CE122" s="875"/>
      <c r="CF122" s="876">
        <v>59.5</v>
      </c>
      <c r="CG122" s="877"/>
      <c r="CH122" s="877"/>
      <c r="CI122" s="877"/>
      <c r="CJ122" s="877"/>
      <c r="CK122" s="871"/>
      <c r="CL122" s="832"/>
      <c r="CM122" s="832"/>
      <c r="CN122" s="832"/>
      <c r="CO122" s="833"/>
      <c r="CP122" s="859" t="s">
        <v>461</v>
      </c>
      <c r="CQ122" s="860"/>
      <c r="CR122" s="860"/>
      <c r="CS122" s="860"/>
      <c r="CT122" s="860"/>
      <c r="CU122" s="860"/>
      <c r="CV122" s="860"/>
      <c r="CW122" s="860"/>
      <c r="CX122" s="860"/>
      <c r="CY122" s="860"/>
      <c r="CZ122" s="860"/>
      <c r="DA122" s="860"/>
      <c r="DB122" s="860"/>
      <c r="DC122" s="860"/>
      <c r="DD122" s="860"/>
      <c r="DE122" s="860"/>
      <c r="DF122" s="861"/>
      <c r="DG122" s="841">
        <v>14918</v>
      </c>
      <c r="DH122" s="842"/>
      <c r="DI122" s="842"/>
      <c r="DJ122" s="842"/>
      <c r="DK122" s="842"/>
      <c r="DL122" s="842">
        <v>20380</v>
      </c>
      <c r="DM122" s="842"/>
      <c r="DN122" s="842"/>
      <c r="DO122" s="842"/>
      <c r="DP122" s="842"/>
      <c r="DQ122" s="842">
        <v>20050</v>
      </c>
      <c r="DR122" s="842"/>
      <c r="DS122" s="842"/>
      <c r="DT122" s="842"/>
      <c r="DU122" s="842"/>
      <c r="DV122" s="843">
        <v>0.2</v>
      </c>
      <c r="DW122" s="843"/>
      <c r="DX122" s="843"/>
      <c r="DY122" s="843"/>
      <c r="DZ122" s="844"/>
    </row>
    <row r="123" spans="1:130" s="48" customFormat="1" ht="26.25" customHeight="1" x14ac:dyDescent="0.15">
      <c r="A123" s="752"/>
      <c r="B123" s="753"/>
      <c r="C123" s="837" t="s">
        <v>13</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61" t="s">
        <v>203</v>
      </c>
      <c r="AB123" s="762"/>
      <c r="AC123" s="762"/>
      <c r="AD123" s="762"/>
      <c r="AE123" s="763"/>
      <c r="AF123" s="764" t="s">
        <v>203</v>
      </c>
      <c r="AG123" s="762"/>
      <c r="AH123" s="762"/>
      <c r="AI123" s="762"/>
      <c r="AJ123" s="763"/>
      <c r="AK123" s="764" t="s">
        <v>203</v>
      </c>
      <c r="AL123" s="762"/>
      <c r="AM123" s="762"/>
      <c r="AN123" s="762"/>
      <c r="AO123" s="763"/>
      <c r="AP123" s="838" t="s">
        <v>203</v>
      </c>
      <c r="AQ123" s="839"/>
      <c r="AR123" s="839"/>
      <c r="AS123" s="839"/>
      <c r="AT123" s="840"/>
      <c r="AU123" s="889"/>
      <c r="AV123" s="890"/>
      <c r="AW123" s="890"/>
      <c r="AX123" s="890"/>
      <c r="AY123" s="890"/>
      <c r="AZ123" s="69" t="s">
        <v>278</v>
      </c>
      <c r="BA123" s="69"/>
      <c r="BB123" s="69"/>
      <c r="BC123" s="69"/>
      <c r="BD123" s="69"/>
      <c r="BE123" s="69"/>
      <c r="BF123" s="69"/>
      <c r="BG123" s="69"/>
      <c r="BH123" s="69"/>
      <c r="BI123" s="69"/>
      <c r="BJ123" s="69"/>
      <c r="BK123" s="69"/>
      <c r="BL123" s="69"/>
      <c r="BM123" s="69"/>
      <c r="BN123" s="69"/>
      <c r="BO123" s="878" t="s">
        <v>490</v>
      </c>
      <c r="BP123" s="879"/>
      <c r="BQ123" s="880">
        <v>19372652</v>
      </c>
      <c r="BR123" s="881"/>
      <c r="BS123" s="881"/>
      <c r="BT123" s="881"/>
      <c r="BU123" s="881"/>
      <c r="BV123" s="881">
        <v>20731929</v>
      </c>
      <c r="BW123" s="881"/>
      <c r="BX123" s="881"/>
      <c r="BY123" s="881"/>
      <c r="BZ123" s="881"/>
      <c r="CA123" s="881">
        <v>21845733</v>
      </c>
      <c r="CB123" s="881"/>
      <c r="CC123" s="881"/>
      <c r="CD123" s="881"/>
      <c r="CE123" s="881"/>
      <c r="CF123" s="727"/>
      <c r="CG123" s="728"/>
      <c r="CH123" s="728"/>
      <c r="CI123" s="728"/>
      <c r="CJ123" s="882"/>
      <c r="CK123" s="871"/>
      <c r="CL123" s="832"/>
      <c r="CM123" s="832"/>
      <c r="CN123" s="832"/>
      <c r="CO123" s="833"/>
      <c r="CP123" s="859" t="s">
        <v>30</v>
      </c>
      <c r="CQ123" s="860"/>
      <c r="CR123" s="860"/>
      <c r="CS123" s="860"/>
      <c r="CT123" s="860"/>
      <c r="CU123" s="860"/>
      <c r="CV123" s="860"/>
      <c r="CW123" s="860"/>
      <c r="CX123" s="860"/>
      <c r="CY123" s="860"/>
      <c r="CZ123" s="860"/>
      <c r="DA123" s="860"/>
      <c r="DB123" s="860"/>
      <c r="DC123" s="860"/>
      <c r="DD123" s="860"/>
      <c r="DE123" s="860"/>
      <c r="DF123" s="861"/>
      <c r="DG123" s="761" t="s">
        <v>203</v>
      </c>
      <c r="DH123" s="762"/>
      <c r="DI123" s="762"/>
      <c r="DJ123" s="762"/>
      <c r="DK123" s="763"/>
      <c r="DL123" s="764" t="s">
        <v>203</v>
      </c>
      <c r="DM123" s="762"/>
      <c r="DN123" s="762"/>
      <c r="DO123" s="762"/>
      <c r="DP123" s="763"/>
      <c r="DQ123" s="764" t="s">
        <v>203</v>
      </c>
      <c r="DR123" s="762"/>
      <c r="DS123" s="762"/>
      <c r="DT123" s="762"/>
      <c r="DU123" s="763"/>
      <c r="DV123" s="838" t="s">
        <v>203</v>
      </c>
      <c r="DW123" s="839"/>
      <c r="DX123" s="839"/>
      <c r="DY123" s="839"/>
      <c r="DZ123" s="840"/>
    </row>
    <row r="124" spans="1:130" s="48" customFormat="1" ht="26.25" customHeight="1" x14ac:dyDescent="0.15">
      <c r="A124" s="752"/>
      <c r="B124" s="753"/>
      <c r="C124" s="837" t="s">
        <v>343</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61" t="s">
        <v>203</v>
      </c>
      <c r="AB124" s="762"/>
      <c r="AC124" s="762"/>
      <c r="AD124" s="762"/>
      <c r="AE124" s="763"/>
      <c r="AF124" s="764" t="s">
        <v>203</v>
      </c>
      <c r="AG124" s="762"/>
      <c r="AH124" s="762"/>
      <c r="AI124" s="762"/>
      <c r="AJ124" s="763"/>
      <c r="AK124" s="764" t="s">
        <v>203</v>
      </c>
      <c r="AL124" s="762"/>
      <c r="AM124" s="762"/>
      <c r="AN124" s="762"/>
      <c r="AO124" s="763"/>
      <c r="AP124" s="838" t="s">
        <v>203</v>
      </c>
      <c r="AQ124" s="839"/>
      <c r="AR124" s="839"/>
      <c r="AS124" s="839"/>
      <c r="AT124" s="840"/>
      <c r="AU124" s="853" t="s">
        <v>491</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t="s">
        <v>203</v>
      </c>
      <c r="BR124" s="857"/>
      <c r="BS124" s="857"/>
      <c r="BT124" s="857"/>
      <c r="BU124" s="857"/>
      <c r="BV124" s="857" t="s">
        <v>203</v>
      </c>
      <c r="BW124" s="857"/>
      <c r="BX124" s="857"/>
      <c r="BY124" s="857"/>
      <c r="BZ124" s="857"/>
      <c r="CA124" s="857" t="s">
        <v>203</v>
      </c>
      <c r="CB124" s="857"/>
      <c r="CC124" s="857"/>
      <c r="CD124" s="857"/>
      <c r="CE124" s="857"/>
      <c r="CF124" s="735"/>
      <c r="CG124" s="736"/>
      <c r="CH124" s="736"/>
      <c r="CI124" s="736"/>
      <c r="CJ124" s="858"/>
      <c r="CK124" s="872"/>
      <c r="CL124" s="872"/>
      <c r="CM124" s="872"/>
      <c r="CN124" s="872"/>
      <c r="CO124" s="873"/>
      <c r="CP124" s="859" t="s">
        <v>492</v>
      </c>
      <c r="CQ124" s="860"/>
      <c r="CR124" s="860"/>
      <c r="CS124" s="860"/>
      <c r="CT124" s="860"/>
      <c r="CU124" s="860"/>
      <c r="CV124" s="860"/>
      <c r="CW124" s="860"/>
      <c r="CX124" s="860"/>
      <c r="CY124" s="860"/>
      <c r="CZ124" s="860"/>
      <c r="DA124" s="860"/>
      <c r="DB124" s="860"/>
      <c r="DC124" s="860"/>
      <c r="DD124" s="860"/>
      <c r="DE124" s="860"/>
      <c r="DF124" s="861"/>
      <c r="DG124" s="785" t="s">
        <v>203</v>
      </c>
      <c r="DH124" s="786"/>
      <c r="DI124" s="786"/>
      <c r="DJ124" s="786"/>
      <c r="DK124" s="787"/>
      <c r="DL124" s="788" t="s">
        <v>203</v>
      </c>
      <c r="DM124" s="786"/>
      <c r="DN124" s="786"/>
      <c r="DO124" s="786"/>
      <c r="DP124" s="787"/>
      <c r="DQ124" s="788" t="s">
        <v>203</v>
      </c>
      <c r="DR124" s="786"/>
      <c r="DS124" s="786"/>
      <c r="DT124" s="786"/>
      <c r="DU124" s="787"/>
      <c r="DV124" s="862" t="s">
        <v>203</v>
      </c>
      <c r="DW124" s="863"/>
      <c r="DX124" s="863"/>
      <c r="DY124" s="863"/>
      <c r="DZ124" s="864"/>
    </row>
    <row r="125" spans="1:130" s="48" customFormat="1" ht="26.25" customHeight="1" x14ac:dyDescent="0.15">
      <c r="A125" s="752"/>
      <c r="B125" s="753"/>
      <c r="C125" s="837" t="s">
        <v>485</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61" t="s">
        <v>203</v>
      </c>
      <c r="AB125" s="762"/>
      <c r="AC125" s="762"/>
      <c r="AD125" s="762"/>
      <c r="AE125" s="763"/>
      <c r="AF125" s="764" t="s">
        <v>203</v>
      </c>
      <c r="AG125" s="762"/>
      <c r="AH125" s="762"/>
      <c r="AI125" s="762"/>
      <c r="AJ125" s="763"/>
      <c r="AK125" s="764" t="s">
        <v>203</v>
      </c>
      <c r="AL125" s="762"/>
      <c r="AM125" s="762"/>
      <c r="AN125" s="762"/>
      <c r="AO125" s="763"/>
      <c r="AP125" s="838" t="s">
        <v>203</v>
      </c>
      <c r="AQ125" s="839"/>
      <c r="AR125" s="839"/>
      <c r="AS125" s="839"/>
      <c r="AT125" s="84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8" t="s">
        <v>495</v>
      </c>
      <c r="CL125" s="829"/>
      <c r="CM125" s="829"/>
      <c r="CN125" s="829"/>
      <c r="CO125" s="830"/>
      <c r="CP125" s="865" t="s">
        <v>144</v>
      </c>
      <c r="CQ125" s="813"/>
      <c r="CR125" s="813"/>
      <c r="CS125" s="813"/>
      <c r="CT125" s="813"/>
      <c r="CU125" s="813"/>
      <c r="CV125" s="813"/>
      <c r="CW125" s="813"/>
      <c r="CX125" s="813"/>
      <c r="CY125" s="813"/>
      <c r="CZ125" s="813"/>
      <c r="DA125" s="813"/>
      <c r="DB125" s="813"/>
      <c r="DC125" s="813"/>
      <c r="DD125" s="813"/>
      <c r="DE125" s="813"/>
      <c r="DF125" s="814"/>
      <c r="DG125" s="866" t="s">
        <v>203</v>
      </c>
      <c r="DH125" s="867"/>
      <c r="DI125" s="867"/>
      <c r="DJ125" s="867"/>
      <c r="DK125" s="867"/>
      <c r="DL125" s="867" t="s">
        <v>203</v>
      </c>
      <c r="DM125" s="867"/>
      <c r="DN125" s="867"/>
      <c r="DO125" s="867"/>
      <c r="DP125" s="867"/>
      <c r="DQ125" s="867" t="s">
        <v>203</v>
      </c>
      <c r="DR125" s="867"/>
      <c r="DS125" s="867"/>
      <c r="DT125" s="867"/>
      <c r="DU125" s="867"/>
      <c r="DV125" s="868" t="s">
        <v>203</v>
      </c>
      <c r="DW125" s="868"/>
      <c r="DX125" s="868"/>
      <c r="DY125" s="868"/>
      <c r="DZ125" s="869"/>
    </row>
    <row r="126" spans="1:130" s="48" customFormat="1" ht="26.25" customHeight="1" x14ac:dyDescent="0.15">
      <c r="A126" s="752"/>
      <c r="B126" s="753"/>
      <c r="C126" s="837" t="s">
        <v>486</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61" t="s">
        <v>203</v>
      </c>
      <c r="AB126" s="762"/>
      <c r="AC126" s="762"/>
      <c r="AD126" s="762"/>
      <c r="AE126" s="763"/>
      <c r="AF126" s="764" t="s">
        <v>203</v>
      </c>
      <c r="AG126" s="762"/>
      <c r="AH126" s="762"/>
      <c r="AI126" s="762"/>
      <c r="AJ126" s="763"/>
      <c r="AK126" s="764" t="s">
        <v>203</v>
      </c>
      <c r="AL126" s="762"/>
      <c r="AM126" s="762"/>
      <c r="AN126" s="762"/>
      <c r="AO126" s="763"/>
      <c r="AP126" s="838" t="s">
        <v>203</v>
      </c>
      <c r="AQ126" s="839"/>
      <c r="AR126" s="839"/>
      <c r="AS126" s="839"/>
      <c r="AT126" s="84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31"/>
      <c r="CL126" s="832"/>
      <c r="CM126" s="832"/>
      <c r="CN126" s="832"/>
      <c r="CO126" s="833"/>
      <c r="CP126" s="837" t="s">
        <v>414</v>
      </c>
      <c r="CQ126" s="773"/>
      <c r="CR126" s="773"/>
      <c r="CS126" s="773"/>
      <c r="CT126" s="773"/>
      <c r="CU126" s="773"/>
      <c r="CV126" s="773"/>
      <c r="CW126" s="773"/>
      <c r="CX126" s="773"/>
      <c r="CY126" s="773"/>
      <c r="CZ126" s="773"/>
      <c r="DA126" s="773"/>
      <c r="DB126" s="773"/>
      <c r="DC126" s="773"/>
      <c r="DD126" s="773"/>
      <c r="DE126" s="773"/>
      <c r="DF126" s="774"/>
      <c r="DG126" s="841" t="s">
        <v>203</v>
      </c>
      <c r="DH126" s="842"/>
      <c r="DI126" s="842"/>
      <c r="DJ126" s="842"/>
      <c r="DK126" s="842"/>
      <c r="DL126" s="842" t="s">
        <v>203</v>
      </c>
      <c r="DM126" s="842"/>
      <c r="DN126" s="842"/>
      <c r="DO126" s="842"/>
      <c r="DP126" s="842"/>
      <c r="DQ126" s="842" t="s">
        <v>203</v>
      </c>
      <c r="DR126" s="842"/>
      <c r="DS126" s="842"/>
      <c r="DT126" s="842"/>
      <c r="DU126" s="842"/>
      <c r="DV126" s="843" t="s">
        <v>203</v>
      </c>
      <c r="DW126" s="843"/>
      <c r="DX126" s="843"/>
      <c r="DY126" s="843"/>
      <c r="DZ126" s="844"/>
    </row>
    <row r="127" spans="1:130" s="48" customFormat="1" ht="26.25" customHeight="1" x14ac:dyDescent="0.15">
      <c r="A127" s="754"/>
      <c r="B127" s="755"/>
      <c r="C127" s="845" t="s">
        <v>86</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761" t="s">
        <v>203</v>
      </c>
      <c r="AB127" s="762"/>
      <c r="AC127" s="762"/>
      <c r="AD127" s="762"/>
      <c r="AE127" s="763"/>
      <c r="AF127" s="764" t="s">
        <v>203</v>
      </c>
      <c r="AG127" s="762"/>
      <c r="AH127" s="762"/>
      <c r="AI127" s="762"/>
      <c r="AJ127" s="763"/>
      <c r="AK127" s="764" t="s">
        <v>203</v>
      </c>
      <c r="AL127" s="762"/>
      <c r="AM127" s="762"/>
      <c r="AN127" s="762"/>
      <c r="AO127" s="763"/>
      <c r="AP127" s="838" t="s">
        <v>203</v>
      </c>
      <c r="AQ127" s="839"/>
      <c r="AR127" s="839"/>
      <c r="AS127" s="839"/>
      <c r="AT127" s="840"/>
      <c r="AU127" s="56"/>
      <c r="AV127" s="56"/>
      <c r="AW127" s="56"/>
      <c r="AX127" s="848" t="s">
        <v>496</v>
      </c>
      <c r="AY127" s="849"/>
      <c r="AZ127" s="849"/>
      <c r="BA127" s="849"/>
      <c r="BB127" s="849"/>
      <c r="BC127" s="849"/>
      <c r="BD127" s="849"/>
      <c r="BE127" s="850"/>
      <c r="BF127" s="851" t="s">
        <v>124</v>
      </c>
      <c r="BG127" s="849"/>
      <c r="BH127" s="849"/>
      <c r="BI127" s="849"/>
      <c r="BJ127" s="849"/>
      <c r="BK127" s="849"/>
      <c r="BL127" s="850"/>
      <c r="BM127" s="851" t="s">
        <v>415</v>
      </c>
      <c r="BN127" s="849"/>
      <c r="BO127" s="849"/>
      <c r="BP127" s="849"/>
      <c r="BQ127" s="849"/>
      <c r="BR127" s="849"/>
      <c r="BS127" s="850"/>
      <c r="BT127" s="851" t="s">
        <v>406</v>
      </c>
      <c r="BU127" s="849"/>
      <c r="BV127" s="849"/>
      <c r="BW127" s="849"/>
      <c r="BX127" s="849"/>
      <c r="BY127" s="849"/>
      <c r="BZ127" s="852"/>
      <c r="CA127" s="56"/>
      <c r="CB127" s="56"/>
      <c r="CC127" s="56"/>
      <c r="CD127" s="74"/>
      <c r="CE127" s="74"/>
      <c r="CF127" s="74"/>
      <c r="CG127" s="56"/>
      <c r="CH127" s="56"/>
      <c r="CI127" s="56"/>
      <c r="CJ127" s="75"/>
      <c r="CK127" s="831"/>
      <c r="CL127" s="832"/>
      <c r="CM127" s="832"/>
      <c r="CN127" s="832"/>
      <c r="CO127" s="833"/>
      <c r="CP127" s="837" t="s">
        <v>444</v>
      </c>
      <c r="CQ127" s="773"/>
      <c r="CR127" s="773"/>
      <c r="CS127" s="773"/>
      <c r="CT127" s="773"/>
      <c r="CU127" s="773"/>
      <c r="CV127" s="773"/>
      <c r="CW127" s="773"/>
      <c r="CX127" s="773"/>
      <c r="CY127" s="773"/>
      <c r="CZ127" s="773"/>
      <c r="DA127" s="773"/>
      <c r="DB127" s="773"/>
      <c r="DC127" s="773"/>
      <c r="DD127" s="773"/>
      <c r="DE127" s="773"/>
      <c r="DF127" s="774"/>
      <c r="DG127" s="841" t="s">
        <v>203</v>
      </c>
      <c r="DH127" s="842"/>
      <c r="DI127" s="842"/>
      <c r="DJ127" s="842"/>
      <c r="DK127" s="842"/>
      <c r="DL127" s="842" t="s">
        <v>203</v>
      </c>
      <c r="DM127" s="842"/>
      <c r="DN127" s="842"/>
      <c r="DO127" s="842"/>
      <c r="DP127" s="842"/>
      <c r="DQ127" s="842" t="s">
        <v>203</v>
      </c>
      <c r="DR127" s="842"/>
      <c r="DS127" s="842"/>
      <c r="DT127" s="842"/>
      <c r="DU127" s="842"/>
      <c r="DV127" s="843" t="s">
        <v>203</v>
      </c>
      <c r="DW127" s="843"/>
      <c r="DX127" s="843"/>
      <c r="DY127" s="843"/>
      <c r="DZ127" s="844"/>
    </row>
    <row r="128" spans="1:130" s="48" customFormat="1" ht="26.25" customHeight="1" x14ac:dyDescent="0.15">
      <c r="A128" s="801" t="s">
        <v>497</v>
      </c>
      <c r="B128" s="802"/>
      <c r="C128" s="802"/>
      <c r="D128" s="802"/>
      <c r="E128" s="802"/>
      <c r="F128" s="802"/>
      <c r="G128" s="802"/>
      <c r="H128" s="802"/>
      <c r="I128" s="802"/>
      <c r="J128" s="802"/>
      <c r="K128" s="802"/>
      <c r="L128" s="802"/>
      <c r="M128" s="802"/>
      <c r="N128" s="802"/>
      <c r="O128" s="802"/>
      <c r="P128" s="802"/>
      <c r="Q128" s="802"/>
      <c r="R128" s="802"/>
      <c r="S128" s="802"/>
      <c r="T128" s="802"/>
      <c r="U128" s="802"/>
      <c r="V128" s="802"/>
      <c r="W128" s="803" t="s">
        <v>8</v>
      </c>
      <c r="X128" s="803"/>
      <c r="Y128" s="803"/>
      <c r="Z128" s="804"/>
      <c r="AA128" s="805">
        <v>315115</v>
      </c>
      <c r="AB128" s="806"/>
      <c r="AC128" s="806"/>
      <c r="AD128" s="806"/>
      <c r="AE128" s="807"/>
      <c r="AF128" s="808">
        <v>306807</v>
      </c>
      <c r="AG128" s="806"/>
      <c r="AH128" s="806"/>
      <c r="AI128" s="806"/>
      <c r="AJ128" s="807"/>
      <c r="AK128" s="808">
        <v>293462</v>
      </c>
      <c r="AL128" s="806"/>
      <c r="AM128" s="806"/>
      <c r="AN128" s="806"/>
      <c r="AO128" s="807"/>
      <c r="AP128" s="809"/>
      <c r="AQ128" s="810"/>
      <c r="AR128" s="810"/>
      <c r="AS128" s="810"/>
      <c r="AT128" s="811"/>
      <c r="AU128" s="56"/>
      <c r="AV128" s="56"/>
      <c r="AW128" s="56"/>
      <c r="AX128" s="812" t="s">
        <v>311</v>
      </c>
      <c r="AY128" s="813"/>
      <c r="AZ128" s="813"/>
      <c r="BA128" s="813"/>
      <c r="BB128" s="813"/>
      <c r="BC128" s="813"/>
      <c r="BD128" s="813"/>
      <c r="BE128" s="814"/>
      <c r="BF128" s="815" t="s">
        <v>203</v>
      </c>
      <c r="BG128" s="816"/>
      <c r="BH128" s="816"/>
      <c r="BI128" s="816"/>
      <c r="BJ128" s="816"/>
      <c r="BK128" s="816"/>
      <c r="BL128" s="817"/>
      <c r="BM128" s="815">
        <v>12.88</v>
      </c>
      <c r="BN128" s="816"/>
      <c r="BO128" s="816"/>
      <c r="BP128" s="816"/>
      <c r="BQ128" s="816"/>
      <c r="BR128" s="816"/>
      <c r="BS128" s="817"/>
      <c r="BT128" s="815">
        <v>20</v>
      </c>
      <c r="BU128" s="816"/>
      <c r="BV128" s="816"/>
      <c r="BW128" s="816"/>
      <c r="BX128" s="816"/>
      <c r="BY128" s="816"/>
      <c r="BZ128" s="818"/>
      <c r="CA128" s="74"/>
      <c r="CB128" s="74"/>
      <c r="CC128" s="74"/>
      <c r="CD128" s="74"/>
      <c r="CE128" s="74"/>
      <c r="CF128" s="74"/>
      <c r="CG128" s="56"/>
      <c r="CH128" s="56"/>
      <c r="CI128" s="56"/>
      <c r="CJ128" s="75"/>
      <c r="CK128" s="834"/>
      <c r="CL128" s="835"/>
      <c r="CM128" s="835"/>
      <c r="CN128" s="835"/>
      <c r="CO128" s="836"/>
      <c r="CP128" s="819" t="s">
        <v>398</v>
      </c>
      <c r="CQ128" s="793"/>
      <c r="CR128" s="793"/>
      <c r="CS128" s="793"/>
      <c r="CT128" s="793"/>
      <c r="CU128" s="793"/>
      <c r="CV128" s="793"/>
      <c r="CW128" s="793"/>
      <c r="CX128" s="793"/>
      <c r="CY128" s="793"/>
      <c r="CZ128" s="793"/>
      <c r="DA128" s="793"/>
      <c r="DB128" s="793"/>
      <c r="DC128" s="793"/>
      <c r="DD128" s="793"/>
      <c r="DE128" s="793"/>
      <c r="DF128" s="794"/>
      <c r="DG128" s="820" t="s">
        <v>203</v>
      </c>
      <c r="DH128" s="821"/>
      <c r="DI128" s="821"/>
      <c r="DJ128" s="821"/>
      <c r="DK128" s="821"/>
      <c r="DL128" s="821" t="s">
        <v>203</v>
      </c>
      <c r="DM128" s="821"/>
      <c r="DN128" s="821"/>
      <c r="DO128" s="821"/>
      <c r="DP128" s="821"/>
      <c r="DQ128" s="821">
        <v>525</v>
      </c>
      <c r="DR128" s="821"/>
      <c r="DS128" s="821"/>
      <c r="DT128" s="821"/>
      <c r="DU128" s="821"/>
      <c r="DV128" s="822">
        <v>0</v>
      </c>
      <c r="DW128" s="822"/>
      <c r="DX128" s="822"/>
      <c r="DY128" s="822"/>
      <c r="DZ128" s="823"/>
    </row>
    <row r="129" spans="1:131" s="48" customFormat="1" ht="26.25" customHeight="1" x14ac:dyDescent="0.15">
      <c r="A129" s="756" t="s">
        <v>178</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242</v>
      </c>
      <c r="X129" s="759"/>
      <c r="Y129" s="759"/>
      <c r="Z129" s="760"/>
      <c r="AA129" s="761">
        <v>13086356</v>
      </c>
      <c r="AB129" s="762"/>
      <c r="AC129" s="762"/>
      <c r="AD129" s="762"/>
      <c r="AE129" s="763"/>
      <c r="AF129" s="764">
        <v>13830969</v>
      </c>
      <c r="AG129" s="762"/>
      <c r="AH129" s="762"/>
      <c r="AI129" s="762"/>
      <c r="AJ129" s="763"/>
      <c r="AK129" s="764">
        <v>13770815</v>
      </c>
      <c r="AL129" s="762"/>
      <c r="AM129" s="762"/>
      <c r="AN129" s="762"/>
      <c r="AO129" s="763"/>
      <c r="AP129" s="765"/>
      <c r="AQ129" s="766"/>
      <c r="AR129" s="766"/>
      <c r="AS129" s="766"/>
      <c r="AT129" s="767"/>
      <c r="AU129" s="67"/>
      <c r="AV129" s="67"/>
      <c r="AW129" s="67"/>
      <c r="AX129" s="775" t="s">
        <v>118</v>
      </c>
      <c r="AY129" s="773"/>
      <c r="AZ129" s="773"/>
      <c r="BA129" s="773"/>
      <c r="BB129" s="773"/>
      <c r="BC129" s="773"/>
      <c r="BD129" s="773"/>
      <c r="BE129" s="774"/>
      <c r="BF129" s="824" t="s">
        <v>203</v>
      </c>
      <c r="BG129" s="825"/>
      <c r="BH129" s="825"/>
      <c r="BI129" s="825"/>
      <c r="BJ129" s="825"/>
      <c r="BK129" s="825"/>
      <c r="BL129" s="826"/>
      <c r="BM129" s="824">
        <v>17.88</v>
      </c>
      <c r="BN129" s="825"/>
      <c r="BO129" s="825"/>
      <c r="BP129" s="825"/>
      <c r="BQ129" s="825"/>
      <c r="BR129" s="825"/>
      <c r="BS129" s="826"/>
      <c r="BT129" s="824">
        <v>30</v>
      </c>
      <c r="BU129" s="825"/>
      <c r="BV129" s="825"/>
      <c r="BW129" s="825"/>
      <c r="BX129" s="825"/>
      <c r="BY129" s="825"/>
      <c r="BZ129" s="8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56" t="s">
        <v>498</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499</v>
      </c>
      <c r="X130" s="759"/>
      <c r="Y130" s="759"/>
      <c r="Z130" s="760"/>
      <c r="AA130" s="761">
        <v>1023561</v>
      </c>
      <c r="AB130" s="762"/>
      <c r="AC130" s="762"/>
      <c r="AD130" s="762"/>
      <c r="AE130" s="763"/>
      <c r="AF130" s="764">
        <v>944975</v>
      </c>
      <c r="AG130" s="762"/>
      <c r="AH130" s="762"/>
      <c r="AI130" s="762"/>
      <c r="AJ130" s="763"/>
      <c r="AK130" s="764">
        <v>876565</v>
      </c>
      <c r="AL130" s="762"/>
      <c r="AM130" s="762"/>
      <c r="AN130" s="762"/>
      <c r="AO130" s="763"/>
      <c r="AP130" s="765"/>
      <c r="AQ130" s="766"/>
      <c r="AR130" s="766"/>
      <c r="AS130" s="766"/>
      <c r="AT130" s="767"/>
      <c r="AU130" s="67"/>
      <c r="AV130" s="67"/>
      <c r="AW130" s="67"/>
      <c r="AX130" s="775" t="s">
        <v>431</v>
      </c>
      <c r="AY130" s="773"/>
      <c r="AZ130" s="773"/>
      <c r="BA130" s="773"/>
      <c r="BB130" s="773"/>
      <c r="BC130" s="773"/>
      <c r="BD130" s="773"/>
      <c r="BE130" s="774"/>
      <c r="BF130" s="776">
        <v>4.5</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180</v>
      </c>
      <c r="X131" s="783"/>
      <c r="Y131" s="783"/>
      <c r="Z131" s="784"/>
      <c r="AA131" s="785">
        <v>12062795</v>
      </c>
      <c r="AB131" s="786"/>
      <c r="AC131" s="786"/>
      <c r="AD131" s="786"/>
      <c r="AE131" s="787"/>
      <c r="AF131" s="788">
        <v>12885994</v>
      </c>
      <c r="AG131" s="786"/>
      <c r="AH131" s="786"/>
      <c r="AI131" s="786"/>
      <c r="AJ131" s="787"/>
      <c r="AK131" s="788">
        <v>12894250</v>
      </c>
      <c r="AL131" s="786"/>
      <c r="AM131" s="786"/>
      <c r="AN131" s="786"/>
      <c r="AO131" s="787"/>
      <c r="AP131" s="789"/>
      <c r="AQ131" s="790"/>
      <c r="AR131" s="790"/>
      <c r="AS131" s="790"/>
      <c r="AT131" s="791"/>
      <c r="AU131" s="67"/>
      <c r="AV131" s="67"/>
      <c r="AW131" s="67"/>
      <c r="AX131" s="792" t="s">
        <v>68</v>
      </c>
      <c r="AY131" s="793"/>
      <c r="AZ131" s="793"/>
      <c r="BA131" s="793"/>
      <c r="BB131" s="793"/>
      <c r="BC131" s="793"/>
      <c r="BD131" s="793"/>
      <c r="BE131" s="794"/>
      <c r="BF131" s="795" t="s">
        <v>203</v>
      </c>
      <c r="BG131" s="796"/>
      <c r="BH131" s="796"/>
      <c r="BI131" s="796"/>
      <c r="BJ131" s="796"/>
      <c r="BK131" s="796"/>
      <c r="BL131" s="797"/>
      <c r="BM131" s="795">
        <v>350</v>
      </c>
      <c r="BN131" s="796"/>
      <c r="BO131" s="796"/>
      <c r="BP131" s="796"/>
      <c r="BQ131" s="796"/>
      <c r="BR131" s="796"/>
      <c r="BS131" s="797"/>
      <c r="BT131" s="798"/>
      <c r="BU131" s="799"/>
      <c r="BV131" s="799"/>
      <c r="BW131" s="799"/>
      <c r="BX131" s="799"/>
      <c r="BY131" s="799"/>
      <c r="BZ131" s="80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46" t="s">
        <v>32</v>
      </c>
      <c r="B132" s="747"/>
      <c r="C132" s="747"/>
      <c r="D132" s="747"/>
      <c r="E132" s="747"/>
      <c r="F132" s="747"/>
      <c r="G132" s="747"/>
      <c r="H132" s="747"/>
      <c r="I132" s="747"/>
      <c r="J132" s="747"/>
      <c r="K132" s="747"/>
      <c r="L132" s="747"/>
      <c r="M132" s="747"/>
      <c r="N132" s="747"/>
      <c r="O132" s="747"/>
      <c r="P132" s="747"/>
      <c r="Q132" s="747"/>
      <c r="R132" s="747"/>
      <c r="S132" s="747"/>
      <c r="T132" s="747"/>
      <c r="U132" s="747"/>
      <c r="V132" s="721" t="s">
        <v>500</v>
      </c>
      <c r="W132" s="721"/>
      <c r="X132" s="721"/>
      <c r="Y132" s="721"/>
      <c r="Z132" s="722"/>
      <c r="AA132" s="723">
        <v>4.2495956000000001</v>
      </c>
      <c r="AB132" s="724"/>
      <c r="AC132" s="724"/>
      <c r="AD132" s="724"/>
      <c r="AE132" s="725"/>
      <c r="AF132" s="726">
        <v>4.6810901999999999</v>
      </c>
      <c r="AG132" s="724"/>
      <c r="AH132" s="724"/>
      <c r="AI132" s="724"/>
      <c r="AJ132" s="725"/>
      <c r="AK132" s="726">
        <v>4.8279503999999998</v>
      </c>
      <c r="AL132" s="724"/>
      <c r="AM132" s="724"/>
      <c r="AN132" s="724"/>
      <c r="AO132" s="725"/>
      <c r="AP132" s="727"/>
      <c r="AQ132" s="728"/>
      <c r="AR132" s="728"/>
      <c r="AS132" s="728"/>
      <c r="AT132" s="7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8"/>
      <c r="B133" s="749"/>
      <c r="C133" s="749"/>
      <c r="D133" s="749"/>
      <c r="E133" s="749"/>
      <c r="F133" s="749"/>
      <c r="G133" s="749"/>
      <c r="H133" s="749"/>
      <c r="I133" s="749"/>
      <c r="J133" s="749"/>
      <c r="K133" s="749"/>
      <c r="L133" s="749"/>
      <c r="M133" s="749"/>
      <c r="N133" s="749"/>
      <c r="O133" s="749"/>
      <c r="P133" s="749"/>
      <c r="Q133" s="749"/>
      <c r="R133" s="749"/>
      <c r="S133" s="749"/>
      <c r="T133" s="749"/>
      <c r="U133" s="749"/>
      <c r="V133" s="730" t="s">
        <v>65</v>
      </c>
      <c r="W133" s="730"/>
      <c r="X133" s="730"/>
      <c r="Y133" s="730"/>
      <c r="Z133" s="731"/>
      <c r="AA133" s="732">
        <v>4</v>
      </c>
      <c r="AB133" s="733"/>
      <c r="AC133" s="733"/>
      <c r="AD133" s="733"/>
      <c r="AE133" s="734"/>
      <c r="AF133" s="732">
        <v>4.2</v>
      </c>
      <c r="AG133" s="733"/>
      <c r="AH133" s="733"/>
      <c r="AI133" s="733"/>
      <c r="AJ133" s="734"/>
      <c r="AK133" s="732">
        <v>4.5</v>
      </c>
      <c r="AL133" s="733"/>
      <c r="AM133" s="733"/>
      <c r="AN133" s="733"/>
      <c r="AO133" s="734"/>
      <c r="AP133" s="735"/>
      <c r="AQ133" s="736"/>
      <c r="AR133" s="736"/>
      <c r="AS133" s="736"/>
      <c r="AT133" s="73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WuGdZLpabJwS72rqZKdtMRGHLHN4WmuxXEHkp1K2cgbRqIPC7iFh1P985L+PJ9w+wUcQ/YrWazPZ5S9PXkmYg==" saltValue="QdmMmv8/LdUxYouD+UwyP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101</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a48VXTsmmelQhlGVnFeUVmeHVNFVwRPNyjm9vkflU5ESGl6/naIGG6gKi2uqS755Od9MvcKYYEAA8MU6sW0Ahw==" saltValue="GgCrRAcbFIzHsHKSwLm5d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hJrzM87jPRtUQtIUc9wxCd5EZcNLqbpy7yHDc7YdumJ4sdaxfKTQKj5bStJbGLFlyaw6aOW3kmXbqLMSfCJ+Zg==" saltValue="zKq+HiqZIKVzY4ihRzL9S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89</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504</v>
      </c>
      <c r="AQ8" s="139" t="s">
        <v>505</v>
      </c>
      <c r="AR8" s="153" t="s">
        <v>421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464</v>
      </c>
      <c r="AL9" s="1045"/>
      <c r="AM9" s="1045"/>
      <c r="AN9" s="1046"/>
      <c r="AO9" s="117">
        <v>3765602</v>
      </c>
      <c r="AP9" s="117">
        <v>53478</v>
      </c>
      <c r="AQ9" s="140">
        <v>65316</v>
      </c>
      <c r="AR9" s="154">
        <v>-18.100000000000001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210</v>
      </c>
      <c r="AL10" s="1045"/>
      <c r="AM10" s="1045"/>
      <c r="AN10" s="1046"/>
      <c r="AO10" s="118">
        <v>743218</v>
      </c>
      <c r="AP10" s="118">
        <v>10555</v>
      </c>
      <c r="AQ10" s="141">
        <v>6075</v>
      </c>
      <c r="AR10" s="155">
        <v>73.7</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396</v>
      </c>
      <c r="AL11" s="1045"/>
      <c r="AM11" s="1045"/>
      <c r="AN11" s="1046"/>
      <c r="AO11" s="118" t="s">
        <v>203</v>
      </c>
      <c r="AP11" s="118" t="s">
        <v>203</v>
      </c>
      <c r="AQ11" s="141">
        <v>1232</v>
      </c>
      <c r="AR11" s="155" t="s">
        <v>203</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241</v>
      </c>
      <c r="AL12" s="1045"/>
      <c r="AM12" s="1045"/>
      <c r="AN12" s="1046"/>
      <c r="AO12" s="118" t="s">
        <v>203</v>
      </c>
      <c r="AP12" s="118" t="s">
        <v>203</v>
      </c>
      <c r="AQ12" s="141">
        <v>18</v>
      </c>
      <c r="AR12" s="155" t="s">
        <v>203</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164</v>
      </c>
      <c r="AL13" s="1045"/>
      <c r="AM13" s="1045"/>
      <c r="AN13" s="1046"/>
      <c r="AO13" s="118">
        <v>273992</v>
      </c>
      <c r="AP13" s="118">
        <v>3891</v>
      </c>
      <c r="AQ13" s="141">
        <v>2791</v>
      </c>
      <c r="AR13" s="155">
        <v>39.4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506</v>
      </c>
      <c r="AL14" s="1045"/>
      <c r="AM14" s="1045"/>
      <c r="AN14" s="1046"/>
      <c r="AO14" s="118">
        <v>24565</v>
      </c>
      <c r="AP14" s="118">
        <v>349</v>
      </c>
      <c r="AQ14" s="141">
        <v>1364</v>
      </c>
      <c r="AR14" s="155">
        <v>-74.400000000000006</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313</v>
      </c>
      <c r="AL15" s="1048"/>
      <c r="AM15" s="1048"/>
      <c r="AN15" s="1049"/>
      <c r="AO15" s="118">
        <v>-223216</v>
      </c>
      <c r="AP15" s="118">
        <v>-3170</v>
      </c>
      <c r="AQ15" s="141">
        <v>-4006</v>
      </c>
      <c r="AR15" s="155">
        <v>-20.9</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278</v>
      </c>
      <c r="AL16" s="1048"/>
      <c r="AM16" s="1048"/>
      <c r="AN16" s="1049"/>
      <c r="AO16" s="118">
        <v>4584161</v>
      </c>
      <c r="AP16" s="118">
        <v>65103</v>
      </c>
      <c r="AQ16" s="141">
        <v>72790</v>
      </c>
      <c r="AR16" s="155">
        <v>-10.6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175</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507</v>
      </c>
      <c r="AP20" s="129" t="s">
        <v>340</v>
      </c>
      <c r="AQ20" s="142" t="s">
        <v>46</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508</v>
      </c>
      <c r="AL21" s="1051"/>
      <c r="AM21" s="1051"/>
      <c r="AN21" s="1052"/>
      <c r="AO21" s="120">
        <v>5.27</v>
      </c>
      <c r="AP21" s="130">
        <v>6.54</v>
      </c>
      <c r="AQ21" s="143">
        <v>-1.27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509</v>
      </c>
      <c r="AL22" s="1051"/>
      <c r="AM22" s="1051"/>
      <c r="AN22" s="1052"/>
      <c r="AO22" s="121">
        <v>96.1</v>
      </c>
      <c r="AP22" s="131">
        <v>98.3</v>
      </c>
      <c r="AQ22" s="144">
        <v>-2.2000000000000002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3" t="s">
        <v>510</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x14ac:dyDescent="0.15">
      <c r="A27" s="85"/>
      <c r="AO27" s="90"/>
      <c r="AP27" s="90"/>
      <c r="AQ27" s="90"/>
      <c r="AR27" s="90"/>
      <c r="AS27" s="90"/>
      <c r="AT27" s="90"/>
    </row>
    <row r="28" spans="1:46" ht="17.25" x14ac:dyDescent="0.15">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89</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504</v>
      </c>
      <c r="AQ31" s="139" t="s">
        <v>505</v>
      </c>
      <c r="AR31" s="153" t="s">
        <v>421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511</v>
      </c>
      <c r="AL32" s="1038"/>
      <c r="AM32" s="1038"/>
      <c r="AN32" s="1039"/>
      <c r="AO32" s="118">
        <v>1031151</v>
      </c>
      <c r="AP32" s="118">
        <v>14644</v>
      </c>
      <c r="AQ32" s="145">
        <v>35011</v>
      </c>
      <c r="AR32" s="155">
        <v>-58.2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512</v>
      </c>
      <c r="AL33" s="1038"/>
      <c r="AM33" s="1038"/>
      <c r="AN33" s="1039"/>
      <c r="AO33" s="118" t="s">
        <v>203</v>
      </c>
      <c r="AP33" s="118" t="s">
        <v>203</v>
      </c>
      <c r="AQ33" s="145" t="s">
        <v>203</v>
      </c>
      <c r="AR33" s="155" t="s">
        <v>203</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513</v>
      </c>
      <c r="AL34" s="1038"/>
      <c r="AM34" s="1038"/>
      <c r="AN34" s="1039"/>
      <c r="AO34" s="118" t="s">
        <v>203</v>
      </c>
      <c r="AP34" s="118" t="s">
        <v>203</v>
      </c>
      <c r="AQ34" s="145">
        <v>4</v>
      </c>
      <c r="AR34" s="155" t="s">
        <v>203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514</v>
      </c>
      <c r="AL35" s="1038"/>
      <c r="AM35" s="1038"/>
      <c r="AN35" s="1039"/>
      <c r="AO35" s="118">
        <v>70776</v>
      </c>
      <c r="AP35" s="118">
        <v>1005</v>
      </c>
      <c r="AQ35" s="145">
        <v>8351</v>
      </c>
      <c r="AR35" s="155">
        <v>-88</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41</v>
      </c>
      <c r="AL36" s="1038"/>
      <c r="AM36" s="1038"/>
      <c r="AN36" s="1039"/>
      <c r="AO36" s="118">
        <v>387083</v>
      </c>
      <c r="AP36" s="118">
        <v>5497</v>
      </c>
      <c r="AQ36" s="145">
        <v>1645</v>
      </c>
      <c r="AR36" s="155">
        <v>234.2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351</v>
      </c>
      <c r="AL37" s="1038"/>
      <c r="AM37" s="1038"/>
      <c r="AN37" s="1039"/>
      <c r="AO37" s="118">
        <v>303545</v>
      </c>
      <c r="AP37" s="118">
        <v>4311</v>
      </c>
      <c r="AQ37" s="145">
        <v>1050</v>
      </c>
      <c r="AR37" s="155">
        <v>310.60000000000002</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515</v>
      </c>
      <c r="AL38" s="1041"/>
      <c r="AM38" s="1041"/>
      <c r="AN38" s="1042"/>
      <c r="AO38" s="122" t="s">
        <v>203</v>
      </c>
      <c r="AP38" s="122" t="s">
        <v>203</v>
      </c>
      <c r="AQ38" s="146">
        <v>1</v>
      </c>
      <c r="AR38" s="144" t="s">
        <v>203</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63</v>
      </c>
      <c r="AL39" s="1041"/>
      <c r="AM39" s="1041"/>
      <c r="AN39" s="1042"/>
      <c r="AO39" s="118">
        <v>-293462</v>
      </c>
      <c r="AP39" s="118">
        <v>-4168</v>
      </c>
      <c r="AQ39" s="145">
        <v>-5851</v>
      </c>
      <c r="AR39" s="155">
        <v>-28.8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516</v>
      </c>
      <c r="AL40" s="1038"/>
      <c r="AM40" s="1038"/>
      <c r="AN40" s="1039"/>
      <c r="AO40" s="118">
        <v>-876565</v>
      </c>
      <c r="AP40" s="118">
        <v>-12449</v>
      </c>
      <c r="AQ40" s="145">
        <v>-27858</v>
      </c>
      <c r="AR40" s="155">
        <v>-55.3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385</v>
      </c>
      <c r="AL41" s="1028"/>
      <c r="AM41" s="1028"/>
      <c r="AN41" s="1029"/>
      <c r="AO41" s="118">
        <v>622528</v>
      </c>
      <c r="AP41" s="118">
        <v>8841</v>
      </c>
      <c r="AQ41" s="145">
        <v>12351</v>
      </c>
      <c r="AR41" s="155">
        <v>-28.4</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517</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89</v>
      </c>
      <c r="AN49" s="1030" t="s">
        <v>441</v>
      </c>
      <c r="AO49" s="1031"/>
      <c r="AP49" s="1031"/>
      <c r="AQ49" s="1031"/>
      <c r="AR49" s="103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493</v>
      </c>
      <c r="AO50" s="124" t="s">
        <v>494</v>
      </c>
      <c r="AP50" s="135" t="s">
        <v>520</v>
      </c>
      <c r="AQ50" s="148" t="s">
        <v>381</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503</v>
      </c>
      <c r="AL51" s="103"/>
      <c r="AM51" s="108">
        <v>1866717</v>
      </c>
      <c r="AN51" s="115">
        <v>27600</v>
      </c>
      <c r="AO51" s="125">
        <v>31.1</v>
      </c>
      <c r="AP51" s="136">
        <v>41934</v>
      </c>
      <c r="AQ51" s="149">
        <v>-12.3</v>
      </c>
      <c r="AR51" s="159">
        <v>43.4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1239866</v>
      </c>
      <c r="AN52" s="116">
        <v>18332</v>
      </c>
      <c r="AO52" s="126">
        <v>38.799999999999997</v>
      </c>
      <c r="AP52" s="137">
        <v>23352</v>
      </c>
      <c r="AQ52" s="150">
        <v>-9.6999999999999993</v>
      </c>
      <c r="AR52" s="160">
        <v>48.5</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522</v>
      </c>
      <c r="AL53" s="103"/>
      <c r="AM53" s="108">
        <v>3138018</v>
      </c>
      <c r="AN53" s="115">
        <v>45812</v>
      </c>
      <c r="AO53" s="125">
        <v>66</v>
      </c>
      <c r="AP53" s="136">
        <v>45588</v>
      </c>
      <c r="AQ53" s="149">
        <v>8.6999999999999993</v>
      </c>
      <c r="AR53" s="159">
        <v>57.3</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1951938</v>
      </c>
      <c r="AN54" s="116">
        <v>28496</v>
      </c>
      <c r="AO54" s="126">
        <v>55.4</v>
      </c>
      <c r="AP54" s="137">
        <v>24150</v>
      </c>
      <c r="AQ54" s="150">
        <v>3.4</v>
      </c>
      <c r="AR54" s="160">
        <v>52</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479</v>
      </c>
      <c r="AL55" s="103"/>
      <c r="AM55" s="108">
        <v>6589920</v>
      </c>
      <c r="AN55" s="115">
        <v>94967</v>
      </c>
      <c r="AO55" s="125">
        <v>107.3</v>
      </c>
      <c r="AP55" s="136">
        <v>45483</v>
      </c>
      <c r="AQ55" s="149">
        <v>-0.2</v>
      </c>
      <c r="AR55" s="159">
        <v>107.5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1557721</v>
      </c>
      <c r="AN56" s="116">
        <v>22448</v>
      </c>
      <c r="AO56" s="126">
        <v>-21.2</v>
      </c>
      <c r="AP56" s="137">
        <v>24241</v>
      </c>
      <c r="AQ56" s="150">
        <v>0.4</v>
      </c>
      <c r="AR56" s="160">
        <v>-21.6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321</v>
      </c>
      <c r="AL57" s="103"/>
      <c r="AM57" s="108">
        <v>5905113</v>
      </c>
      <c r="AN57" s="115">
        <v>84400</v>
      </c>
      <c r="AO57" s="125">
        <v>-11.1</v>
      </c>
      <c r="AP57" s="136">
        <v>45945</v>
      </c>
      <c r="AQ57" s="149">
        <v>1</v>
      </c>
      <c r="AR57" s="159">
        <v>-12.1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1548380</v>
      </c>
      <c r="AN58" s="116">
        <v>22130</v>
      </c>
      <c r="AO58" s="126">
        <v>-1.4</v>
      </c>
      <c r="AP58" s="137">
        <v>25180</v>
      </c>
      <c r="AQ58" s="150">
        <v>3.9</v>
      </c>
      <c r="AR58" s="160">
        <v>-5.3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4233746</v>
      </c>
      <c r="AN59" s="115">
        <v>60126</v>
      </c>
      <c r="AO59" s="125">
        <v>-28.8</v>
      </c>
      <c r="AP59" s="136">
        <v>44475</v>
      </c>
      <c r="AQ59" s="149">
        <v>-3.2</v>
      </c>
      <c r="AR59" s="159">
        <v>-25.6</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2043256</v>
      </c>
      <c r="AN60" s="116">
        <v>29018</v>
      </c>
      <c r="AO60" s="126">
        <v>31.1</v>
      </c>
      <c r="AP60" s="137">
        <v>24780</v>
      </c>
      <c r="AQ60" s="150">
        <v>-1.6</v>
      </c>
      <c r="AR60" s="160">
        <v>32.700000000000003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523</v>
      </c>
      <c r="AL61" s="106"/>
      <c r="AM61" s="108">
        <v>4346703</v>
      </c>
      <c r="AN61" s="115">
        <v>62581</v>
      </c>
      <c r="AO61" s="125">
        <v>32.9</v>
      </c>
      <c r="AP61" s="136">
        <v>44685</v>
      </c>
      <c r="AQ61" s="151">
        <v>-1.2</v>
      </c>
      <c r="AR61" s="159">
        <v>34.1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1668232</v>
      </c>
      <c r="AN62" s="116">
        <v>24085</v>
      </c>
      <c r="AO62" s="126">
        <v>20.5</v>
      </c>
      <c r="AP62" s="137">
        <v>24341</v>
      </c>
      <c r="AQ62" s="150">
        <v>-0.7</v>
      </c>
      <c r="AR62" s="160">
        <v>21.2</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VQ3tvCZ2LzJgGcjEEN7nhY1ledLlNBBbXKt6M5fOxTFJXa3fmoADf2Fi210777moxS42X830G0jxRLu8+BiVKw==" saltValue="LpVe4fPzX0BjAnHMRMWwy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101</v>
      </c>
    </row>
    <row r="120" spans="125:125" ht="13.5" hidden="1" customHeight="1" x14ac:dyDescent="0.15"/>
    <row r="121" spans="125:125" ht="13.5" hidden="1" customHeight="1" x14ac:dyDescent="0.15">
      <c r="DU121" s="78"/>
    </row>
  </sheetData>
  <sheetProtection algorithmName="SHA-512" hashValue="ahLIwxM3NiT+njwnK50C2J+n9g4zpA3eiMzGhfkQRCYrKcc+XSSC8p50hwz6/g/SDB8LlDgF84fwApENz7TR9g==" saltValue="rEVwgVxKYsBLNTH8kbZpwg==" spinCount="100000" sheet="1" objects="1" scenarios="1"/>
  <phoneticPr fontId="5"/>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101</v>
      </c>
    </row>
  </sheetData>
  <sheetProtection algorithmName="SHA-512" hashValue="fb3n+QmpFmJf/ueBO4kacA1XG3d+ViMkCpPRCiR2BTtcfKCaUlqg6dlMU5wTI4oC5OWIZZqxvANkNNhIL3w0wA==" saltValue="U0qxlima4SznjYsYR8hnrA==" spinCount="100000" sheet="1" objects="1" scenarios="1"/>
  <phoneticPr fontId="5"/>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9</v>
      </c>
      <c r="C46" s="171"/>
      <c r="D46" s="171"/>
      <c r="E46" s="172" t="s">
        <v>18</v>
      </c>
      <c r="F46" s="173" t="s">
        <v>525</v>
      </c>
      <c r="G46" s="177" t="s">
        <v>526</v>
      </c>
      <c r="H46" s="177" t="s">
        <v>527</v>
      </c>
      <c r="I46" s="177" t="s">
        <v>528</v>
      </c>
      <c r="J46" s="182" t="s">
        <v>529</v>
      </c>
    </row>
    <row r="47" spans="2:10" ht="57.75" customHeight="1" x14ac:dyDescent="0.15">
      <c r="B47" s="168"/>
      <c r="C47" s="1053" t="s">
        <v>3</v>
      </c>
      <c r="D47" s="1053"/>
      <c r="E47" s="1054"/>
      <c r="F47" s="174">
        <v>27.88</v>
      </c>
      <c r="G47" s="178">
        <v>27.57</v>
      </c>
      <c r="H47" s="178">
        <v>20.28</v>
      </c>
      <c r="I47" s="178">
        <v>25.93</v>
      </c>
      <c r="J47" s="183">
        <v>29.62</v>
      </c>
    </row>
    <row r="48" spans="2:10" ht="57.75" customHeight="1" x14ac:dyDescent="0.15">
      <c r="B48" s="169"/>
      <c r="C48" s="1055" t="s">
        <v>5</v>
      </c>
      <c r="D48" s="1055"/>
      <c r="E48" s="1056"/>
      <c r="F48" s="175">
        <v>6.37</v>
      </c>
      <c r="G48" s="179">
        <v>9.4600000000000009</v>
      </c>
      <c r="H48" s="179">
        <v>12.25</v>
      </c>
      <c r="I48" s="179">
        <v>15.91</v>
      </c>
      <c r="J48" s="184">
        <v>19.59</v>
      </c>
    </row>
    <row r="49" spans="2:10" ht="57.75" customHeight="1" x14ac:dyDescent="0.15">
      <c r="B49" s="170"/>
      <c r="C49" s="1057" t="s">
        <v>17</v>
      </c>
      <c r="D49" s="1057"/>
      <c r="E49" s="1058"/>
      <c r="F49" s="176" t="s">
        <v>530</v>
      </c>
      <c r="G49" s="180" t="s">
        <v>531</v>
      </c>
      <c r="H49" s="180" t="s">
        <v>334</v>
      </c>
      <c r="I49" s="180">
        <v>0.71</v>
      </c>
      <c r="J49" s="185" t="s">
        <v>532</v>
      </c>
    </row>
    <row r="50" spans="2:10" x14ac:dyDescent="0.15"/>
  </sheetData>
  <sheetProtection algorithmName="SHA-512" hashValue="Qz7+lfXsZI4VRubCYGkB8+qlckzDAlVw11ZrIV7JX33L5k5yAmlAPdL7HJpblC0HgMkdnQCpC1Jmq1P9fb0s4g==" saltValue="m1ydJaqKQumG/TAAh39zX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2024-08-27T06:39:10Z</cp:lastPrinted>
  <dcterms:created xsi:type="dcterms:W3CDTF">2024-02-05T00:20:41Z</dcterms:created>
  <dcterms:modified xsi:type="dcterms:W3CDTF">2024-09-30T00:32:45Z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2024-08-27T05:43:07Z</vt:filetime>
  </property>
</Properties>
</file>