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_最終版\"/>
    </mc:Choice>
  </mc:AlternateContent>
  <bookViews>
    <workbookView xWindow="-120" yWindow="-120" windowWidth="20730" windowHeight="1116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BE34" i="10"/>
  <c r="C34" i="10"/>
  <c r="C35" i="10" l="1"/>
  <c r="C36" i="10" s="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l="1"/>
  <c r="BW36" i="10" s="1"/>
  <c r="BW37" i="10" s="1"/>
  <c r="BW38" i="10" s="1"/>
  <c r="BW39" i="10" s="1"/>
  <c r="BW40" i="10" s="1"/>
  <c r="BW41" i="10" s="1"/>
  <c r="CO34" i="10"/>
</calcChain>
</file>

<file path=xl/sharedStrings.xml><?xml version="1.0" encoding="utf-8"?>
<sst xmlns="http://schemas.openxmlformats.org/spreadsheetml/2006/main" count="1168" uniqueCount="600">
  <si>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</si>
  <si>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</si>
  <si>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</si>
  <si>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</si>
  <si>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</si>
  <si>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</si>
  <si>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</si>
  <si>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</si>
  <si>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</si>
  <si>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</si>
  <si>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</si>
  <si>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</si>
  <si>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</si>
  <si>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</si>
  <si>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</si>
  <si>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</si>
  <si>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</si>
  <si>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</si>
  <si>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</si>
  <si>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</si>
  <si>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</si>
  <si>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</si>
  <si>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</si>
  <si>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</si>
  <si>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</si>
  <si>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</si>
  <si>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</si>
  <si>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</si>
  <si>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</si>
  <si>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</si>
  <si>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</si>
  <si>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</si>
  <si>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</si>
  <si>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</si>
  <si>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</si>
  <si>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</si>
  <si>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</si>
  <si>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</si>
  <si>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</si>
  <si>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</si>
  <si>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</si>
  <si>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</si>
  <si>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</si>
  <si>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</si>
  <si>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</si>
  <si>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</si>
  <si>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</si>
  <si>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</si>
  <si>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</si>
  <si>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</si>
  <si>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</si>
  <si>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</si>
  <si>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</si>
  <si>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</si>
  <si>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</si>
  <si>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</si>
  <si>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</si>
  <si>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</si>
  <si>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</si>
  <si>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</si>
  <si>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</si>
  <si>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</si>
  <si>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</si>
  <si>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</si>
  <si>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</si>
  <si>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</si>
  <si>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</si>
  <si>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</si>
  <si>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</si>
  <si>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</si>
  <si>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</si>
  <si>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</si>
  <si>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</si>
  <si>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</si>
  <si>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</si>
  <si>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</si>
  <si>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</si>
  <si>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</si>
  <si>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</si>
  <si>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</si>
  <si>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</si>
  <si>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</si>
  <si>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</si>
  <si>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</si>
  <si>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</si>
  <si>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</si>
  <si>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</si>
  <si>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</si>
  <si>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</si>
  <si>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</si>
  <si>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</si>
  <si>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</si>
  <si>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</si>
  <si>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</si>
  <si>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</si>
  <si>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</si>
  <si>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</si>
  <si>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</si>
  <si>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那珂市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</si>
  <si>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</si>
  <si>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</si>
  <si>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</si>
  <si>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</si>
  <si>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</si>
  <si>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</si>
  <si>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</si>
  <si>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</si>
  <si>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</si>
  <si>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</si>
  <si>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</si>
  <si>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</si>
  <si>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</si>
  <si>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</si>
  <si>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</si>
  <si>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</si>
  <si>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</si>
  <si>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</si>
  <si>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</si>
  <si>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</si>
  <si>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</si>
  <si>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</si>
  <si>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</si>
  <si>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</si>
  <si>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</si>
  <si>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</si>
  <si>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</si>
  <si>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</si>
  <si>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</si>
  <si>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</si>
  <si>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</si>
  <si>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</si>
  <si>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</si>
  <si>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</si>
  <si>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</si>
  <si>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</si>
  <si>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</si>
  <si>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</si>
  <si>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</si>
  <si>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</si>
  <si>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</si>
  <si>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</si>
  <si>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</si>
  <si>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</si>
  <si>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</si>
  <si>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</si>
  <si>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</si>
  <si>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</si>
  <si>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</si>
  <si>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</si>
  <si>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</si>
  <si>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</si>
  <si>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</si>
  <si>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</si>
  <si>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</si>
  <si>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</si>
  <si>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</si>
  <si>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</si>
  <si>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</si>
  <si>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</si>
  <si>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</si>
  <si>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</si>
  <si>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</si>
  <si>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</si>
  <si>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</si>
  <si>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</si>
  <si>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</si>
  <si>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</si>
  <si>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</si>
  <si>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</si>
  <si>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</si>
  <si>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</si>
  <si>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</si>
  <si>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</si>
  <si>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</si>
  <si>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</si>
  <si>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</si>
  <si>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</si>
  <si>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</si>
  <si>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</si>
  <si>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</si>
  <si>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</si>
  <si>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</si>
  <si>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</si>
  <si>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</si>
  <si>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</si>
  <si>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</si>
  <si>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</si>
  <si>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</si>
  <si>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</si>
  <si>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</si>
  <si>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</si>
  <si>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</si>
  <si>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</si>
  <si>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</si>
  <si>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</si>
  <si>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</si>
  <si>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</si>
  <si>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</si>
  <si>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</si>
  <si>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</si>
  <si>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</si>
  <si>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</si>
  <si>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</si>
  <si>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</si>
  <si>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</si>
  <si>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</si>
  <si>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</si>
  <si>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</si>
  <si>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</si>
  <si>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</si>
  <si>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</si>
  <si>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</si>
  <si>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</si>
  <si>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</si>
  <si>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</si>
  <si>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茨城県那珂市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</si>
  <si>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</si>
  <si>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</si>
  <si>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</si>
  <si>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</si>
  <si>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</si>
  <si>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</si>
  <si>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</si>
  <si>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</si>
  <si>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</si>
  <si>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</si>
  <si>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</si>
  <si>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</si>
  <si>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</si>
  <si>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</si>
  <si>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</si>
  <si>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</si>
  <si>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</si>
  <si>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</si>
  <si>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</si>
  <si>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</si>
  <si>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</si>
  <si>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</si>
  <si>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</si>
  <si>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</si>
  <si>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</si>
  <si>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</si>
  <si>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</si>
  <si>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</si>
  <si>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</si>
  <si>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</si>
  <si>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</si>
  <si>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</si>
  <si>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</si>
  <si>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</si>
  <si>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</si>
  <si>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</si>
  <si>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</si>
  <si>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</si>
  <si>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</si>
  <si>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</si>
  <si>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</si>
  <si>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</si>
  <si>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</si>
  <si>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</si>
  <si>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</si>
  <si>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</si>
  <si>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</si>
  <si>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</si>
  <si>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</si>
  <si>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</si>
  <si>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</si>
  <si>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</si>
  <si>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</si>
  <si>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</si>
  <si>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</si>
  <si>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</si>
  <si>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</si>
  <si>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</si>
  <si>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</si>
  <si>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</si>
  <si>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</si>
  <si>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</si>
  <si>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</si>
  <si>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</si>
  <si>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</si>
  <si>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</si>
  <si>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</si>
  <si>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</si>
  <si>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</si>
  <si>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</si>
  <si>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</si>
  <si>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</si>
  <si>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</si>
  <si>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</si>
  <si>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</si>
  <si>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</si>
  <si>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</si>
  <si>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</si>
  <si>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</si>
  <si>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</si>
  <si>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</si>
  <si>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</si>
  <si>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</si>
  <si>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</si>
  <si>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</si>
  <si>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</si>
  <si>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</si>
  <si>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</si>
  <si>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</si>
  <si>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</si>
  <si>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</si>
  <si>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</si>
  <si>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</si>
  <si>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</si>
  <si>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</si>
  <si>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</si>
  <si>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</si>
  <si>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</si>
  <si>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</si>
  <si>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</si>
  <si>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</si>
  <si>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</si>
  <si>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</si>
  <si>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</si>
  <si>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</si>
  <si>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</si>
  <si>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</si>
  <si>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</si>
  <si>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</si>
  <si>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</si>
  <si>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</si>
  <si>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</si>
  <si>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</si>
  <si>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</si>
  <si>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</si>
  <si>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</si>
  <si>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</si>
  <si>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</si>
  <si>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</si>
  <si>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</si>
  <si>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</si>
  <si>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</si>
  <si>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</si>
  <si>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</si>
  <si>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</si>
  <si>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</si>
  <si>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</si>
  <si>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</si>
  <si>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</si>
  <si>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</si>
  <si>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</si>
  <si>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</si>
  <si>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</si>
  <si>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</si>
  <si>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</si>
  <si>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</si>
  <si>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</si>
  <si>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</si>
  <si>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</si>
  <si>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</si>
  <si>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</si>
  <si>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</si>
  <si>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</si>
  <si>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</si>
  <si>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</si>
  <si>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</si>
  <si>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</si>
  <si>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</si>
  <si>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</si>
  <si>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</si>
  <si>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</si>
  <si>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</si>
  <si>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</si>
  <si>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茨城県那珂市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</si>
  <si>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</si>
  <si>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</si>
  <si>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</si>
  <si>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</si>
  <si>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</si>
  <si>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</si>
  <si>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</si>
  <si>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</si>
  <si>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</si>
  <si>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</si>
  <si>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</si>
  <si>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</si>
  <si>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</si>
  <si>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</si>
  <si>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</si>
  <si>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</si>
  <si>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</si>
  <si>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</si>
  <si>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</si>
  <si>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</si>
  <si>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</si>
  <si>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那珂地方公平委員会特別会計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</si>
  <si>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</si>
  <si>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</si>
  <si>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</si>
  <si>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</si>
  <si>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</si>
  <si>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</si>
  <si>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</si>
  <si>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</si>
  <si>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</si>
  <si>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</si>
  <si>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</si>
  <si>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</si>
  <si>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</si>
  <si>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</si>
  <si>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介護保険特別会計（保険事業勘定）</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</si>
  <si>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</si>
  <si>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</si>
  <si>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</si>
  <si>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</si>
  <si>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</si>
  <si>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</si>
  <si>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</si>
  <si>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</si>
  <si>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</si>
  <si>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</si>
  <si>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</si>
  <si>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</si>
  <si>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</si>
  <si>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</si>
  <si>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</si>
  <si>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</si>
  <si>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</si>
  <si>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</si>
  <si>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</si>
  <si>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</si>
  <si>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</si>
  <si>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</si>
  <si>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</si>
  <si>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</si>
  <si>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</si>
  <si>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</si>
  <si>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</si>
  <si>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</si>
  <si>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</si>
  <si>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</si>
  <si>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</si>
  <si>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</si>
  <si>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</si>
  <si>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</si>
  <si>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</si>
  <si>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</si>
  <si>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</si>
  <si>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</si>
  <si>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</si>
  <si>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</si>
  <si>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</si>
  <si>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</si>
  <si>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</si>
  <si>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</si>
  <si>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</si>
  <si>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</si>
  <si>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</si>
  <si>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</si>
  <si>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</si>
  <si>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</si>
  <si>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</si>
  <si>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</si>
  <si>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</si>
  <si>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</si>
  <si>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</si>
  <si>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</si>
  <si>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</si>
  <si>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</si>
  <si>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</si>
  <si>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</si>
  <si>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</si>
  <si>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</si>
  <si>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</si>
  <si>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</si>
  <si>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</si>
  <si>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</si>
  <si>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</si>
  <si>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</si>
  <si>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</si>
  <si>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</si>
  <si>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</si>
  <si>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</si>
  <si>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</si>
  <si>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</si>
  <si>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</si>
  <si>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</si>
  <si>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</si>
  <si>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</si>
  <si>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</si>
  <si>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</si>
  <si>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</si>
  <si>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</si>
  <si>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</si>
  <si>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</si>
  <si>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</si>
  <si>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</si>
  <si>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</si>
  <si>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</si>
  <si>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</si>
  <si>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</si>
  <si>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</si>
  <si>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</si>
  <si>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</si>
  <si>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</si>
  <si>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</si>
  <si>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</si>
  <si>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</si>
  <si>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</si>
  <si>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</si>
  <si>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</si>
  <si>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</si>
  <si>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</si>
  <si>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</si>
  <si>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</si>
  <si>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</si>
  <si>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</si>
  <si>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</si>
  <si>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</si>
  <si>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</si>
  <si>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</si>
  <si>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</si>
  <si>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</si>
  <si>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</si>
  <si>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</si>
  <si>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</si>
  <si>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</si>
  <si>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</si>
  <si>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</si>
  <si>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</si>
  <si>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</si>
  <si>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</si>
  <si>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</si>
  <si>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</si>
  <si>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</si>
  <si>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</si>
  <si>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</si>
  <si>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</si>
  <si>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</si>
  <si>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</si>
  <si>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</si>
  <si>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</si>
  <si>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</si>
  <si>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</si>
  <si>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</si>
  <si>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</si>
  <si>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</si>
  <si>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</si>
  <si>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</si>
  <si>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</si>
  <si>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</si>
  <si>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</si>
  <si>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</si>
  <si>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</si>
  <si>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</si>
  <si>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</si>
  <si>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0.40</t>
  </si>
  <si>
    <t>▲ 0.15</t>
  </si>
  <si>
    <t>水道事業会計</t>
  </si>
  <si>
    <t>一般会計</t>
  </si>
  <si>
    <t>下水道事業会計</t>
  </si>
  <si>
    <t>介護保険特別会計（保険事業勘定）</t>
  </si>
  <si>
    <t>国民健康保険特別会計（事業勘定）</t>
  </si>
  <si>
    <t>公園墓地事業特別会計</t>
  </si>
  <si>
    <t>後期高齢者医療特別会計</t>
  </si>
  <si>
    <t>那珂地方公平委員会特別会計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</si>
  <si>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</si>
  <si>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</si>
  <si>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</si>
  <si>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</si>
  <si>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</si>
  <si>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</si>
  <si>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</si>
  <si>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</si>
  <si>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公共施設整備基金</t>
    <phoneticPr fontId="5"/>
  </si>
  <si>
    <t>学校施設整備等基金</t>
    <phoneticPr fontId="5"/>
  </si>
  <si>
    <t>ふるさとづくり基金</t>
    <phoneticPr fontId="5"/>
  </si>
  <si>
    <t>農業農村整備基金</t>
    <phoneticPr fontId="5"/>
  </si>
  <si>
    <t>地域振興基金</t>
    <phoneticPr fontId="5"/>
  </si>
  <si>
    <t>茨城北農業共済事務組合</t>
    <rPh sb="0" eb="2">
      <t>イバラキ</t>
    </rPh>
    <rPh sb="2" eb="3">
      <t>キタ</t>
    </rPh>
    <rPh sb="3" eb="5">
      <t>ノウギョウ</t>
    </rPh>
    <rPh sb="5" eb="7">
      <t>キョウサイ</t>
    </rPh>
    <rPh sb="7" eb="9">
      <t>ジム</t>
    </rPh>
    <rPh sb="9" eb="11">
      <t>クミアイ</t>
    </rPh>
    <phoneticPr fontId="2"/>
  </si>
  <si>
    <t>大宮地方環境整備組合</t>
    <rPh sb="0" eb="2">
      <t>オオミヤ</t>
    </rPh>
    <rPh sb="2" eb="4">
      <t>チホウ</t>
    </rPh>
    <rPh sb="4" eb="6">
      <t>カンキョウ</t>
    </rPh>
    <rPh sb="6" eb="8">
      <t>セイビ</t>
    </rPh>
    <rPh sb="8" eb="10">
      <t>クミアイ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</si>
  <si>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</si>
  <si>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</si>
  <si>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</si>
  <si>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</si>
  <si>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</si>
  <si>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t>
    <phoneticPr fontId="2"/>
  </si>
  <si>
    <t>○</t>
    <phoneticPr fontId="2"/>
  </si>
  <si>
    <t>那珂市土地開発公社</t>
    <rPh sb="0" eb="3">
      <t>ナカシ</t>
    </rPh>
    <rPh sb="3" eb="5">
      <t>トチ</t>
    </rPh>
    <rPh sb="5" eb="7">
      <t>カイハツ</t>
    </rPh>
    <rPh sb="7" eb="9">
      <t>コウシャ</t>
    </rPh>
    <phoneticPr fontId="2"/>
  </si>
  <si>
    <t>-</t>
    <phoneticPr fontId="2"/>
  </si>
  <si>
    <t>-</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</si>
  <si>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</si>
  <si>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</si>
  <si>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</si>
  <si>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</si>
  <si>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起債償還元金以下に起債発行を抑制した結果、地方債現在高が減少したことや、下水道事業の準公債費の減等により、将来負担額が大きく減少したことから、前年度より皆減し、数値なしとなった。有形固定資産減価償却率については、減価償却が進んでいる状況であるものの、都市計画道路の整備や小・中学校空調設備整備等により伸びが鈍化したことで、類似団体平均から0.6ポイント下回っている。
　今後建設予定である新規のコミュニティセンターなど、大規模な新規資産の取得が予定されているものの、昭和40～50年代に建設した多くの公共施設等の老朽化が進み、今後とも有形固定資産減価償却率は伸びていく見込みであるため、策定済みの公共施設等マネジメント計画に基づき、施設の長寿命化につながる修繕等を計画的に進めることを通して、施設の維持管理コストの低減や将来負担額の抑制を図っていく必要がある。</t>
    <rPh sb="5" eb="7">
      <t>ヒリツ</t>
    </rPh>
    <rPh sb="72" eb="73">
      <t>オオ</t>
    </rPh>
    <rPh sb="89" eb="90">
      <t>ミナ</t>
    </rPh>
    <rPh sb="93" eb="95">
      <t>スウチ</t>
    </rPh>
    <rPh sb="138" eb="144">
      <t>トシケイカクドウロ</t>
    </rPh>
    <rPh sb="145" eb="147">
      <t>セイビ</t>
    </rPh>
    <rPh sb="148" eb="149">
      <t>ショウ</t>
    </rPh>
    <rPh sb="150" eb="153">
      <t>チュウガッコウ</t>
    </rPh>
    <rPh sb="153" eb="157">
      <t>クウチョウセツビ</t>
    </rPh>
    <rPh sb="157" eb="159">
      <t>セイビ</t>
    </rPh>
    <rPh sb="198" eb="200">
      <t>コンゴ</t>
    </rPh>
    <rPh sb="207" eb="209">
      <t>シンキ</t>
    </rPh>
    <rPh sb="387" eb="389">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</si>
  <si>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</si>
  <si>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</si>
  <si>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</si>
  <si>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</si>
  <si>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</si>
  <si>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</si>
  <si>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起債償還元金以下に起債発行を抑制した結果、地方債現在高が減少したことや、下水道事業の準公債費の減等により、将来負担額が大きく減少したことから、前年度より皆減の数値なしとなった。実質公債費比率については、前年度より0.1ポイント増にとどまっているものの、平成29年度臨時財政対策債の元金償還開始等もあったため、令和3年度単年度実質公債費比率は4.1となっており、今後は増加が見込まれる。
　いずれの数値も類似団体平均からは下回るものの、多くの公共施設において、老朽化による設備の修繕等が必要になってきていることから、施設の維持管理に係る経費の増加が見込まれる。今後は、公共施設等マネジメント計画に基づき、計画的な修繕、改修等を実施することにより、施設の長寿命化を進めるとともに、公営企業も含めた適正な市債発行を通して、将来負担比率及び実質公債費比率の適正化に努めていく。</t>
    <rPh sb="5" eb="7">
      <t>ヒリツ</t>
    </rPh>
    <rPh sb="114" eb="117">
      <t>ゼンネンド</t>
    </rPh>
    <rPh sb="126" eb="127">
      <t>ゾウ</t>
    </rPh>
    <rPh sb="139" eb="141">
      <t>ヘイセイ</t>
    </rPh>
    <rPh sb="143" eb="145">
      <t>ネンド</t>
    </rPh>
    <rPh sb="145" eb="152">
      <t>リンジザイセイタイサクサイ</t>
    </rPh>
    <rPh sb="153" eb="159">
      <t>ガンキンショウカンカイシ</t>
    </rPh>
    <rPh sb="159" eb="160">
      <t>トウ</t>
    </rPh>
    <rPh sb="167" eb="169">
      <t>レイワ</t>
    </rPh>
    <rPh sb="170" eb="172">
      <t>ネンド</t>
    </rPh>
    <rPh sb="172" eb="175">
      <t>タンネンド</t>
    </rPh>
    <rPh sb="175" eb="180">
      <t>ジッシツコウサイヒ</t>
    </rPh>
    <rPh sb="180" eb="182">
      <t>ヒリツ</t>
    </rPh>
    <rPh sb="193" eb="195">
      <t>コンゴ</t>
    </rPh>
    <rPh sb="196" eb="198">
      <t>ゾウカ</t>
    </rPh>
    <rPh sb="199" eb="201">
      <t>ミコ</t>
    </rPh>
    <rPh sb="211" eb="213">
      <t>スウチ</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</si>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</sst>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45945</c:v>
                </c:pt>
              </c:numCache>
            </c:numRef>
          </c:val>
          <c:smooth val="0"/>
          <c:extLst>
            <c:ext xmlns:c16="http://schemas.microsoft.com/office/drawing/2014/chart" uri="{C3380CC4-5D6E-409C-BE32-E72D297353CC}">
              <c16:uniqueId val="{00000000-F56E-44B3-9A58-240D0587ED4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33932</c:v>
                </c:pt>
                <c:pt idx="1">
                  <c:v>44408</c:v>
                </c:pt>
                <c:pt idx="2">
                  <c:v>38976</c:v>
                </c:pt>
                <c:pt idx="3">
                  <c:v>35537</c:v>
                </c:pt>
                <c:pt idx="4">
                  <c:v>44064</c:v>
                </c:pt>
              </c:numCache>
            </c:numRef>
          </c:val>
          <c:smooth val="0"/>
          <c:extLst>
            <c:ext xmlns:c16="http://schemas.microsoft.com/office/drawing/2014/chart" uri="{C3380CC4-5D6E-409C-BE32-E72D297353CC}">
              <c16:uniqueId val="{00000001-F56E-44B3-9A58-240D0587ED4F}"/>
            </c:ext>
          </c:extLst>
        </c:ser>
        <c:dLbls>
          <c:showLegendKey val="0"/>
          <c:showVal val="0"/>
          <c:showCatName val="0"/>
          <c:showSerName val="0"/>
          <c:showPercent val="0"/>
          <c:showBubbleSize val="0"/>
        </c:dLbls>
        <c:marker val="1"/>
        <c:smooth val="0"/>
        <c:axId val="211339520"/>
        <c:axId val="211341696"/>
      </c:lineChart>
      <c:catAx>
        <c:axId val="211339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1341696"/>
        <c:crosses val="autoZero"/>
        <c:auto val="1"/>
        <c:lblAlgn val="ctr"/>
        <c:lblOffset val="100"/>
        <c:tickLblSkip val="1"/>
        <c:tickMarkSkip val="1"/>
        <c:noMultiLvlLbl val="0"/>
      </c:catAx>
      <c:valAx>
        <c:axId val="21134169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1339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6.93</c:v>
                </c:pt>
                <c:pt idx="1">
                  <c:v>7.3</c:v>
                </c:pt>
                <c:pt idx="2">
                  <c:v>6.09</c:v>
                </c:pt>
                <c:pt idx="3">
                  <c:v>5.72</c:v>
                </c:pt>
                <c:pt idx="4">
                  <c:v>10.46</c:v>
                </c:pt>
              </c:numCache>
            </c:numRef>
          </c:val>
          <c:extLst>
            <c:ext xmlns:c16="http://schemas.microsoft.com/office/drawing/2014/chart" uri="{C3380CC4-5D6E-409C-BE32-E72D297353CC}">
              <c16:uniqueId val="{00000000-43FD-4419-9673-70BF7011036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16.68</c:v>
                </c:pt>
                <c:pt idx="1">
                  <c:v>15.73</c:v>
                </c:pt>
                <c:pt idx="2">
                  <c:v>16.579999999999998</c:v>
                </c:pt>
                <c:pt idx="3">
                  <c:v>15.98</c:v>
                </c:pt>
                <c:pt idx="4">
                  <c:v>15.08</c:v>
                </c:pt>
              </c:numCache>
            </c:numRef>
          </c:val>
          <c:extLst>
            <c:ext xmlns:c16="http://schemas.microsoft.com/office/drawing/2014/chart" uri="{C3380CC4-5D6E-409C-BE32-E72D297353CC}">
              <c16:uniqueId val="{00000001-43FD-4419-9673-70BF70110368}"/>
            </c:ext>
          </c:extLst>
        </c:ser>
        <c:dLbls>
          <c:showLegendKey val="0"/>
          <c:showVal val="0"/>
          <c:showCatName val="0"/>
          <c:showSerName val="0"/>
          <c:showPercent val="0"/>
          <c:showBubbleSize val="0"/>
        </c:dLbls>
        <c:gapWidth val="250"/>
        <c:overlap val="100"/>
        <c:axId val="216885888"/>
        <c:axId val="216892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1.84</c:v>
                </c:pt>
                <c:pt idx="1">
                  <c:v>0.42</c:v>
                </c:pt>
                <c:pt idx="2">
                  <c:v>-0.4</c:v>
                </c:pt>
                <c:pt idx="3">
                  <c:v>-0.15</c:v>
                </c:pt>
                <c:pt idx="4">
                  <c:v>5.07</c:v>
                </c:pt>
              </c:numCache>
            </c:numRef>
          </c:val>
          <c:smooth val="0"/>
          <c:extLst>
            <c:ext xmlns:c16="http://schemas.microsoft.com/office/drawing/2014/chart" uri="{C3380CC4-5D6E-409C-BE32-E72D297353CC}">
              <c16:uniqueId val="{00000002-43FD-4419-9673-70BF70110368}"/>
            </c:ext>
          </c:extLst>
        </c:ser>
        <c:dLbls>
          <c:showLegendKey val="0"/>
          <c:showVal val="0"/>
          <c:showCatName val="0"/>
          <c:showSerName val="0"/>
          <c:showPercent val="0"/>
          <c:showBubbleSize val="0"/>
        </c:dLbls>
        <c:marker val="1"/>
        <c:smooth val="0"/>
        <c:axId val="216885888"/>
        <c:axId val="216892160"/>
      </c:lineChart>
      <c:catAx>
        <c:axId val="216885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6892160"/>
        <c:crosses val="autoZero"/>
        <c:auto val="1"/>
        <c:lblAlgn val="ctr"/>
        <c:lblOffset val="100"/>
        <c:tickLblSkip val="1"/>
        <c:tickMarkSkip val="1"/>
        <c:noMultiLvlLbl val="0"/>
      </c:catAx>
      <c:valAx>
        <c:axId val="216892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885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1.1399999999999999</c:v>
                </c:pt>
                <c:pt idx="2">
                  <c:v>#N/A</c:v>
                </c:pt>
                <c:pt idx="3">
                  <c:v>1.01</c:v>
                </c:pt>
                <c:pt idx="4">
                  <c:v>#N/A</c:v>
                </c:pt>
                <c:pt idx="5">
                  <c:v>1.95</c:v>
                </c:pt>
                <c:pt idx="6">
                  <c:v>0</c:v>
                </c:pt>
                <c:pt idx="7">
                  <c:v>0</c:v>
                </c:pt>
                <c:pt idx="8">
                  <c:v>0</c:v>
                </c:pt>
                <c:pt idx="9">
                  <c:v>0</c:v>
                </c:pt>
              </c:numCache>
            </c:numRef>
          </c:val>
          <c:extLst>
            <c:ext xmlns:c16="http://schemas.microsoft.com/office/drawing/2014/chart" uri="{C3380CC4-5D6E-409C-BE32-E72D297353CC}">
              <c16:uniqueId val="{00000000-E44C-4C30-9C5D-646B2850BEA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44C-4C30-9C5D-646B2850BEAC}"/>
            </c:ext>
          </c:extLst>
        </c:ser>
        <c:ser>
          <c:idx val="2"/>
          <c:order val="2"/>
          <c:tx>
            <c:strRef>
              <c:f>データシート!$A$29</c:f>
              <c:strCache>
                <c:ptCount val="1"/>
                <c:pt idx="0">
                  <c:v>那珂地方公平委員会特別会計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2-E44C-4C30-9C5D-646B2850BEA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3-E44C-4C30-9C5D-646B2850BEAC}"/>
            </c:ext>
          </c:extLst>
        </c:ser>
        <c:ser>
          <c:idx val="4"/>
          <c:order val="4"/>
          <c:tx>
            <c:strRef>
              <c:f>データシート!$A$31</c:f>
              <c:strCache>
                <c:ptCount val="1"/>
                <c:pt idx="0">
                  <c:v>公園墓地事業特別会計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0.05</c:v>
                </c:pt>
                <c:pt idx="4">
                  <c:v>#N/A</c:v>
                </c:pt>
                <c:pt idx="5">
                  <c:v>0.03</c:v>
                </c:pt>
                <c:pt idx="6">
                  <c:v>#N/A</c:v>
                </c:pt>
                <c:pt idx="7">
                  <c:v>0.02</c:v>
                </c:pt>
                <c:pt idx="8">
                  <c:v>#N/A</c:v>
                </c:pt>
                <c:pt idx="9">
                  <c:v>0.02</c:v>
                </c:pt>
              </c:numCache>
            </c:numRef>
          </c:val>
          <c:extLst>
            <c:ext xmlns:c16="http://schemas.microsoft.com/office/drawing/2014/chart" uri="{C3380CC4-5D6E-409C-BE32-E72D297353CC}">
              <c16:uniqueId val="{00000004-E44C-4C30-9C5D-646B2850BEAC}"/>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2.98</c:v>
                </c:pt>
                <c:pt idx="2">
                  <c:v>#N/A</c:v>
                </c:pt>
                <c:pt idx="3">
                  <c:v>0.35</c:v>
                </c:pt>
                <c:pt idx="4">
                  <c:v>#N/A</c:v>
                </c:pt>
                <c:pt idx="5">
                  <c:v>0.38</c:v>
                </c:pt>
                <c:pt idx="6">
                  <c:v>#N/A</c:v>
                </c:pt>
                <c:pt idx="7">
                  <c:v>0.62</c:v>
                </c:pt>
                <c:pt idx="8">
                  <c:v>#N/A</c:v>
                </c:pt>
                <c:pt idx="9">
                  <c:v>0.55000000000000004</c:v>
                </c:pt>
              </c:numCache>
            </c:numRef>
          </c:val>
          <c:extLst>
            <c:ext xmlns:c16="http://schemas.microsoft.com/office/drawing/2014/chart" uri="{C3380CC4-5D6E-409C-BE32-E72D297353CC}">
              <c16:uniqueId val="{00000005-E44C-4C30-9C5D-646B2850BEAC}"/>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1.18</c:v>
                </c:pt>
                <c:pt idx="2">
                  <c:v>#N/A</c:v>
                </c:pt>
                <c:pt idx="3">
                  <c:v>1.86</c:v>
                </c:pt>
                <c:pt idx="4">
                  <c:v>#N/A</c:v>
                </c:pt>
                <c:pt idx="5">
                  <c:v>1.92</c:v>
                </c:pt>
                <c:pt idx="6">
                  <c:v>#N/A</c:v>
                </c:pt>
                <c:pt idx="7">
                  <c:v>2.89</c:v>
                </c:pt>
                <c:pt idx="8">
                  <c:v>#N/A</c:v>
                </c:pt>
                <c:pt idx="9">
                  <c:v>3.34</c:v>
                </c:pt>
              </c:numCache>
            </c:numRef>
          </c:val>
          <c:extLst>
            <c:ext xmlns:c16="http://schemas.microsoft.com/office/drawing/2014/chart" uri="{C3380CC4-5D6E-409C-BE32-E72D297353CC}">
              <c16:uniqueId val="{00000006-E44C-4C30-9C5D-646B2850BEA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5.78</c:v>
                </c:pt>
                <c:pt idx="8">
                  <c:v>#N/A</c:v>
                </c:pt>
                <c:pt idx="9">
                  <c:v>5.69</c:v>
                </c:pt>
              </c:numCache>
            </c:numRef>
          </c:val>
          <c:extLst>
            <c:ext xmlns:c16="http://schemas.microsoft.com/office/drawing/2014/chart" uri="{C3380CC4-5D6E-409C-BE32-E72D297353CC}">
              <c16:uniqueId val="{00000007-E44C-4C30-9C5D-646B2850BEA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6.83</c:v>
                </c:pt>
                <c:pt idx="2">
                  <c:v>#N/A</c:v>
                </c:pt>
                <c:pt idx="3">
                  <c:v>7.23</c:v>
                </c:pt>
                <c:pt idx="4">
                  <c:v>#N/A</c:v>
                </c:pt>
                <c:pt idx="5">
                  <c:v>6.05</c:v>
                </c:pt>
                <c:pt idx="6">
                  <c:v>#N/A</c:v>
                </c:pt>
                <c:pt idx="7">
                  <c:v>5.68</c:v>
                </c:pt>
                <c:pt idx="8">
                  <c:v>#N/A</c:v>
                </c:pt>
                <c:pt idx="9">
                  <c:v>10.42</c:v>
                </c:pt>
              </c:numCache>
            </c:numRef>
          </c:val>
          <c:extLst>
            <c:ext xmlns:c16="http://schemas.microsoft.com/office/drawing/2014/chart" uri="{C3380CC4-5D6E-409C-BE32-E72D297353CC}">
              <c16:uniqueId val="{00000008-E44C-4C30-9C5D-646B2850BEA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10.79</c:v>
                </c:pt>
                <c:pt idx="2">
                  <c:v>#N/A</c:v>
                </c:pt>
                <c:pt idx="3">
                  <c:v>11.69</c:v>
                </c:pt>
                <c:pt idx="4">
                  <c:v>#N/A</c:v>
                </c:pt>
                <c:pt idx="5">
                  <c:v>13.33</c:v>
                </c:pt>
                <c:pt idx="6">
                  <c:v>#N/A</c:v>
                </c:pt>
                <c:pt idx="7">
                  <c:v>15.18</c:v>
                </c:pt>
                <c:pt idx="8">
                  <c:v>#N/A</c:v>
                </c:pt>
                <c:pt idx="9">
                  <c:v>16.52</c:v>
                </c:pt>
              </c:numCache>
            </c:numRef>
          </c:val>
          <c:extLst>
            <c:ext xmlns:c16="http://schemas.microsoft.com/office/drawing/2014/chart" uri="{C3380CC4-5D6E-409C-BE32-E72D297353CC}">
              <c16:uniqueId val="{00000009-E44C-4C30-9C5D-646B2850BEAC}"/>
            </c:ext>
          </c:extLst>
        </c:ser>
        <c:dLbls>
          <c:showLegendKey val="0"/>
          <c:showVal val="0"/>
          <c:showCatName val="0"/>
          <c:showSerName val="0"/>
          <c:showPercent val="0"/>
          <c:showBubbleSize val="0"/>
        </c:dLbls>
        <c:gapWidth val="150"/>
        <c:overlap val="100"/>
        <c:axId val="216998656"/>
        <c:axId val="217000192"/>
      </c:barChart>
      <c:catAx>
        <c:axId val="21699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7000192"/>
        <c:crosses val="autoZero"/>
        <c:auto val="1"/>
        <c:lblAlgn val="ctr"/>
        <c:lblOffset val="100"/>
        <c:tickLblSkip val="1"/>
        <c:tickMarkSkip val="1"/>
        <c:noMultiLvlLbl val="0"/>
      </c:catAx>
      <c:valAx>
        <c:axId val="217000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998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2097</c:v>
                </c:pt>
                <c:pt idx="5">
                  <c:v>2185</c:v>
                </c:pt>
                <c:pt idx="8">
                  <c:v>2223</c:v>
                </c:pt>
                <c:pt idx="11">
                  <c:v>2256</c:v>
                </c:pt>
                <c:pt idx="14">
                  <c:v>2261</c:v>
                </c:pt>
              </c:numCache>
            </c:numRef>
          </c:val>
          <c:extLst>
            <c:ext xmlns:c16="http://schemas.microsoft.com/office/drawing/2014/chart" uri="{C3380CC4-5D6E-409C-BE32-E72D297353CC}">
              <c16:uniqueId val="{00000000-8405-45DF-A2CC-D069AB5EB0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405-45DF-A2CC-D069AB5EB0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405-45DF-A2CC-D069AB5EB0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405-45DF-A2CC-D069AB5EB0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739</c:v>
                </c:pt>
                <c:pt idx="3">
                  <c:v>794</c:v>
                </c:pt>
                <c:pt idx="6">
                  <c:v>831</c:v>
                </c:pt>
                <c:pt idx="9">
                  <c:v>738</c:v>
                </c:pt>
                <c:pt idx="12">
                  <c:v>705</c:v>
                </c:pt>
              </c:numCache>
            </c:numRef>
          </c:val>
          <c:extLst>
            <c:ext xmlns:c16="http://schemas.microsoft.com/office/drawing/2014/chart" uri="{C3380CC4-5D6E-409C-BE32-E72D297353CC}">
              <c16:uniqueId val="{00000004-8405-45DF-A2CC-D069AB5EB0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05-45DF-A2CC-D069AB5EB0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405-45DF-A2CC-D069AB5EB0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1771</c:v>
                </c:pt>
                <c:pt idx="3">
                  <c:v>1789</c:v>
                </c:pt>
                <c:pt idx="6">
                  <c:v>1807</c:v>
                </c:pt>
                <c:pt idx="9">
                  <c:v>1916</c:v>
                </c:pt>
                <c:pt idx="12">
                  <c:v>2033</c:v>
                </c:pt>
              </c:numCache>
            </c:numRef>
          </c:val>
          <c:extLst>
            <c:ext xmlns:c16="http://schemas.microsoft.com/office/drawing/2014/chart" uri="{C3380CC4-5D6E-409C-BE32-E72D297353CC}">
              <c16:uniqueId val="{00000007-8405-45DF-A2CC-D069AB5EB099}"/>
            </c:ext>
          </c:extLst>
        </c:ser>
        <c:dLbls>
          <c:showLegendKey val="0"/>
          <c:showVal val="0"/>
          <c:showCatName val="0"/>
          <c:showSerName val="0"/>
          <c:showPercent val="0"/>
          <c:showBubbleSize val="0"/>
        </c:dLbls>
        <c:gapWidth val="100"/>
        <c:overlap val="100"/>
        <c:axId val="177524096"/>
        <c:axId val="177530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413</c:v>
                </c:pt>
                <c:pt idx="2">
                  <c:v>#N/A</c:v>
                </c:pt>
                <c:pt idx="3">
                  <c:v>#N/A</c:v>
                </c:pt>
                <c:pt idx="4">
                  <c:v>398</c:v>
                </c:pt>
                <c:pt idx="5">
                  <c:v>#N/A</c:v>
                </c:pt>
                <c:pt idx="6">
                  <c:v>#N/A</c:v>
                </c:pt>
                <c:pt idx="7">
                  <c:v>415</c:v>
                </c:pt>
                <c:pt idx="8">
                  <c:v>#N/A</c:v>
                </c:pt>
                <c:pt idx="9">
                  <c:v>#N/A</c:v>
                </c:pt>
                <c:pt idx="10">
                  <c:v>398</c:v>
                </c:pt>
                <c:pt idx="11">
                  <c:v>#N/A</c:v>
                </c:pt>
                <c:pt idx="12">
                  <c:v>#N/A</c:v>
                </c:pt>
                <c:pt idx="13">
                  <c:v>477</c:v>
                </c:pt>
                <c:pt idx="14">
                  <c:v>#N/A</c:v>
                </c:pt>
              </c:numCache>
            </c:numRef>
          </c:val>
          <c:smooth val="0"/>
          <c:extLst>
            <c:ext xmlns:c16="http://schemas.microsoft.com/office/drawing/2014/chart" uri="{C3380CC4-5D6E-409C-BE32-E72D297353CC}">
              <c16:uniqueId val="{00000008-8405-45DF-A2CC-D069AB5EB099}"/>
            </c:ext>
          </c:extLst>
        </c:ser>
        <c:dLbls>
          <c:showLegendKey val="0"/>
          <c:showVal val="0"/>
          <c:showCatName val="0"/>
          <c:showSerName val="0"/>
          <c:showPercent val="0"/>
          <c:showBubbleSize val="0"/>
        </c:dLbls>
        <c:marker val="1"/>
        <c:smooth val="0"/>
        <c:axId val="177524096"/>
        <c:axId val="177530368"/>
      </c:lineChart>
      <c:catAx>
        <c:axId val="177524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7530368"/>
        <c:crosses val="autoZero"/>
        <c:auto val="1"/>
        <c:lblAlgn val="ctr"/>
        <c:lblOffset val="100"/>
        <c:tickLblSkip val="1"/>
        <c:tickMarkSkip val="1"/>
        <c:noMultiLvlLbl val="0"/>
      </c:catAx>
      <c:valAx>
        <c:axId val="177530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524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21581</c:v>
                </c:pt>
                <c:pt idx="5">
                  <c:v>22212</c:v>
                </c:pt>
                <c:pt idx="8">
                  <c:v>22456</c:v>
                </c:pt>
                <c:pt idx="11">
                  <c:v>22342</c:v>
                </c:pt>
                <c:pt idx="14">
                  <c:v>21620</c:v>
                </c:pt>
              </c:numCache>
            </c:numRef>
          </c:val>
          <c:extLst>
            <c:ext xmlns:c16="http://schemas.microsoft.com/office/drawing/2014/chart" uri="{C3380CC4-5D6E-409C-BE32-E72D297353CC}">
              <c16:uniqueId val="{00000000-09EB-40D7-B5EC-63AE3DFA9D9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4240</c:v>
                </c:pt>
                <c:pt idx="5">
                  <c:v>3928</c:v>
                </c:pt>
                <c:pt idx="8">
                  <c:v>3830</c:v>
                </c:pt>
                <c:pt idx="11">
                  <c:v>3887</c:v>
                </c:pt>
                <c:pt idx="14">
                  <c:v>3683</c:v>
                </c:pt>
              </c:numCache>
            </c:numRef>
          </c:val>
          <c:extLst>
            <c:ext xmlns:c16="http://schemas.microsoft.com/office/drawing/2014/chart" uri="{C3380CC4-5D6E-409C-BE32-E72D297353CC}">
              <c16:uniqueId val="{00000001-09EB-40D7-B5EC-63AE3DFA9D9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7176</c:v>
                </c:pt>
                <c:pt idx="5">
                  <c:v>6888</c:v>
                </c:pt>
                <c:pt idx="8">
                  <c:v>6946</c:v>
                </c:pt>
                <c:pt idx="11">
                  <c:v>6829</c:v>
                </c:pt>
                <c:pt idx="14">
                  <c:v>7690</c:v>
                </c:pt>
              </c:numCache>
            </c:numRef>
          </c:val>
          <c:extLst>
            <c:ext xmlns:c16="http://schemas.microsoft.com/office/drawing/2014/chart" uri="{C3380CC4-5D6E-409C-BE32-E72D297353CC}">
              <c16:uniqueId val="{00000002-09EB-40D7-B5EC-63AE3DFA9D9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9EB-40D7-B5EC-63AE3DFA9D9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9EB-40D7-B5EC-63AE3DFA9D9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3</c:v>
                </c:pt>
                <c:pt idx="9">
                  <c:v>0</c:v>
                </c:pt>
                <c:pt idx="12">
                  <c:v>0</c:v>
                </c:pt>
              </c:numCache>
            </c:numRef>
          </c:val>
          <c:extLst>
            <c:ext xmlns:c16="http://schemas.microsoft.com/office/drawing/2014/chart" uri="{C3380CC4-5D6E-409C-BE32-E72D297353CC}">
              <c16:uniqueId val="{00000005-09EB-40D7-B5EC-63AE3DFA9D9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3074</c:v>
                </c:pt>
                <c:pt idx="3">
                  <c:v>2915</c:v>
                </c:pt>
                <c:pt idx="6">
                  <c:v>2883</c:v>
                </c:pt>
                <c:pt idx="9">
                  <c:v>2821</c:v>
                </c:pt>
                <c:pt idx="12">
                  <c:v>2825</c:v>
                </c:pt>
              </c:numCache>
            </c:numRef>
          </c:val>
          <c:extLst>
            <c:ext xmlns:c16="http://schemas.microsoft.com/office/drawing/2014/chart" uri="{C3380CC4-5D6E-409C-BE32-E72D297353CC}">
              <c16:uniqueId val="{00000006-09EB-40D7-B5EC-63AE3DFA9D9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72</c:v>
                </c:pt>
                <c:pt idx="12">
                  <c:v>63</c:v>
                </c:pt>
              </c:numCache>
            </c:numRef>
          </c:val>
          <c:extLst>
            <c:ext xmlns:c16="http://schemas.microsoft.com/office/drawing/2014/chart" uri="{C3380CC4-5D6E-409C-BE32-E72D297353CC}">
              <c16:uniqueId val="{00000007-09EB-40D7-B5EC-63AE3DFA9D9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13183</c:v>
                </c:pt>
                <c:pt idx="3">
                  <c:v>12496</c:v>
                </c:pt>
                <c:pt idx="6">
                  <c:v>12697</c:v>
                </c:pt>
                <c:pt idx="9">
                  <c:v>11766</c:v>
                </c:pt>
                <c:pt idx="12">
                  <c:v>10965</c:v>
                </c:pt>
              </c:numCache>
            </c:numRef>
          </c:val>
          <c:extLst>
            <c:ext xmlns:c16="http://schemas.microsoft.com/office/drawing/2014/chart" uri="{C3380CC4-5D6E-409C-BE32-E72D297353CC}">
              <c16:uniqueId val="{00000008-09EB-40D7-B5EC-63AE3DFA9D9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83</c:v>
                </c:pt>
                <c:pt idx="3">
                  <c:v>101</c:v>
                </c:pt>
                <c:pt idx="6">
                  <c:v>97</c:v>
                </c:pt>
                <c:pt idx="9">
                  <c:v>60</c:v>
                </c:pt>
                <c:pt idx="12">
                  <c:v>80</c:v>
                </c:pt>
              </c:numCache>
            </c:numRef>
          </c:val>
          <c:extLst>
            <c:ext xmlns:c16="http://schemas.microsoft.com/office/drawing/2014/chart" uri="{C3380CC4-5D6E-409C-BE32-E72D297353CC}">
              <c16:uniqueId val="{00000009-09EB-40D7-B5EC-63AE3DFA9D9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17410</c:v>
                </c:pt>
                <c:pt idx="3">
                  <c:v>17808</c:v>
                </c:pt>
                <c:pt idx="6">
                  <c:v>18265</c:v>
                </c:pt>
                <c:pt idx="9">
                  <c:v>18440</c:v>
                </c:pt>
                <c:pt idx="12">
                  <c:v>18044</c:v>
                </c:pt>
              </c:numCache>
            </c:numRef>
          </c:val>
          <c:extLst>
            <c:ext xmlns:c16="http://schemas.microsoft.com/office/drawing/2014/chart" uri="{C3380CC4-5D6E-409C-BE32-E72D297353CC}">
              <c16:uniqueId val="{0000000A-09EB-40D7-B5EC-63AE3DFA9D97}"/>
            </c:ext>
          </c:extLst>
        </c:ser>
        <c:dLbls>
          <c:showLegendKey val="0"/>
          <c:showVal val="0"/>
          <c:showCatName val="0"/>
          <c:showSerName val="0"/>
          <c:showPercent val="0"/>
          <c:showBubbleSize val="0"/>
        </c:dLbls>
        <c:gapWidth val="100"/>
        <c:overlap val="100"/>
        <c:axId val="217623936"/>
        <c:axId val="217642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752</c:v>
                </c:pt>
                <c:pt idx="2">
                  <c:v>#N/A</c:v>
                </c:pt>
                <c:pt idx="3">
                  <c:v>#N/A</c:v>
                </c:pt>
                <c:pt idx="4">
                  <c:v>292</c:v>
                </c:pt>
                <c:pt idx="5">
                  <c:v>#N/A</c:v>
                </c:pt>
                <c:pt idx="6">
                  <c:v>#N/A</c:v>
                </c:pt>
                <c:pt idx="7">
                  <c:v>713</c:v>
                </c:pt>
                <c:pt idx="8">
                  <c:v>#N/A</c:v>
                </c:pt>
                <c:pt idx="9">
                  <c:v>#N/A</c:v>
                </c:pt>
                <c:pt idx="10">
                  <c:v>100</c:v>
                </c:pt>
                <c:pt idx="11">
                  <c:v>#N/A</c:v>
                </c:pt>
                <c:pt idx="12">
                  <c:v>#N/A</c:v>
                </c:pt>
                <c:pt idx="13">
                  <c:v>0</c:v>
                </c:pt>
                <c:pt idx="14">
                  <c:v>#N/A</c:v>
                </c:pt>
              </c:numCache>
            </c:numRef>
          </c:val>
          <c:smooth val="0"/>
          <c:extLst>
            <c:ext xmlns:c16="http://schemas.microsoft.com/office/drawing/2014/chart" uri="{C3380CC4-5D6E-409C-BE32-E72D297353CC}">
              <c16:uniqueId val="{0000000B-09EB-40D7-B5EC-63AE3DFA9D97}"/>
            </c:ext>
          </c:extLst>
        </c:ser>
        <c:dLbls>
          <c:showLegendKey val="0"/>
          <c:showVal val="0"/>
          <c:showCatName val="0"/>
          <c:showSerName val="0"/>
          <c:showPercent val="0"/>
          <c:showBubbleSize val="0"/>
        </c:dLbls>
        <c:marker val="1"/>
        <c:smooth val="0"/>
        <c:axId val="217623936"/>
        <c:axId val="217642496"/>
      </c:lineChart>
      <c:catAx>
        <c:axId val="21762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7642496"/>
        <c:crosses val="autoZero"/>
        <c:auto val="1"/>
        <c:lblAlgn val="ctr"/>
        <c:lblOffset val="100"/>
        <c:tickLblSkip val="1"/>
        <c:tickMarkSkip val="1"/>
        <c:noMultiLvlLbl val="0"/>
      </c:catAx>
      <c:valAx>
        <c:axId val="217642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623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2027</c:v>
                </c:pt>
                <c:pt idx="1">
                  <c:v>2027</c:v>
                </c:pt>
                <c:pt idx="2">
                  <c:v>2028</c:v>
                </c:pt>
              </c:numCache>
            </c:numRef>
          </c:val>
          <c:extLst>
            <c:ext xmlns:c16="http://schemas.microsoft.com/office/drawing/2014/chart" uri="{C3380CC4-5D6E-409C-BE32-E72D297353CC}">
              <c16:uniqueId val="{00000000-59F1-4DE1-990B-89153C4893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1226</c:v>
                </c:pt>
                <c:pt idx="1">
                  <c:v>1226</c:v>
                </c:pt>
                <c:pt idx="2">
                  <c:v>1626</c:v>
                </c:pt>
              </c:numCache>
            </c:numRef>
          </c:val>
          <c:extLst>
            <c:ext xmlns:c16="http://schemas.microsoft.com/office/drawing/2014/chart" uri="{C3380CC4-5D6E-409C-BE32-E72D297353CC}">
              <c16:uniqueId val="{00000001-59F1-4DE1-990B-89153C4893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2403</c:v>
                </c:pt>
                <c:pt idx="1">
                  <c:v>2418</c:v>
                </c:pt>
                <c:pt idx="2">
                  <c:v>2533</c:v>
                </c:pt>
              </c:numCache>
            </c:numRef>
          </c:val>
          <c:extLst>
            <c:ext xmlns:c16="http://schemas.microsoft.com/office/drawing/2014/chart" uri="{C3380CC4-5D6E-409C-BE32-E72D297353CC}">
              <c16:uniqueId val="{00000002-59F1-4DE1-990B-89153C4893ED}"/>
            </c:ext>
          </c:extLst>
        </c:ser>
        <c:dLbls>
          <c:showLegendKey val="0"/>
          <c:showVal val="0"/>
          <c:showCatName val="0"/>
          <c:showSerName val="0"/>
          <c:showPercent val="0"/>
          <c:showBubbleSize val="0"/>
        </c:dLbls>
        <c:gapWidth val="120"/>
        <c:overlap val="100"/>
        <c:axId val="208863616"/>
        <c:axId val="208865152"/>
      </c:barChart>
      <c:catAx>
        <c:axId val="20886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8865152"/>
        <c:crosses val="autoZero"/>
        <c:auto val="1"/>
        <c:lblAlgn val="ctr"/>
        <c:lblOffset val="100"/>
        <c:tickLblSkip val="1"/>
        <c:tickMarkSkip val="1"/>
        <c:noMultiLvlLbl val="0"/>
      </c:catAx>
      <c:valAx>
        <c:axId val="208865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8863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{927422EC-11AA-4D9D-871A-F7184684785E}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537-49AA-8E11-3CBC0DAEFE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{116F07AB-9150-47D0-A161-9DAED4696D6F}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37-49AA-8E11-3CBC0DAEFE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{8D03E9EA-ACC8-462C-A12A-BC76EF99541A}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37-49AA-8E11-3CBC0DAEFE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{8C37C09C-5001-4F33-84A1-18824D32B3ED}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37-49AA-8E11-3CBC0DAEFE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{460BE358-A4AF-43CE-8E85-E54DEADEFA8D}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37-49AA-8E11-3CBC0DAEFEA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{21DE1A2A-3F47-4604-9C88-298B2D9CB14D}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537-49AA-8E11-3CBC0DAEFEA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{8896EA1B-1B6F-4477-A6A1-EFE07E9AA34B}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537-49AA-8E11-3CBC0DAEFEA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{5528437E-9308-46AB-9852-5965804E974C}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537-49AA-8E11-3CBC0DAEFEA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{82DF958C-CD9A-45B2-A463-9E5BAD3EA046}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537-49AA-8E11-3CBC0DAEFE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57.6</c:v>
                </c:pt>
                <c:pt idx="8">
                  <c:v>58.7</c:v>
                </c:pt>
                <c:pt idx="16">
                  <c:v>59.5</c:v>
                </c:pt>
                <c:pt idx="24">
                  <c:v>60.9</c:v>
                </c:pt>
                <c:pt idx="32">
                  <c:v>62.6</c:v>
                </c:pt>
              </c:numCache>
            </c:numRef>
          </c:xVal>
          <c:yVal>
            <c:numRef>
              <c:f>公会計指標分析・財政指標組合せ分析表!$BP$51:$DC$51</c:f>
              <c:numCache>
                <c:formatCode>#,##0.0;"▲ "#,##0.0</c:formatCode>
                <c:ptCount val="40"/>
                <c:pt idx="0">
                  <c:v>7.2</c:v>
                </c:pt>
                <c:pt idx="8">
                  <c:v>2.7</c:v>
                </c:pt>
                <c:pt idx="16">
                  <c:v>6.8</c:v>
                </c:pt>
                <c:pt idx="24">
                  <c:v>0.9</c:v>
                </c:pt>
              </c:numCache>
            </c:numRef>
          </c:yVal>
          <c:smooth val="0"/>
          <c:extLst>
            <c:ext xmlns:c16="http://schemas.microsoft.com/office/drawing/2014/chart" uri="{C3380CC4-5D6E-409C-BE32-E72D297353CC}">
              <c16:uniqueId val="{00000009-4537-49AA-8E11-3CBC0DAEFEA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{3CA7B429-FEE4-4F29-B83B-47073FCAAC36}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537-49AA-8E11-3CBC0DAEFEA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{DE4D9846-D379-4A57-86D5-FFC73FAF7082}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37-49AA-8E11-3CBC0DAEFE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{B4C3B5E3-D789-4E99-8117-57BD4248BAAC}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37-49AA-8E11-3CBC0DAEFE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{E8879BEB-ABAA-48FB-B778-FB9A2187F5FF}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37-49AA-8E11-3CBC0DAEFE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{61FC5D74-B073-44F8-A4C5-76FE5BD49912}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37-49AA-8E11-3CBC0DAEFEA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{15CE240D-A9D5-4133-9297-0E274DBF30B3}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537-49AA-8E11-3CBC0DAEFEA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{24010F5B-3FA1-45CF-8922-E116DEDD800C}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537-49AA-8E11-3CBC0DAEFEA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{B1501BE4-07AB-4593-A222-0A057770BC6A}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537-49AA-8E11-3CBC0DAEFEA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{2A287CCC-67D8-4C59-B759-3F811C3A3AD3}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537-49AA-8E11-3CBC0DAEFE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63.2</c:v>
                </c:pt>
              </c:numCache>
            </c:numRef>
          </c:xVal>
          <c:yVal>
            <c:numRef>
              <c:f>公会計指標分析・財政指標組合せ分析表!$BP$55:$DC$55</c:f>
              <c:numCache>
                <c:formatCode>#,##0.0;"▲ "#,##0.0</c:formatCode>
                <c:ptCount val="40"/>
                <c:pt idx="0">
                  <c:v>30.2</c:v>
                </c:pt>
                <c:pt idx="8">
                  <c:v>25.4</c:v>
                </c:pt>
                <c:pt idx="16">
                  <c:v>23</c:v>
                </c:pt>
                <c:pt idx="24">
                  <c:v>28</c:v>
                </c:pt>
                <c:pt idx="32">
                  <c:v>11.2</c:v>
                </c:pt>
              </c:numCache>
            </c:numRef>
          </c:yVal>
          <c:smooth val="0"/>
          <c:extLst>
            <c:ext xmlns:c16="http://schemas.microsoft.com/office/drawing/2014/chart" uri="{C3380CC4-5D6E-409C-BE32-E72D297353CC}">
              <c16:uniqueId val="{00000013-4537-49AA-8E11-3CBC0DAEFEA6}"/>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{A23DAB74-6159-402D-863A-8EBB6E6F78B5}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9EE-4C39-BBD2-B3F3F8B90AC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{CFE973EC-6946-406A-9A60-BB85FCC12056}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EE-4C39-BBD2-B3F3F8B90AC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{4F13F1D8-93D6-435A-93ED-570F95AF4F98}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EE-4C39-BBD2-B3F3F8B90AC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{04661B01-D93A-4E9C-9CFD-5E5310521175}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EE-4C39-BBD2-B3F3F8B90AC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{6C35A101-BDF5-412E-A37F-64870C9F555B}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EE-4C39-BBD2-B3F3F8B90AC9}"/>
                </c:ext>
              </c:extLst>
            </c:dLbl>
            <c:dLbl>
              <c:idx val="8"/>
              <c:layout>
                <c:manualLayout>
                  <c:x val="-4.50965307069538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{F9D0F00B-C008-4A31-90A1-6FCBBF0FE3F1}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9EE-4C39-BBD2-B3F3F8B90AC9}"/>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{50E98CFF-6355-49EC-BC31-0D6C547BA43F}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9EE-4C39-BBD2-B3F3F8B90AC9}"/>
                </c:ext>
              </c:extLst>
            </c:dLbl>
            <c:dLbl>
              <c:idx val="24"/>
              <c:layout>
                <c:manualLayout>
                  <c:x val="-1.8171803637232468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{0DED1759-D9F0-4A4E-836E-B807EB7D616D}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9EE-4C39-BBD2-B3F3F8B90AC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{2238FC8F-95D3-4158-8732-73451ADE828F}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9EE-4C39-BBD2-B3F3F8B90AC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3.8</c:v>
                </c:pt>
                <c:pt idx="16">
                  <c:v>3.9</c:v>
                </c:pt>
                <c:pt idx="24">
                  <c:v>3.8</c:v>
                </c:pt>
                <c:pt idx="32">
                  <c:v>3.9</c:v>
                </c:pt>
              </c:numCache>
            </c:numRef>
          </c:xVal>
          <c:yVal>
            <c:numRef>
              <c:f>公会計指標分析・財政指標組合せ分析表!$BP$73:$DC$73</c:f>
              <c:numCache>
                <c:formatCode>#,##0.0;"▲ "#,##0.0</c:formatCode>
                <c:ptCount val="40"/>
                <c:pt idx="0">
                  <c:v>7.2</c:v>
                </c:pt>
                <c:pt idx="8">
                  <c:v>2.7</c:v>
                </c:pt>
                <c:pt idx="16">
                  <c:v>6.8</c:v>
                </c:pt>
                <c:pt idx="24">
                  <c:v>0.9</c:v>
                </c:pt>
              </c:numCache>
            </c:numRef>
          </c:yVal>
          <c:smooth val="0"/>
          <c:extLst>
            <c:ext xmlns:c16="http://schemas.microsoft.com/office/drawing/2014/chart" uri="{C3380CC4-5D6E-409C-BE32-E72D297353CC}">
              <c16:uniqueId val="{00000009-E9EE-4C39-BBD2-B3F3F8B90AC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{A7129AAB-A254-4F22-BEA5-7C2462688E6A}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9EE-4C39-BBD2-B3F3F8B90AC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{4F917138-DE60-4642-8E15-7F6FF289C820}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EE-4C39-BBD2-B3F3F8B90AC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{B0CE129D-B8E3-4F14-94B5-596BFA0CE8B4}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EE-4C39-BBD2-B3F3F8B90AC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{7578A505-621B-4638-8017-7B72F0070D02}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EE-4C39-BBD2-B3F3F8B90AC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{04CC3BBB-3D60-439E-B8B0-AB6A0EE90632}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EE-4C39-BBD2-B3F3F8B90AC9}"/>
                </c:ext>
              </c:extLst>
            </c:dLbl>
            <c:dLbl>
              <c:idx val="8"/>
              <c:layout>
                <c:manualLayout>
                  <c:x val="-3.8033770527205725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{820F0A6E-1C32-4174-88DD-316B1E730D26}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9EE-4C39-BBD2-B3F3F8B90AC9}"/>
                </c:ext>
              </c:extLst>
            </c:dLbl>
            <c:dLbl>
              <c:idx val="16"/>
              <c:layout>
                <c:manualLayout>
                  <c:x val="-2.5234563816980523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{C0DF3EFF-FA98-4745-99C7-0EA3907D14D0}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9EE-4C39-BBD2-B3F3F8B90AC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{CDB768E0-AE59-4166-BAA1-0BCF292C612D}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9EE-4C39-BBD2-B3F3F8B90AC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{E0589327-6F3F-40AE-98E7-2DA909EA88B9}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9EE-4C39-BBD2-B3F3F8B90AC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5.7</c:v>
                </c:pt>
              </c:numCache>
            </c:numRef>
          </c:xVal>
          <c:yVal>
            <c:numRef>
              <c:f>公会計指標分析・財政指標組合せ分析表!$BP$77:$DC$77</c:f>
              <c:numCache>
                <c:formatCode>#,##0.0;"▲ "#,##0.0</c:formatCode>
                <c:ptCount val="40"/>
                <c:pt idx="0">
                  <c:v>30.2</c:v>
                </c:pt>
                <c:pt idx="8">
                  <c:v>25.4</c:v>
                </c:pt>
                <c:pt idx="16">
                  <c:v>23</c:v>
                </c:pt>
                <c:pt idx="24">
                  <c:v>28</c:v>
                </c:pt>
                <c:pt idx="32">
                  <c:v>11.2</c:v>
                </c:pt>
              </c:numCache>
            </c:numRef>
          </c:yVal>
          <c:smooth val="0"/>
          <c:extLst>
            <c:ext xmlns:c16="http://schemas.microsoft.com/office/drawing/2014/chart" uri="{C3380CC4-5D6E-409C-BE32-E72D297353CC}">
              <c16:uniqueId val="{00000013-E9EE-4C39-BBD2-B3F3F8B90AC9}"/>
            </c:ext>
          </c:extLst>
        </c:ser>
        <c:dLbls>
          <c:showLegendKey val="0"/>
          <c:showVal val="1"/>
          <c:showCatName val="0"/>
          <c:showSerName val="0"/>
          <c:showPercent val="0"/>
          <c:showBubbleSize val="0"/>
        </c:dLbls>
        <c:axId val="84219776"/>
        <c:axId val="84234240"/>
      </c:scatterChart>
      <c:valAx>
        <c:axId val="84219776"/>
        <c:scaling>
          <c:orientation val="maxMin"/>
          <c:max val="9"/>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茨城県那珂市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元利償還金については、既発債の元金償還開始等により</a:t>
          </a:r>
          <a:r>
            <a:rPr kumimoji="1" lang="en-US" altLang="ja-JP" sz="1300">
              <a:latin typeface="ＭＳ ゴシック" pitchFamily="49" charset="-128"/>
              <a:ea typeface="ＭＳ ゴシック" pitchFamily="49" charset="-128"/>
            </a:rPr>
            <a:t>6.1</a:t>
          </a:r>
          <a:r>
            <a:rPr kumimoji="1" lang="ja-JP" altLang="en-US" sz="1300">
              <a:latin typeface="ＭＳ ゴシック" pitchFamily="49" charset="-128"/>
              <a:ea typeface="ＭＳ ゴシック" pitchFamily="49" charset="-128"/>
            </a:rPr>
            <a:t>％増加した。公営企業債の元利償還金に対する繰出金については、下水道事業会計に対する繰出金の減により</a:t>
          </a:r>
          <a:r>
            <a:rPr kumimoji="1" lang="en-US" altLang="ja-JP" sz="1300">
              <a:latin typeface="ＭＳ ゴシック" pitchFamily="49" charset="-128"/>
              <a:ea typeface="ＭＳ ゴシック" pitchFamily="49" charset="-128"/>
            </a:rPr>
            <a:t>4.5</a:t>
          </a:r>
          <a:r>
            <a:rPr kumimoji="1" lang="ja-JP" altLang="en-US" sz="1300">
              <a:latin typeface="ＭＳ ゴシック" pitchFamily="49" charset="-128"/>
              <a:ea typeface="ＭＳ ゴシック" pitchFamily="49" charset="-128"/>
            </a:rPr>
            <a:t>％減少した。算入公債費等については、事業費補正により基準財政需要額に算入された公債費が、下水道費算入額の減により</a:t>
          </a:r>
          <a:r>
            <a:rPr kumimoji="1" lang="en-US" altLang="ja-JP" sz="1300">
              <a:latin typeface="ＭＳ ゴシック" pitchFamily="49" charset="-128"/>
              <a:ea typeface="ＭＳ ゴシック" pitchFamily="49" charset="-128"/>
            </a:rPr>
            <a:t>3.5</a:t>
          </a:r>
          <a:r>
            <a:rPr kumimoji="1" lang="ja-JP" altLang="en-US" sz="1300">
              <a:latin typeface="ＭＳ ゴシック" pitchFamily="49" charset="-128"/>
              <a:ea typeface="ＭＳ ゴシック" pitchFamily="49" charset="-128"/>
            </a:rPr>
            <a:t>％減少したものの、災害復旧費等に係る基準財政需要額が、合併特例債や臨時財政対策債等における算入額の増により</a:t>
          </a:r>
          <a:r>
            <a:rPr kumimoji="1" lang="en-US" altLang="ja-JP" sz="1300">
              <a:latin typeface="ＭＳ ゴシック" pitchFamily="49" charset="-128"/>
              <a:ea typeface="ＭＳ ゴシック" pitchFamily="49" charset="-128"/>
            </a:rPr>
            <a:t>3.1</a:t>
          </a:r>
          <a:r>
            <a:rPr kumimoji="1" lang="ja-JP" altLang="en-US" sz="1300">
              <a:latin typeface="ＭＳ ゴシック" pitchFamily="49" charset="-128"/>
              <a:ea typeface="ＭＳ ゴシック" pitchFamily="49" charset="-128"/>
            </a:rPr>
            <a:t>％増加した。その結果、実質公債費比率の分子の額は、前年度より</a:t>
          </a:r>
          <a:r>
            <a:rPr kumimoji="1" lang="en-US" altLang="ja-JP" sz="1300">
              <a:latin typeface="ＭＳ ゴシック" pitchFamily="49" charset="-128"/>
              <a:ea typeface="ＭＳ ゴシック" pitchFamily="49" charset="-128"/>
            </a:rPr>
            <a:t>19.8</a:t>
          </a:r>
          <a:r>
            <a:rPr kumimoji="1" lang="ja-JP" altLang="en-US" sz="1300">
              <a:latin typeface="ＭＳ ゴシック" pitchFamily="49" charset="-128"/>
              <a:ea typeface="ＭＳ ゴシック" pitchFamily="49" charset="-128"/>
            </a:rPr>
            <a:t>％増加することとなった。</a:t>
          </a:r>
        </a:p>
        <a:p>
          <a:r>
            <a:rPr kumimoji="1" lang="ja-JP" altLang="en-US" sz="1300">
              <a:latin typeface="ＭＳ ゴシック" pitchFamily="49" charset="-128"/>
              <a:ea typeface="ＭＳ ゴシック" pitchFamily="49" charset="-128"/>
            </a:rPr>
            <a:t>　引き続き事業を厳選し、適正な地方債発行に努め、公債費の抑制を図っていく。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当市において、満期一括償還地方債の借入はないことから、減債基金積立額に数値が計上されていないものである。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茨城県那珂市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一般会計等に係る地方債の現在高については、旧合併特例事業債等の償還が進展したことにより前年度より</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％減少した。公営企業債等繰入見込額についても、水道事業及び下水道事業に対する繰出金の減による算入見込額の減により</a:t>
          </a:r>
          <a:r>
            <a:rPr kumimoji="1" lang="en-US" altLang="ja-JP" sz="1400">
              <a:latin typeface="ＭＳ ゴシック" pitchFamily="49" charset="-128"/>
              <a:ea typeface="ＭＳ ゴシック" pitchFamily="49" charset="-128"/>
            </a:rPr>
            <a:t>6.8</a:t>
          </a:r>
          <a:r>
            <a:rPr kumimoji="1" lang="ja-JP" altLang="en-US" sz="1400">
              <a:latin typeface="ＭＳ ゴシック" pitchFamily="49" charset="-128"/>
              <a:ea typeface="ＭＳ ゴシック" pitchFamily="49" charset="-128"/>
            </a:rPr>
            <a:t>％減少した。他方基準財政需要額算入見込額については、旧合併特例債や臨時財政対策債の償還により</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％減少したものの、充当可能基金については、減債基金の積立及び土地開発基金保持現金の増により</a:t>
          </a:r>
          <a:r>
            <a:rPr kumimoji="1" lang="en-US" altLang="ja-JP" sz="1400">
              <a:latin typeface="ＭＳ ゴシック" pitchFamily="49" charset="-128"/>
              <a:ea typeface="ＭＳ ゴシック" pitchFamily="49" charset="-128"/>
            </a:rPr>
            <a:t>12.6</a:t>
          </a:r>
          <a:r>
            <a:rPr kumimoji="1" lang="ja-JP" altLang="en-US" sz="1400">
              <a:latin typeface="ＭＳ ゴシック" pitchFamily="49" charset="-128"/>
              <a:ea typeface="ＭＳ ゴシック" pitchFamily="49" charset="-128"/>
            </a:rPr>
            <a:t>％増加した。そのため、将来負担比率の分子の額は前年度より</a:t>
          </a:r>
          <a:r>
            <a:rPr kumimoji="1" lang="en-US" altLang="ja-JP" sz="1400">
              <a:latin typeface="ＭＳ ゴシック" pitchFamily="49" charset="-128"/>
              <a:ea typeface="ＭＳ ゴシック" pitchFamily="49" charset="-128"/>
            </a:rPr>
            <a:t>1118.0</a:t>
          </a:r>
          <a:r>
            <a:rPr kumimoji="1" lang="ja-JP" altLang="en-US" sz="1400">
              <a:latin typeface="ＭＳ ゴシック" pitchFamily="49" charset="-128"/>
              <a:ea typeface="ＭＳ ゴシック" pitchFamily="49" charset="-128"/>
            </a:rPr>
            <a:t>％減少することとなった。</a:t>
          </a:r>
        </a:p>
        <a:p>
          <a:r>
            <a:rPr kumimoji="1" lang="ja-JP" altLang="en-US" sz="1400">
              <a:latin typeface="ＭＳ ゴシック" pitchFamily="49" charset="-128"/>
              <a:ea typeface="ＭＳ ゴシック" pitchFamily="49" charset="-128"/>
            </a:rPr>
            <a:t>　今後については、適切な地方債の発行と基金の適切な管理にあわせて、行財政改革の取組を推進していくことにより安定した財源の確保を図っていく。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茨城県那珂市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年度は森林環境譲与税基金を除き取崩を行わなかったことに加え、老朽化が目立つ公共施設の大規模修繕等に備え、公共施設整備基金に積立てていることから増加傾向にある。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ついては、行財政改革、経費節減等によりねん出した額並びに歳出の不用額については基金に積み立てていくことを想定している。積立先としては、使途目的が明確である特定目的基金への積立を優先的に行う方針である。なお、森林環境譲与基金については、公共施設の木質化を念頭に置き、適宜活用し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公共施設整備基金：公共施設の計画的かつ円滑な整備を図る目的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学校施設整備等基金：市内学校の補修、改造、改築その他教育環境の整備に充てる目的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ふるさとづくり基金：自然環境の保全とともに、特産品の開発等活気あるまちづくりを推進する目的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農業農村整備基金：地域農業の振興と活性化とともに、国際環境に対応した農業構造を構築する目的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地域振興基金：地域における福祉活動の促進、快適な生活環境の形成に資する目的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公共施設整備基金は、老朽化が目立つ公共施設の大規模修繕等に備え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百万円を積み立てたため増加している。農業農村整備基金は、茨城北農業共済事務組合解散に伴う業務引当金の分配を受け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百万円を積み立てたため増加している。その他の基金については、利子分の積立に留まるため、ほぼ横ばいである。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ふるさとづくり基金については、果実運用型の基金であることから残高は横ばいの見込みである。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公共施設の老朽化が全般的に進んでおり、計画的に設備の更新を行っていくこととしているため、減少していく見込みである。学校施設整備等基金についても、学校施設の個別施設計画の策定を進めており、今後計画に沿って学校施設の老朽化への対応を基金取崩による財源ねん出をもって取り組んでいくことが想定され、加えて、教育のデジタル化への対応のため、資金需要が増加していく見込みであることから基金残高は減少していく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令和元年度に歳出の不用額について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年度末時点の水準まで回復して以降横ばいの状況である。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扶助費等の社会保障関係経費の増加、公共施設の老朽化による更新等、需要の増加要因が引き続き存在し、基金取崩による財源ねん出を行わざるを得ない状況が発生すると想定されることから、財政調整基金は減少していく見込みであ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減債基金については、国の令和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年度補正予算（第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号）における普通交付税の増額交付のうち、臨時財政対策債の繰上げ措置分を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行財政改革、経費節減等によるねん出した額並びに歳出の不用額について積立てていく方針である。今後は、四中学区コミュニティセンター等の大規模事業の起債が見込まれること、防災行政無線デジタル化事業並びに公立幼稚園集約化事業等に伴う起債の元金償還が始まったことから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B7298E5-14A2-4E2E-972B-15C2AF7FEA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6A15D0B-BDCD-4037-B5AA-330AFA97D4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3DEE8863-8543-4F67-AE4A-3F25C1916059}"/>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F8002803-944D-4632-9E59-BE701198AFAA}"/>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A7F30FB9-6AAA-4EEF-B627-9F62A2B28EB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C8623606-5E1D-47FD-AD8C-ACBBFF4207E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A60F0077-E4F8-4C22-B5CD-6DA6EDF6999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268CD4BC-90AC-4236-8EFB-C778BD9A7FE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E5E36ABD-A3EC-47A1-8734-9E7979CF685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5C951EE0-F2BA-477C-A50E-36A663D3E87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98CD9AB4-669B-4970-9047-9B11AA8CA61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90E35489-BCE3-4942-BD13-9535C67D05C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7D7467A8-BCE1-47F0-8ACE-6CE5B242A02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AB85AB04-9540-4DB1-873B-21470F8838A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54,279
53,983
97.82
25,083,554
23,542,851
1,406,440
13,447,848
18,044,079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9BF88E87-0830-4D03-9D2F-63ECCAEF4E6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F36CEBEC-8675-41B9-9309-524E7F1924A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F1F00807-27F8-4AA3-B522-4514F9BCAEB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B0142566-6354-405B-9844-BB131D4F6FB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9E9AD3A4-8187-486B-9ACB-CFEA5889D91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92ACB9D9-0702-4721-BD35-E298B85F4EA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55284D42-DEC6-4327-AE43-AFC1E05F42B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3B5B9ED5-AF65-4B60-9738-6EC8C214117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C14D9A67-9F71-40A4-AF56-789293965E5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12B9C3AB-E10F-4200-8C10-0722240F0C7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E5481909-F46A-4A5C-8EC3-981FF0DADE9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7C0916E8-3BE9-4353-96EE-9771B9C61FC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AC88006E-330A-45B4-8F61-6B42C40EB87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D530AA97-FEA7-41B1-ACEE-F5217C73451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4E8A6FE4-9D64-4B84-8F42-C8471FDA9FF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3A3AB612-552B-401D-986E-C4238FE853F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9EFC582D-F09B-4AC0-87A0-273394DB606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0F76832B-8D6A-4B25-9E54-819CCF84BFF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D9D4333D-DF62-4BF8-B2E7-5BC6D146B82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BE35F4C1-2803-46BD-8B9D-4B2B67BD1A6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BF16BE6A-6168-477A-87D3-B967E6CB706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71F96B00-73DE-412F-9CA5-3751D90FE3B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BDE1EDE4-A0F5-4EE4-94AB-E3A667E98B1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DB332F45-7B8B-44A0-89BE-AA56C9B6F0F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F77902C8-6ADF-4892-86C6-4EF8E153536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EABAE943-AE75-4FCE-ADE3-848F8F1A169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2536F23C-A1CC-44FE-B370-9955EEA6949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4F987004-B9E5-415A-A648-6CFCD78F469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6EA20E1D-DE3F-4657-AD74-63A328A36C1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B441D843-656B-4BD8-854A-E6F7D34253C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2D6F21C3-820C-4C44-94D1-12DBA8729A0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F14BDB23-7393-4F90-A5F1-3C6CC20FB48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87762BD7-7F26-4CBC-98D6-C8B553574F0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9F2A01BB-48C7-4D42-8364-0BC37312E2A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D0C8B6F3-95C5-4216-958D-C7886721639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例年類似団体平均を下回っており、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年代に建設した公共施設等の老朽化が進み、修繕や更新の費用増大が見込まれている。限られた財源の中で対応していくために、平成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年に「公共施設等マネジメント計画」を、平成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舗装維持修繕計画」を策定し、長期的な視点に立ち、更新や修繕、統廃合を計画的に進めてきている。予防保全型の施設管理に転換を図り、施設の長寿命化を推進し、維持管理コストの縮減を図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3F1A9304-44E3-4754-94C8-B0CA832843E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A349543C-FDB7-4C2C-847F-4D15212A748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7581307F-2480-4BB7-B46E-6ABF2B618C87}"/>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4" name="直線コネクタ 53">
          <a:extLst>
            <a:ext uri="{FF2B5EF4-FFF2-40B4-BE49-F238E27FC236}">
              <a16:creationId xmlns:a16="http://schemas.microsoft.com/office/drawing/2014/main" id="{115984D3-1B46-4398-9ACB-0B3D4C0D8A09}"/>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5" name="テキスト ボックス 54">
          <a:extLst>
            <a:ext uri="{FF2B5EF4-FFF2-40B4-BE49-F238E27FC236}">
              <a16:creationId xmlns:a16="http://schemas.microsoft.com/office/drawing/2014/main" id="{091ED9EC-8C36-4F54-A533-D079723F95E5}"/>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6" name="直線コネクタ 55">
          <a:extLst>
            <a:ext uri="{FF2B5EF4-FFF2-40B4-BE49-F238E27FC236}">
              <a16:creationId xmlns:a16="http://schemas.microsoft.com/office/drawing/2014/main" id="{1FC8775B-50E1-4B86-A8C6-6728B118E4E2}"/>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7" name="テキスト ボックス 56">
          <a:extLst>
            <a:ext uri="{FF2B5EF4-FFF2-40B4-BE49-F238E27FC236}">
              <a16:creationId xmlns:a16="http://schemas.microsoft.com/office/drawing/2014/main" id="{5182BD93-8193-46EC-8A3B-881CFC7F92E8}"/>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8" name="直線コネクタ 57">
          <a:extLst>
            <a:ext uri="{FF2B5EF4-FFF2-40B4-BE49-F238E27FC236}">
              <a16:creationId xmlns:a16="http://schemas.microsoft.com/office/drawing/2014/main" id="{A27ECE03-4CFC-40D1-B893-66BCE3ACCF02}"/>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9" name="テキスト ボックス 58">
          <a:extLst>
            <a:ext uri="{FF2B5EF4-FFF2-40B4-BE49-F238E27FC236}">
              <a16:creationId xmlns:a16="http://schemas.microsoft.com/office/drawing/2014/main" id="{00CB241A-A2C0-422C-A0C4-4788F23CB014}"/>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a:extLst>
            <a:ext uri="{FF2B5EF4-FFF2-40B4-BE49-F238E27FC236}">
              <a16:creationId xmlns:a16="http://schemas.microsoft.com/office/drawing/2014/main" id="{2AB05513-4BF4-4FB0-AAFD-28C2081D1248}"/>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a:extLst>
            <a:ext uri="{FF2B5EF4-FFF2-40B4-BE49-F238E27FC236}">
              <a16:creationId xmlns:a16="http://schemas.microsoft.com/office/drawing/2014/main" id="{6D6533C7-80CA-4D48-82B1-1C223AE53A72}"/>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2" name="直線コネクタ 61">
          <a:extLst>
            <a:ext uri="{FF2B5EF4-FFF2-40B4-BE49-F238E27FC236}">
              <a16:creationId xmlns:a16="http://schemas.microsoft.com/office/drawing/2014/main" id="{91629D4F-A09B-40A4-AB17-1D478CE614EF}"/>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3" name="テキスト ボックス 62">
          <a:extLst>
            <a:ext uri="{FF2B5EF4-FFF2-40B4-BE49-F238E27FC236}">
              <a16:creationId xmlns:a16="http://schemas.microsoft.com/office/drawing/2014/main" id="{D0DCBE69-4049-4983-A0AB-4BB9A1974883}"/>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4" name="直線コネクタ 63">
          <a:extLst>
            <a:ext uri="{FF2B5EF4-FFF2-40B4-BE49-F238E27FC236}">
              <a16:creationId xmlns:a16="http://schemas.microsoft.com/office/drawing/2014/main" id="{D846F9CB-B65B-4155-96A4-21BC0E47AF0D}"/>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5" name="テキスト ボックス 64">
          <a:extLst>
            <a:ext uri="{FF2B5EF4-FFF2-40B4-BE49-F238E27FC236}">
              <a16:creationId xmlns:a16="http://schemas.microsoft.com/office/drawing/2014/main" id="{8698337B-431A-4F43-8E03-5B119C27DF90}"/>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6" name="直線コネクタ 65">
          <a:extLst>
            <a:ext uri="{FF2B5EF4-FFF2-40B4-BE49-F238E27FC236}">
              <a16:creationId xmlns:a16="http://schemas.microsoft.com/office/drawing/2014/main" id="{14BBD72C-3EAD-4B42-83AF-BEC117CB2442}"/>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7" name="テキスト ボックス 66">
          <a:extLst>
            <a:ext uri="{FF2B5EF4-FFF2-40B4-BE49-F238E27FC236}">
              <a16:creationId xmlns:a16="http://schemas.microsoft.com/office/drawing/2014/main" id="{97236C75-571D-49EF-B82F-217B8C79D78E}"/>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E9E881B4-4A9C-4A65-9177-4397396FC47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A8ABF99F-6DDA-4A24-A834-A08E3BCD6AC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57E85941-7516-4CCF-844D-AA4E6100A95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71" name="直線コネクタ 70">
          <a:extLst>
            <a:ext uri="{FF2B5EF4-FFF2-40B4-BE49-F238E27FC236}">
              <a16:creationId xmlns:a16="http://schemas.microsoft.com/office/drawing/2014/main" id="{F34AFA8E-8AC4-44E5-86F8-79AB31EF19A3}"/>
            </a:ext>
          </a:extLst>
        </xdr:cNvPr>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2" name="有形固定資産減価償却率最小値テキスト">
          <a:extLst>
            <a:ext uri="{FF2B5EF4-FFF2-40B4-BE49-F238E27FC236}">
              <a16:creationId xmlns:a16="http://schemas.microsoft.com/office/drawing/2014/main" id="{75FCC355-F711-4B73-8410-A9727D4C5157}"/>
            </a:ext>
          </a:extLst>
        </xdr:cNvPr>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3" name="直線コネクタ 72">
          <a:extLst>
            <a:ext uri="{FF2B5EF4-FFF2-40B4-BE49-F238E27FC236}">
              <a16:creationId xmlns:a16="http://schemas.microsoft.com/office/drawing/2014/main" id="{BFFF6ED5-B80B-4E89-96AF-8BA82FDF8BF9}"/>
            </a:ext>
          </a:extLst>
        </xdr:cNvPr>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4" name="有形固定資産減価償却率最大値テキスト">
          <a:extLst>
            <a:ext uri="{FF2B5EF4-FFF2-40B4-BE49-F238E27FC236}">
              <a16:creationId xmlns:a16="http://schemas.microsoft.com/office/drawing/2014/main" id="{4B64CEA5-B1F5-4D3A-8CC9-DEFEEC05A635}"/>
            </a:ext>
          </a:extLst>
        </xdr:cNvPr>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5" name="直線コネクタ 74">
          <a:extLst>
            <a:ext uri="{FF2B5EF4-FFF2-40B4-BE49-F238E27FC236}">
              <a16:creationId xmlns:a16="http://schemas.microsoft.com/office/drawing/2014/main" id="{D64B87B2-8E5B-4750-A486-BCA0EA28C516}"/>
            </a:ext>
          </a:extLst>
        </xdr:cNvPr>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6" name="有形固定資産減価償却率平均値テキスト">
          <a:extLst>
            <a:ext uri="{FF2B5EF4-FFF2-40B4-BE49-F238E27FC236}">
              <a16:creationId xmlns:a16="http://schemas.microsoft.com/office/drawing/2014/main" id="{8051B6ED-62D2-4876-BC32-F6B820A76023}"/>
            </a:ext>
          </a:extLst>
        </xdr:cNvPr>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7" name="フローチャート: 判断 76">
          <a:extLst>
            <a:ext uri="{FF2B5EF4-FFF2-40B4-BE49-F238E27FC236}">
              <a16:creationId xmlns:a16="http://schemas.microsoft.com/office/drawing/2014/main" id="{6BE8D771-DBD8-402F-B3AF-1D11D01CD00F}"/>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128746</xdr:rowOff>
    </xdr:from>
    <xdr:to>
      <xdr:col>19</xdr:col>
      <xdr:colOff>187325</xdr:colOff>
      <xdr:row>31</xdr:row>
      <xdr:rowOff>58896</xdr:rowOff>
    </xdr:to>
    <xdr:sp macro="" textlink="">
      <xdr:nvSpPr>
        <xdr:cNvPr id="78" name="フローチャート: 判断 77">
          <a:extLst>
            <a:ext uri="{FF2B5EF4-FFF2-40B4-BE49-F238E27FC236}">
              <a16:creationId xmlns:a16="http://schemas.microsoft.com/office/drawing/2014/main" id="{00141429-A1BB-4EEF-A3AF-47E3F24C0A6E}"/>
            </a:ext>
          </a:extLst>
        </xdr:cNvPr>
        <xdr:cNvSpPr/>
      </xdr:nvSpPr>
      <xdr:spPr>
        <a:xfrm>
          <a:off x="4000500" y="604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82867</xdr:rowOff>
    </xdr:from>
    <xdr:to>
      <xdr:col>15</xdr:col>
      <xdr:colOff>187325</xdr:colOff>
      <xdr:row>31</xdr:row>
      <xdr:rowOff>13017</xdr:rowOff>
    </xdr:to>
    <xdr:sp macro="" textlink="">
      <xdr:nvSpPr>
        <xdr:cNvPr id="79" name="フローチャート: 判断 78">
          <a:extLst>
            <a:ext uri="{FF2B5EF4-FFF2-40B4-BE49-F238E27FC236}">
              <a16:creationId xmlns:a16="http://schemas.microsoft.com/office/drawing/2014/main" id="{BB1E5A47-D3B4-415F-A8A4-BF4529866435}"/>
            </a:ext>
          </a:extLst>
        </xdr:cNvPr>
        <xdr:cNvSpPr/>
      </xdr:nvSpPr>
      <xdr:spPr>
        <a:xfrm>
          <a:off x="3238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0" name="フローチャート: 判断 79">
          <a:extLst>
            <a:ext uri="{FF2B5EF4-FFF2-40B4-BE49-F238E27FC236}">
              <a16:creationId xmlns:a16="http://schemas.microsoft.com/office/drawing/2014/main" id="{4AB7A5E4-4B38-46C6-B0BC-58DEDEC14BEC}"/>
            </a:ext>
          </a:extLst>
        </xdr:cNvPr>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36989</xdr:rowOff>
    </xdr:from>
    <xdr:to>
      <xdr:col>7</xdr:col>
      <xdr:colOff>187325</xdr:colOff>
      <xdr:row>30</xdr:row>
      <xdr:rowOff>138589</xdr:rowOff>
    </xdr:to>
    <xdr:sp macro="" textlink="">
      <xdr:nvSpPr>
        <xdr:cNvPr id="81" name="フローチャート: 判断 80">
          <a:extLst>
            <a:ext uri="{FF2B5EF4-FFF2-40B4-BE49-F238E27FC236}">
              <a16:creationId xmlns:a16="http://schemas.microsoft.com/office/drawing/2014/main" id="{12A3ED80-6DE3-4E74-901A-E54D0FEE7D02}"/>
            </a:ext>
          </a:extLst>
        </xdr:cNvPr>
        <xdr:cNvSpPr/>
      </xdr:nvSpPr>
      <xdr:spPr>
        <a:xfrm>
          <a:off x="1714500" y="59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891085E3-4347-4135-B3D6-1CBE04A00E1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C63DD792-5A6F-42A1-936B-055CEF260C7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419913A7-1AD6-4674-A8CF-2C56B4FDC22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7496B4E8-590E-4090-A0F8-C8BDB1101D9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E7D73598-E9C3-4213-9A7B-8F0D1A855C4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136842</xdr:rowOff>
    </xdr:from>
    <xdr:to>
      <xdr:col>23</xdr:col>
      <xdr:colOff>136525</xdr:colOff>
      <xdr:row>31</xdr:row>
      <xdr:rowOff>66992</xdr:rowOff>
    </xdr:to>
    <xdr:sp macro="" textlink="">
      <xdr:nvSpPr>
        <xdr:cNvPr id="87" name="楕円 86">
          <a:extLst>
            <a:ext uri="{FF2B5EF4-FFF2-40B4-BE49-F238E27FC236}">
              <a16:creationId xmlns:a16="http://schemas.microsoft.com/office/drawing/2014/main" id="{75FA5B5E-58C8-46D6-9A9F-7255EA6474BB}"/>
            </a:ext>
          </a:extLst>
        </xdr:cNvPr>
        <xdr:cNvSpPr/>
      </xdr:nvSpPr>
      <xdr:spPr>
        <a:xfrm>
          <a:off x="4711700" y="605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159719</xdr:rowOff>
    </xdr:from>
    <xdr:ext cx="405111" cy="259045"/>
    <xdr:sp macro="" textlink="">
      <xdr:nvSpPr>
        <xdr:cNvPr id="88" name="有形固定資産減価償却率該当値テキスト">
          <a:extLst>
            <a:ext uri="{FF2B5EF4-FFF2-40B4-BE49-F238E27FC236}">
              <a16:creationId xmlns:a16="http://schemas.microsoft.com/office/drawing/2014/main" id="{8FBE5A5B-DE2F-4FD9-BEC9-14DBACA1377F}"/>
            </a:ext>
          </a:extLst>
        </xdr:cNvPr>
        <xdr:cNvSpPr txBox="1"/>
      </xdr:nvSpPr>
      <xdr:spPr>
        <a:xfrm>
          <a:off x="4813300" y="5903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90964</xdr:rowOff>
    </xdr:from>
    <xdr:to>
      <xdr:col>19</xdr:col>
      <xdr:colOff>187325</xdr:colOff>
      <xdr:row>31</xdr:row>
      <xdr:rowOff>21114</xdr:rowOff>
    </xdr:to>
    <xdr:sp macro="" textlink="">
      <xdr:nvSpPr>
        <xdr:cNvPr id="89" name="楕円 88">
          <a:extLst>
            <a:ext uri="{FF2B5EF4-FFF2-40B4-BE49-F238E27FC236}">
              <a16:creationId xmlns:a16="http://schemas.microsoft.com/office/drawing/2014/main" id="{6FEA9504-32ED-4EFF-A671-A7AB0830CF38}"/>
            </a:ext>
          </a:extLst>
        </xdr:cNvPr>
        <xdr:cNvSpPr/>
      </xdr:nvSpPr>
      <xdr:spPr>
        <a:xfrm>
          <a:off x="4000500" y="600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141764</xdr:rowOff>
    </xdr:from>
    <xdr:to>
      <xdr:col>23</xdr:col>
      <xdr:colOff>85725</xdr:colOff>
      <xdr:row>31</xdr:row>
      <xdr:rowOff>16192</xdr:rowOff>
    </xdr:to>
    <xdr:cxnSp macro="">
      <xdr:nvCxnSpPr>
        <xdr:cNvPr id="90" name="直線コネクタ 89">
          <a:extLst>
            <a:ext uri="{FF2B5EF4-FFF2-40B4-BE49-F238E27FC236}">
              <a16:creationId xmlns:a16="http://schemas.microsoft.com/office/drawing/2014/main" id="{0F744129-E369-48D1-A1F0-6B79DA1BCC2A}"/>
            </a:ext>
          </a:extLst>
        </xdr:cNvPr>
        <xdr:cNvCxnSpPr/>
      </xdr:nvCxnSpPr>
      <xdr:spPr>
        <a:xfrm>
          <a:off x="4051300" y="6056789"/>
          <a:ext cx="711200" cy="4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53181</xdr:rowOff>
    </xdr:from>
    <xdr:to>
      <xdr:col>15</xdr:col>
      <xdr:colOff>187325</xdr:colOff>
      <xdr:row>30</xdr:row>
      <xdr:rowOff>154781</xdr:rowOff>
    </xdr:to>
    <xdr:sp macro="" textlink="">
      <xdr:nvSpPr>
        <xdr:cNvPr id="91" name="楕円 90">
          <a:extLst>
            <a:ext uri="{FF2B5EF4-FFF2-40B4-BE49-F238E27FC236}">
              <a16:creationId xmlns:a16="http://schemas.microsoft.com/office/drawing/2014/main" id="{E14DF008-B7B4-49FF-9616-62A1D12E7E13}"/>
            </a:ext>
          </a:extLst>
        </xdr:cNvPr>
        <xdr:cNvSpPr/>
      </xdr:nvSpPr>
      <xdr:spPr>
        <a:xfrm>
          <a:off x="3238500" y="596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103981</xdr:rowOff>
    </xdr:from>
    <xdr:to>
      <xdr:col>19</xdr:col>
      <xdr:colOff>136525</xdr:colOff>
      <xdr:row>30</xdr:row>
      <xdr:rowOff>141764</xdr:rowOff>
    </xdr:to>
    <xdr:cxnSp macro="">
      <xdr:nvCxnSpPr>
        <xdr:cNvPr id="92" name="直線コネクタ 91">
          <a:extLst>
            <a:ext uri="{FF2B5EF4-FFF2-40B4-BE49-F238E27FC236}">
              <a16:creationId xmlns:a16="http://schemas.microsoft.com/office/drawing/2014/main" id="{F9B3F66E-C825-43CE-B7BC-CC3FB07F743A}"/>
            </a:ext>
          </a:extLst>
        </xdr:cNvPr>
        <xdr:cNvCxnSpPr/>
      </xdr:nvCxnSpPr>
      <xdr:spPr>
        <a:xfrm>
          <a:off x="3289300" y="6019006"/>
          <a:ext cx="7620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31591</xdr:rowOff>
    </xdr:from>
    <xdr:to>
      <xdr:col>11</xdr:col>
      <xdr:colOff>187325</xdr:colOff>
      <xdr:row>30</xdr:row>
      <xdr:rowOff>133191</xdr:rowOff>
    </xdr:to>
    <xdr:sp macro="" textlink="">
      <xdr:nvSpPr>
        <xdr:cNvPr id="93" name="楕円 92">
          <a:extLst>
            <a:ext uri="{FF2B5EF4-FFF2-40B4-BE49-F238E27FC236}">
              <a16:creationId xmlns:a16="http://schemas.microsoft.com/office/drawing/2014/main" id="{AE73B219-1386-4F66-864A-57FE6A3DDC4E}"/>
            </a:ext>
          </a:extLst>
        </xdr:cNvPr>
        <xdr:cNvSpPr/>
      </xdr:nvSpPr>
      <xdr:spPr>
        <a:xfrm>
          <a:off x="2476500" y="594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82391</xdr:rowOff>
    </xdr:from>
    <xdr:to>
      <xdr:col>15</xdr:col>
      <xdr:colOff>136525</xdr:colOff>
      <xdr:row>30</xdr:row>
      <xdr:rowOff>103981</xdr:rowOff>
    </xdr:to>
    <xdr:cxnSp macro="">
      <xdr:nvCxnSpPr>
        <xdr:cNvPr id="94" name="直線コネクタ 93">
          <a:extLst>
            <a:ext uri="{FF2B5EF4-FFF2-40B4-BE49-F238E27FC236}">
              <a16:creationId xmlns:a16="http://schemas.microsoft.com/office/drawing/2014/main" id="{A346CAEC-07FC-402F-ADA6-5861349133AC}"/>
            </a:ext>
          </a:extLst>
        </xdr:cNvPr>
        <xdr:cNvCxnSpPr/>
      </xdr:nvCxnSpPr>
      <xdr:spPr>
        <a:xfrm>
          <a:off x="2527300" y="599741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1905</xdr:rowOff>
    </xdr:from>
    <xdr:to>
      <xdr:col>7</xdr:col>
      <xdr:colOff>187325</xdr:colOff>
      <xdr:row>30</xdr:row>
      <xdr:rowOff>103505</xdr:rowOff>
    </xdr:to>
    <xdr:sp macro="" textlink="">
      <xdr:nvSpPr>
        <xdr:cNvPr id="95" name="楕円 94">
          <a:extLst>
            <a:ext uri="{FF2B5EF4-FFF2-40B4-BE49-F238E27FC236}">
              <a16:creationId xmlns:a16="http://schemas.microsoft.com/office/drawing/2014/main" id="{D04AACA4-8CAB-4128-A424-DCABA63BF976}"/>
            </a:ext>
          </a:extLst>
        </xdr:cNvPr>
        <xdr:cNvSpPr/>
      </xdr:nvSpPr>
      <xdr:spPr>
        <a:xfrm>
          <a:off x="1714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52705</xdr:rowOff>
    </xdr:from>
    <xdr:to>
      <xdr:col>11</xdr:col>
      <xdr:colOff>136525</xdr:colOff>
      <xdr:row>30</xdr:row>
      <xdr:rowOff>82391</xdr:rowOff>
    </xdr:to>
    <xdr:cxnSp macro="">
      <xdr:nvCxnSpPr>
        <xdr:cNvPr id="96" name="直線コネクタ 95">
          <a:extLst>
            <a:ext uri="{FF2B5EF4-FFF2-40B4-BE49-F238E27FC236}">
              <a16:creationId xmlns:a16="http://schemas.microsoft.com/office/drawing/2014/main" id="{E3F30B53-521C-484D-908F-908523A038A4}"/>
            </a:ext>
          </a:extLst>
        </xdr:cNvPr>
        <xdr:cNvCxnSpPr/>
      </xdr:nvCxnSpPr>
      <xdr:spPr>
        <a:xfrm>
          <a:off x="1765300" y="5967730"/>
          <a:ext cx="762000" cy="2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50023</xdr:rowOff>
    </xdr:from>
    <xdr:ext cx="405111" cy="259045"/>
    <xdr:sp macro="" textlink="">
      <xdr:nvSpPr>
        <xdr:cNvPr id="97" name="n_1aveValue有形固定資産減価償却率">
          <a:extLst>
            <a:ext uri="{FF2B5EF4-FFF2-40B4-BE49-F238E27FC236}">
              <a16:creationId xmlns:a16="http://schemas.microsoft.com/office/drawing/2014/main" id="{9C6090CF-69FC-4C41-A08B-73C4E2BD284E}"/>
            </a:ext>
          </a:extLst>
        </xdr:cNvPr>
        <xdr:cNvSpPr txBox="1"/>
      </xdr:nvSpPr>
      <xdr:spPr>
        <a:xfrm>
          <a:off x="3836044" y="613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4144</xdr:rowOff>
    </xdr:from>
    <xdr:ext cx="405111" cy="259045"/>
    <xdr:sp macro="" textlink="">
      <xdr:nvSpPr>
        <xdr:cNvPr id="98" name="n_2aveValue有形固定資産減価償却率">
          <a:extLst>
            <a:ext uri="{FF2B5EF4-FFF2-40B4-BE49-F238E27FC236}">
              <a16:creationId xmlns:a16="http://schemas.microsoft.com/office/drawing/2014/main" id="{0EEAF213-4B43-46DB-8930-D8CF761B676C}"/>
            </a:ext>
          </a:extLst>
        </xdr:cNvPr>
        <xdr:cNvSpPr txBox="1"/>
      </xdr:nvSpPr>
      <xdr:spPr>
        <a:xfrm>
          <a:off x="3086744" y="609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99" name="n_3aveValue有形固定資産減価償却率">
          <a:extLst>
            <a:ext uri="{FF2B5EF4-FFF2-40B4-BE49-F238E27FC236}">
              <a16:creationId xmlns:a16="http://schemas.microsoft.com/office/drawing/2014/main" id="{5FA7E567-93D9-4B9D-920C-44B766B8A1EA}"/>
            </a:ext>
          </a:extLst>
        </xdr:cNvPr>
        <xdr:cNvSpPr txBox="1"/>
      </xdr:nvSpPr>
      <xdr:spPr>
        <a:xfrm>
          <a:off x="2324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129716</xdr:rowOff>
    </xdr:from>
    <xdr:ext cx="405111" cy="259045"/>
    <xdr:sp macro="" textlink="">
      <xdr:nvSpPr>
        <xdr:cNvPr id="100" name="n_4aveValue有形固定資産減価償却率">
          <a:extLst>
            <a:ext uri="{FF2B5EF4-FFF2-40B4-BE49-F238E27FC236}">
              <a16:creationId xmlns:a16="http://schemas.microsoft.com/office/drawing/2014/main" id="{F1C3B483-0B92-48F6-B594-898ECB46A36D}"/>
            </a:ext>
          </a:extLst>
        </xdr:cNvPr>
        <xdr:cNvSpPr txBox="1"/>
      </xdr:nvSpPr>
      <xdr:spPr>
        <a:xfrm>
          <a:off x="1562744" y="604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37641</xdr:rowOff>
    </xdr:from>
    <xdr:ext cx="405111" cy="259045"/>
    <xdr:sp macro="" textlink="">
      <xdr:nvSpPr>
        <xdr:cNvPr id="101" name="n_1mainValue有形固定資産減価償却率">
          <a:extLst>
            <a:ext uri="{FF2B5EF4-FFF2-40B4-BE49-F238E27FC236}">
              <a16:creationId xmlns:a16="http://schemas.microsoft.com/office/drawing/2014/main" id="{F010604D-6D89-4CA8-A8D3-B720789F9B37}"/>
            </a:ext>
          </a:extLst>
        </xdr:cNvPr>
        <xdr:cNvSpPr txBox="1"/>
      </xdr:nvSpPr>
      <xdr:spPr>
        <a:xfrm>
          <a:off x="3836044" y="578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171308</xdr:rowOff>
    </xdr:from>
    <xdr:ext cx="405111" cy="259045"/>
    <xdr:sp macro="" textlink="">
      <xdr:nvSpPr>
        <xdr:cNvPr id="102" name="n_2mainValue有形固定資産減価償却率">
          <a:extLst>
            <a:ext uri="{FF2B5EF4-FFF2-40B4-BE49-F238E27FC236}">
              <a16:creationId xmlns:a16="http://schemas.microsoft.com/office/drawing/2014/main" id="{A53AE96A-75D7-4C9A-BA04-8587A468A306}"/>
            </a:ext>
          </a:extLst>
        </xdr:cNvPr>
        <xdr:cNvSpPr txBox="1"/>
      </xdr:nvSpPr>
      <xdr:spPr>
        <a:xfrm>
          <a:off x="3086744" y="5743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149718</xdr:rowOff>
    </xdr:from>
    <xdr:ext cx="405111" cy="259045"/>
    <xdr:sp macro="" textlink="">
      <xdr:nvSpPr>
        <xdr:cNvPr id="103" name="n_3mainValue有形固定資産減価償却率">
          <a:extLst>
            <a:ext uri="{FF2B5EF4-FFF2-40B4-BE49-F238E27FC236}">
              <a16:creationId xmlns:a16="http://schemas.microsoft.com/office/drawing/2014/main" id="{4CA0366A-ED92-4EE1-89B2-9B06FD6D24C2}"/>
            </a:ext>
          </a:extLst>
        </xdr:cNvPr>
        <xdr:cNvSpPr txBox="1"/>
      </xdr:nvSpPr>
      <xdr:spPr>
        <a:xfrm>
          <a:off x="2324744" y="572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120032</xdr:rowOff>
    </xdr:from>
    <xdr:ext cx="405111" cy="259045"/>
    <xdr:sp macro="" textlink="">
      <xdr:nvSpPr>
        <xdr:cNvPr id="104" name="n_4mainValue有形固定資産減価償却率">
          <a:extLst>
            <a:ext uri="{FF2B5EF4-FFF2-40B4-BE49-F238E27FC236}">
              <a16:creationId xmlns:a16="http://schemas.microsoft.com/office/drawing/2014/main" id="{43869031-CD54-459E-8409-1E38EB1306C7}"/>
            </a:ext>
          </a:extLst>
        </xdr:cNvPr>
        <xdr:cNvSpPr txBox="1"/>
      </xdr:nvSpPr>
      <xdr:spPr>
        <a:xfrm>
          <a:off x="1562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717D4F3-B29A-4E8D-B2B4-BD5DE15C9DF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1AA726AB-A78D-4A42-B903-0C94A9E4EAD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C241FB27-52E2-493A-9309-92691DA8089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F811BD29-2A32-4D13-B8C7-D084B9C7D36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FBB5CA62-BEF0-45A5-8515-3B938A179E2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AB10431A-3858-441F-B29D-39CEEC0BC3B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16C7A0F4-C931-4864-9D8C-4EB6CC0B68F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E534EB1-B3BF-430E-A3B0-E7AF7169470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18A58548-E278-4F21-B468-7C134AE17CC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B99CAF72-670B-4BCC-8D2A-E9DFE31BEEA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C8A2D97C-356B-44DB-A377-4E70B632D50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E0C69890-90AE-442A-9264-615A3C60E0A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CEDF5CB5-24E3-47EE-857E-6F23546D6B2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起債償還元金以下に起債発行を抑制した結果、</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地方債現在高</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が減少したことや、</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下水道事業の準公債費の減等により</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将来負担額は減少している。</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加えて、</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普通交付税の増</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額交付分の積立による減債基金残高の増等</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充当可能財源が増加及び経常一般財源等が増加したことなどにより、</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債務償還比率は前年度から</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149.9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448.6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％となった。類似団体平均からは、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ポイント下回り、県平均からも</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53.6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今後とも、公営企業も含め適正な市債発行、行財政改革の推進により安定した財源の確保に努め、将来負担の縮減を図っていく。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1D795DCE-AB6E-432D-9E35-64D2018586A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20B2EE07-25F2-446D-8A56-84B6A331CEE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84BC1C2E-8847-48E7-9593-8CD2B49CFFF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id="{52367619-8E62-4FD6-AACD-CB0C8419CAE5}"/>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id="{69740C0A-E5CA-4C59-8531-82C57F5B365A}"/>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id="{49D47BB9-B2E2-4A2D-B7D5-737CC4A75D8D}"/>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a:extLst>
            <a:ext uri="{FF2B5EF4-FFF2-40B4-BE49-F238E27FC236}">
              <a16:creationId xmlns:a16="http://schemas.microsoft.com/office/drawing/2014/main" id="{189DDB41-98F9-4FBA-8366-8F3BD1972781}"/>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id="{CD279E4A-7D3F-47A1-BD08-5225F1C3AC78}"/>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id="{A4DAC029-5EE0-4DEC-8F8E-AF7723FD268D}"/>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id="{3C85479E-3534-4C7B-B85C-D90842A6008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id="{08E56D83-79DE-4406-9025-88C0A723754B}"/>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id="{9AF63DD0-EFCF-4C21-A0FF-3D9A30AB5027}"/>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id="{6CC02FB6-7400-4D3F-A2B8-60FFB6D3C95F}"/>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id="{A6E0EAF9-9316-439B-BCBC-F1AA2EEF275E}"/>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id="{7A9F5845-EFE1-4B03-9767-EA10B4DEF1CB}"/>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1AF47FDB-1FEE-43A9-A56D-5136B7E3E92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259DD27F-32EF-4DA8-8618-011AC88414A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35" name="直線コネクタ 134">
          <a:extLst>
            <a:ext uri="{FF2B5EF4-FFF2-40B4-BE49-F238E27FC236}">
              <a16:creationId xmlns:a16="http://schemas.microsoft.com/office/drawing/2014/main" id="{FB472EA2-77B4-4EA6-ACEC-B7F5EBB54346}"/>
            </a:ext>
          </a:extLst>
        </xdr:cNvPr>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36" name="債務償還比率最小値テキスト">
          <a:extLst>
            <a:ext uri="{FF2B5EF4-FFF2-40B4-BE49-F238E27FC236}">
              <a16:creationId xmlns:a16="http://schemas.microsoft.com/office/drawing/2014/main" id="{81307E8C-36B6-411F-BD9D-34156B78B091}"/>
            </a:ext>
          </a:extLst>
        </xdr:cNvPr>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37" name="直線コネクタ 136">
          <a:extLst>
            <a:ext uri="{FF2B5EF4-FFF2-40B4-BE49-F238E27FC236}">
              <a16:creationId xmlns:a16="http://schemas.microsoft.com/office/drawing/2014/main" id="{E70781E3-3A21-4FFE-8BDB-679659DDD508}"/>
            </a:ext>
          </a:extLst>
        </xdr:cNvPr>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a:extLst>
            <a:ext uri="{FF2B5EF4-FFF2-40B4-BE49-F238E27FC236}">
              <a16:creationId xmlns:a16="http://schemas.microsoft.com/office/drawing/2014/main" id="{88FC5218-5899-42DF-9422-14AF511EC229}"/>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a:extLst>
            <a:ext uri="{FF2B5EF4-FFF2-40B4-BE49-F238E27FC236}">
              <a16:creationId xmlns:a16="http://schemas.microsoft.com/office/drawing/2014/main" id="{41E400DB-B7CE-4090-B9B0-521EB9CE990D}"/>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40" name="債務償還比率平均値テキスト">
          <a:extLst>
            <a:ext uri="{FF2B5EF4-FFF2-40B4-BE49-F238E27FC236}">
              <a16:creationId xmlns:a16="http://schemas.microsoft.com/office/drawing/2014/main" id="{C7601AE8-E9E2-4DF8-B23B-E8EA8B271AF2}"/>
            </a:ext>
          </a:extLst>
        </xdr:cNvPr>
        <xdr:cNvSpPr txBox="1"/>
      </xdr:nvSpPr>
      <xdr:spPr>
        <a:xfrm>
          <a:off x="14846300" y="5890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41" name="フローチャート: 判断 140">
          <a:extLst>
            <a:ext uri="{FF2B5EF4-FFF2-40B4-BE49-F238E27FC236}">
              <a16:creationId xmlns:a16="http://schemas.microsoft.com/office/drawing/2014/main" id="{0C728B5A-8E4F-426B-A832-F6D3710F9C95}"/>
            </a:ext>
          </a:extLst>
        </xdr:cNvPr>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42" name="フローチャート: 判断 141">
          <a:extLst>
            <a:ext uri="{FF2B5EF4-FFF2-40B4-BE49-F238E27FC236}">
              <a16:creationId xmlns:a16="http://schemas.microsoft.com/office/drawing/2014/main" id="{B1B4DD7D-7E61-486B-A94D-D61F11D5BBF2}"/>
            </a:ext>
          </a:extLst>
        </xdr:cNvPr>
        <xdr:cNvSpPr/>
      </xdr:nvSpPr>
      <xdr:spPr>
        <a:xfrm>
          <a:off x="14033500" y="619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43" name="フローチャート: 判断 142">
          <a:extLst>
            <a:ext uri="{FF2B5EF4-FFF2-40B4-BE49-F238E27FC236}">
              <a16:creationId xmlns:a16="http://schemas.microsoft.com/office/drawing/2014/main" id="{39747BC6-2848-487B-964C-5D776C75C164}"/>
            </a:ext>
          </a:extLst>
        </xdr:cNvPr>
        <xdr:cNvSpPr/>
      </xdr:nvSpPr>
      <xdr:spPr>
        <a:xfrm>
          <a:off x="13271500" y="620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44" name="フローチャート: 判断 143">
          <a:extLst>
            <a:ext uri="{FF2B5EF4-FFF2-40B4-BE49-F238E27FC236}">
              <a16:creationId xmlns:a16="http://schemas.microsoft.com/office/drawing/2014/main" id="{233AD23D-0806-4F5B-BA87-336DC8DA9F4C}"/>
            </a:ext>
          </a:extLst>
        </xdr:cNvPr>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45" name="フローチャート: 判断 144">
          <a:extLst>
            <a:ext uri="{FF2B5EF4-FFF2-40B4-BE49-F238E27FC236}">
              <a16:creationId xmlns:a16="http://schemas.microsoft.com/office/drawing/2014/main" id="{CBDC7F02-C2A8-4145-BB16-82BC61F4C0FA}"/>
            </a:ext>
          </a:extLst>
        </xdr:cNvPr>
        <xdr:cNvSpPr/>
      </xdr:nvSpPr>
      <xdr:spPr>
        <a:xfrm>
          <a:off x="11747500" y="619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D2F3ABE3-6620-483F-ACEE-D8DE6F9366C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1E8C860E-B103-4A3E-836B-70A70A4A00F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3054B14A-4602-4152-900F-77CCA2777B5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DCC2598D-DCEE-4F73-B705-28CC1546CD4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A2A04DEF-77C9-4C90-9398-BBC6E0EF756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158859</xdr:rowOff>
    </xdr:from>
    <xdr:to>
      <xdr:col>76</xdr:col>
      <xdr:colOff>73025</xdr:colOff>
      <xdr:row>30</xdr:row>
      <xdr:rowOff>89009</xdr:rowOff>
    </xdr:to>
    <xdr:sp macro="" textlink="">
      <xdr:nvSpPr>
        <xdr:cNvPr id="151" name="楕円 150">
          <a:extLst>
            <a:ext uri="{FF2B5EF4-FFF2-40B4-BE49-F238E27FC236}">
              <a16:creationId xmlns:a16="http://schemas.microsoft.com/office/drawing/2014/main" id="{4E12943A-CAA1-4C00-B1A0-3223830352AC}"/>
            </a:ext>
          </a:extLst>
        </xdr:cNvPr>
        <xdr:cNvSpPr/>
      </xdr:nvSpPr>
      <xdr:spPr>
        <a:xfrm>
          <a:off x="14744700" y="590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10286</xdr:rowOff>
    </xdr:from>
    <xdr:ext cx="469744" cy="259045"/>
    <xdr:sp macro="" textlink="">
      <xdr:nvSpPr>
        <xdr:cNvPr id="152" name="債務償還比率該当値テキスト">
          <a:extLst>
            <a:ext uri="{FF2B5EF4-FFF2-40B4-BE49-F238E27FC236}">
              <a16:creationId xmlns:a16="http://schemas.microsoft.com/office/drawing/2014/main" id="{79FE61CC-146A-4A23-AC99-A1600D110F0C}"/>
            </a:ext>
          </a:extLst>
        </xdr:cNvPr>
        <xdr:cNvSpPr txBox="1"/>
      </xdr:nvSpPr>
      <xdr:spPr>
        <a:xfrm>
          <a:off x="14846300" y="575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47126</xdr:rowOff>
    </xdr:from>
    <xdr:to>
      <xdr:col>72</xdr:col>
      <xdr:colOff>123825</xdr:colOff>
      <xdr:row>31</xdr:row>
      <xdr:rowOff>148726</xdr:rowOff>
    </xdr:to>
    <xdr:sp macro="" textlink="">
      <xdr:nvSpPr>
        <xdr:cNvPr id="153" name="楕円 152">
          <a:extLst>
            <a:ext uri="{FF2B5EF4-FFF2-40B4-BE49-F238E27FC236}">
              <a16:creationId xmlns:a16="http://schemas.microsoft.com/office/drawing/2014/main" id="{F6A9AFCC-2A74-4DFE-A26D-AD4A40A4391F}"/>
            </a:ext>
          </a:extLst>
        </xdr:cNvPr>
        <xdr:cNvSpPr/>
      </xdr:nvSpPr>
      <xdr:spPr>
        <a:xfrm>
          <a:off x="14033500" y="613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38209</xdr:rowOff>
    </xdr:from>
    <xdr:to>
      <xdr:col>76</xdr:col>
      <xdr:colOff>22225</xdr:colOff>
      <xdr:row>31</xdr:row>
      <xdr:rowOff>97926</xdr:rowOff>
    </xdr:to>
    <xdr:cxnSp macro="">
      <xdr:nvCxnSpPr>
        <xdr:cNvPr id="154" name="直線コネクタ 153">
          <a:extLst>
            <a:ext uri="{FF2B5EF4-FFF2-40B4-BE49-F238E27FC236}">
              <a16:creationId xmlns:a16="http://schemas.microsoft.com/office/drawing/2014/main" id="{92A44277-B1D4-46B8-8DDD-FDD246E991F5}"/>
            </a:ext>
          </a:extLst>
        </xdr:cNvPr>
        <xdr:cNvCxnSpPr/>
      </xdr:nvCxnSpPr>
      <xdr:spPr>
        <a:xfrm flipV="1">
          <a:off x="14084300" y="5953234"/>
          <a:ext cx="711200" cy="23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27577</xdr:rowOff>
    </xdr:from>
    <xdr:to>
      <xdr:col>68</xdr:col>
      <xdr:colOff>123825</xdr:colOff>
      <xdr:row>32</xdr:row>
      <xdr:rowOff>129177</xdr:rowOff>
    </xdr:to>
    <xdr:sp macro="" textlink="">
      <xdr:nvSpPr>
        <xdr:cNvPr id="155" name="楕円 154">
          <a:extLst>
            <a:ext uri="{FF2B5EF4-FFF2-40B4-BE49-F238E27FC236}">
              <a16:creationId xmlns:a16="http://schemas.microsoft.com/office/drawing/2014/main" id="{69C2A1EC-DA85-4817-B925-27503C903FEB}"/>
            </a:ext>
          </a:extLst>
        </xdr:cNvPr>
        <xdr:cNvSpPr/>
      </xdr:nvSpPr>
      <xdr:spPr>
        <a:xfrm>
          <a:off x="13271500" y="628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97926</xdr:rowOff>
    </xdr:from>
    <xdr:to>
      <xdr:col>72</xdr:col>
      <xdr:colOff>73025</xdr:colOff>
      <xdr:row>32</xdr:row>
      <xdr:rowOff>78377</xdr:rowOff>
    </xdr:to>
    <xdr:cxnSp macro="">
      <xdr:nvCxnSpPr>
        <xdr:cNvPr id="156" name="直線コネクタ 155">
          <a:extLst>
            <a:ext uri="{FF2B5EF4-FFF2-40B4-BE49-F238E27FC236}">
              <a16:creationId xmlns:a16="http://schemas.microsoft.com/office/drawing/2014/main" id="{40788893-CCE2-4956-BD10-170C50D4FF7B}"/>
            </a:ext>
          </a:extLst>
        </xdr:cNvPr>
        <xdr:cNvCxnSpPr/>
      </xdr:nvCxnSpPr>
      <xdr:spPr>
        <a:xfrm flipV="1">
          <a:off x="13322300" y="6184401"/>
          <a:ext cx="762000" cy="15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110354</xdr:rowOff>
    </xdr:from>
    <xdr:to>
      <xdr:col>64</xdr:col>
      <xdr:colOff>123825</xdr:colOff>
      <xdr:row>32</xdr:row>
      <xdr:rowOff>40504</xdr:rowOff>
    </xdr:to>
    <xdr:sp macro="" textlink="">
      <xdr:nvSpPr>
        <xdr:cNvPr id="157" name="楕円 156">
          <a:extLst>
            <a:ext uri="{FF2B5EF4-FFF2-40B4-BE49-F238E27FC236}">
              <a16:creationId xmlns:a16="http://schemas.microsoft.com/office/drawing/2014/main" id="{83E3FA39-E632-480E-8071-9E6868D143E1}"/>
            </a:ext>
          </a:extLst>
        </xdr:cNvPr>
        <xdr:cNvSpPr/>
      </xdr:nvSpPr>
      <xdr:spPr>
        <a:xfrm>
          <a:off x="12509500" y="619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161154</xdr:rowOff>
    </xdr:from>
    <xdr:to>
      <xdr:col>68</xdr:col>
      <xdr:colOff>73025</xdr:colOff>
      <xdr:row>32</xdr:row>
      <xdr:rowOff>78377</xdr:rowOff>
    </xdr:to>
    <xdr:cxnSp macro="">
      <xdr:nvCxnSpPr>
        <xdr:cNvPr id="158" name="直線コネクタ 157">
          <a:extLst>
            <a:ext uri="{FF2B5EF4-FFF2-40B4-BE49-F238E27FC236}">
              <a16:creationId xmlns:a16="http://schemas.microsoft.com/office/drawing/2014/main" id="{BDF23F1B-B693-4704-A4C1-97812CEBFEF7}"/>
            </a:ext>
          </a:extLst>
        </xdr:cNvPr>
        <xdr:cNvCxnSpPr/>
      </xdr:nvCxnSpPr>
      <xdr:spPr>
        <a:xfrm>
          <a:off x="12560300" y="6247629"/>
          <a:ext cx="762000" cy="8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129785</xdr:rowOff>
    </xdr:from>
    <xdr:to>
      <xdr:col>60</xdr:col>
      <xdr:colOff>123825</xdr:colOff>
      <xdr:row>32</xdr:row>
      <xdr:rowOff>59935</xdr:rowOff>
    </xdr:to>
    <xdr:sp macro="" textlink="">
      <xdr:nvSpPr>
        <xdr:cNvPr id="159" name="楕円 158">
          <a:extLst>
            <a:ext uri="{FF2B5EF4-FFF2-40B4-BE49-F238E27FC236}">
              <a16:creationId xmlns:a16="http://schemas.microsoft.com/office/drawing/2014/main" id="{F2A2628B-2BA1-4DF4-A20D-F1A42EAEF09F}"/>
            </a:ext>
          </a:extLst>
        </xdr:cNvPr>
        <xdr:cNvSpPr/>
      </xdr:nvSpPr>
      <xdr:spPr>
        <a:xfrm>
          <a:off x="11747500" y="62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161154</xdr:rowOff>
    </xdr:from>
    <xdr:to>
      <xdr:col>64</xdr:col>
      <xdr:colOff>73025</xdr:colOff>
      <xdr:row>32</xdr:row>
      <xdr:rowOff>9135</xdr:rowOff>
    </xdr:to>
    <xdr:cxnSp macro="">
      <xdr:nvCxnSpPr>
        <xdr:cNvPr id="160" name="直線コネクタ 159">
          <a:extLst>
            <a:ext uri="{FF2B5EF4-FFF2-40B4-BE49-F238E27FC236}">
              <a16:creationId xmlns:a16="http://schemas.microsoft.com/office/drawing/2014/main" id="{FFB157A7-9438-4B7A-82D7-0990A8D27FD4}"/>
            </a:ext>
          </a:extLst>
        </xdr:cNvPr>
        <xdr:cNvCxnSpPr/>
      </xdr:nvCxnSpPr>
      <xdr:spPr>
        <a:xfrm flipV="1">
          <a:off x="11798300" y="6247629"/>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34098</xdr:rowOff>
    </xdr:from>
    <xdr:ext cx="469744" cy="259045"/>
    <xdr:sp macro="" textlink="">
      <xdr:nvSpPr>
        <xdr:cNvPr id="161" name="n_1aveValue債務償還比率">
          <a:extLst>
            <a:ext uri="{FF2B5EF4-FFF2-40B4-BE49-F238E27FC236}">
              <a16:creationId xmlns:a16="http://schemas.microsoft.com/office/drawing/2014/main" id="{E6DC7738-4D15-49CC-8442-770F42ADDA03}"/>
            </a:ext>
          </a:extLst>
        </xdr:cNvPr>
        <xdr:cNvSpPr txBox="1"/>
      </xdr:nvSpPr>
      <xdr:spPr>
        <a:xfrm>
          <a:off x="13836727" y="629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61657</xdr:rowOff>
    </xdr:from>
    <xdr:ext cx="469744" cy="259045"/>
    <xdr:sp macro="" textlink="">
      <xdr:nvSpPr>
        <xdr:cNvPr id="162" name="n_2aveValue債務償還比率">
          <a:extLst>
            <a:ext uri="{FF2B5EF4-FFF2-40B4-BE49-F238E27FC236}">
              <a16:creationId xmlns:a16="http://schemas.microsoft.com/office/drawing/2014/main" id="{7E9D85D5-6E2F-4CFB-8254-4AD857A2F54E}"/>
            </a:ext>
          </a:extLst>
        </xdr:cNvPr>
        <xdr:cNvSpPr txBox="1"/>
      </xdr:nvSpPr>
      <xdr:spPr>
        <a:xfrm>
          <a:off x="13087427" y="597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63" name="n_3aveValue債務償還比率">
          <a:extLst>
            <a:ext uri="{FF2B5EF4-FFF2-40B4-BE49-F238E27FC236}">
              <a16:creationId xmlns:a16="http://schemas.microsoft.com/office/drawing/2014/main" id="{FAEEEF66-EF04-4123-9599-07071DFB194A}"/>
            </a:ext>
          </a:extLst>
        </xdr:cNvPr>
        <xdr:cNvSpPr txBox="1"/>
      </xdr:nvSpPr>
      <xdr:spPr>
        <a:xfrm>
          <a:off x="12325427" y="629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56568</xdr:rowOff>
    </xdr:from>
    <xdr:ext cx="469744" cy="259045"/>
    <xdr:sp macro="" textlink="">
      <xdr:nvSpPr>
        <xdr:cNvPr id="164" name="n_4aveValue債務償還比率">
          <a:extLst>
            <a:ext uri="{FF2B5EF4-FFF2-40B4-BE49-F238E27FC236}">
              <a16:creationId xmlns:a16="http://schemas.microsoft.com/office/drawing/2014/main" id="{7D02C360-EA2C-46B7-96F6-F78B581D21C8}"/>
            </a:ext>
          </a:extLst>
        </xdr:cNvPr>
        <xdr:cNvSpPr txBox="1"/>
      </xdr:nvSpPr>
      <xdr:spPr>
        <a:xfrm>
          <a:off x="11563427" y="597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165253</xdr:rowOff>
    </xdr:from>
    <xdr:ext cx="469744" cy="259045"/>
    <xdr:sp macro="" textlink="">
      <xdr:nvSpPr>
        <xdr:cNvPr id="165" name="n_1mainValue債務償還比率">
          <a:extLst>
            <a:ext uri="{FF2B5EF4-FFF2-40B4-BE49-F238E27FC236}">
              <a16:creationId xmlns:a16="http://schemas.microsoft.com/office/drawing/2014/main" id="{00EFC94F-CB56-4CA4-A1C7-E59D25369D1B}"/>
            </a:ext>
          </a:extLst>
        </xdr:cNvPr>
        <xdr:cNvSpPr txBox="1"/>
      </xdr:nvSpPr>
      <xdr:spPr>
        <a:xfrm>
          <a:off x="13836727" y="590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120304</xdr:rowOff>
    </xdr:from>
    <xdr:ext cx="469744" cy="259045"/>
    <xdr:sp macro="" textlink="">
      <xdr:nvSpPr>
        <xdr:cNvPr id="166" name="n_2mainValue債務償還比率">
          <a:extLst>
            <a:ext uri="{FF2B5EF4-FFF2-40B4-BE49-F238E27FC236}">
              <a16:creationId xmlns:a16="http://schemas.microsoft.com/office/drawing/2014/main" id="{E5D5B245-7AF4-4A22-93E7-9BDFA2F701A5}"/>
            </a:ext>
          </a:extLst>
        </xdr:cNvPr>
        <xdr:cNvSpPr txBox="1"/>
      </xdr:nvSpPr>
      <xdr:spPr>
        <a:xfrm>
          <a:off x="13087427" y="637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57031</xdr:rowOff>
    </xdr:from>
    <xdr:ext cx="469744" cy="259045"/>
    <xdr:sp macro="" textlink="">
      <xdr:nvSpPr>
        <xdr:cNvPr id="167" name="n_3mainValue債務償還比率">
          <a:extLst>
            <a:ext uri="{FF2B5EF4-FFF2-40B4-BE49-F238E27FC236}">
              <a16:creationId xmlns:a16="http://schemas.microsoft.com/office/drawing/2014/main" id="{41E646F6-7233-449E-944A-922629A7B041}"/>
            </a:ext>
          </a:extLst>
        </xdr:cNvPr>
        <xdr:cNvSpPr txBox="1"/>
      </xdr:nvSpPr>
      <xdr:spPr>
        <a:xfrm>
          <a:off x="12325427" y="597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51062</xdr:rowOff>
    </xdr:from>
    <xdr:ext cx="469744" cy="259045"/>
    <xdr:sp macro="" textlink="">
      <xdr:nvSpPr>
        <xdr:cNvPr id="168" name="n_4mainValue債務償還比率">
          <a:extLst>
            <a:ext uri="{FF2B5EF4-FFF2-40B4-BE49-F238E27FC236}">
              <a16:creationId xmlns:a16="http://schemas.microsoft.com/office/drawing/2014/main" id="{002EE50A-BC30-41C7-A72B-FEB81C43DF0C}"/>
            </a:ext>
          </a:extLst>
        </xdr:cNvPr>
        <xdr:cNvSpPr txBox="1"/>
      </xdr:nvSpPr>
      <xdr:spPr>
        <a:xfrm>
          <a:off x="11563427" y="63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C5E6911C-67D5-4B41-957A-EBF7314E401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7695373A-D75D-4806-8567-9F403595BC2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F3825A83-9F32-4865-9193-B9C08C8B150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20998B9A-E6F9-4EA1-85F8-1DA9A58D7AD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E17189D0-ADA3-4EFE-B9D6-3E7CAEE6A4C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CBA41025-612F-4E07-AFC1-783E6D8FFC6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178A7F1-06BB-4FBF-9D19-03E3E30B362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F11647E-A793-42CA-8E42-FB6BDBFB1F8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9CE50AD-48C0-4495-8262-DA4F3EF6C84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C7F19F9-75D6-480D-B2FC-4F88518D109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DFD9315-BF35-4E76-9FF9-936103684AB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2D12920-ACEB-4073-A99E-9B83BB8B2CA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C576165-DE17-407D-889F-01DBC3FCE1B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2E7FF7C-7BD1-4393-9993-578695F8F5F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B4F5FBA-1711-4D08-A3FB-47AABF14578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27CB10A-1DFA-479F-97BB-22CAA2ABD6E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54,279
53,983
97.82
25,083,554
23,542,851
1,406,440
13,447,848
18,044,079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E21E7DE-8B64-4416-B936-E136F1769A7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AD01206-4536-44C2-B3A3-71B30CFCF03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95CE959-668B-4AE7-8A4A-47318C3F3F8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2CF757C-5716-441B-B5DD-1CDBE032103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C32B2EA-7E71-4EB0-A8EC-E2276F3D691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E65CC72-6EDD-4957-BB29-6B33F709E27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8523FA7-351A-4C17-AA9D-FA74E06C5AC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C7F7657-471B-4573-A579-2F4395952F4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BDA3725-6909-4F23-961E-08A93E4DB36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50B72E9-2363-466D-8AE0-18EEDECC6BC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D24A50B-6F75-4C60-9AB8-3A183799B13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4491741-3895-4190-B160-D4789F60B94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106CC7-6896-4BF6-BD72-8BC0503808D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67DE066-F056-4BF7-B4C1-C7DA9FEC3C0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FDF0D3F-756D-4874-A2A4-C678D20D8E1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EE1F32F-69DB-4108-8018-075A2A18E74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997A97C-148F-4BEF-8B3E-F6D9911756C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7EDBCC9-EE95-4A09-AB01-F4E5528F749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D7BB743-7F0C-4CA2-B1C1-C30DCD87EC2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B1A5DCF-0BC7-4C8C-9FC0-E5F517BECB2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31052D1-1B91-4BF0-B7E6-915996D632E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FECD4CF-32AB-4131-8C66-F3308D2C75E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D62E812-27BA-4A22-9754-C4E41473EAB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87E0EC9-11D0-49B8-9E57-56E428A7B66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EE2F25B-5AEA-4756-9FAA-0137F5CCF3F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88EAFA2-FB75-4B9A-8D6C-4A8699DD294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689B3A2-8693-478B-B5DF-679DCC8377D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756FF4B-93EF-4786-8ECB-5F5FA2450E9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4E51AD0-84FB-4040-B68D-89CDAA9BB67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08A1628-4F00-484E-818E-F52DCBB79EC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70203E4-3B68-4039-9366-808FFCB9A11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209AF7F-82AE-4E95-8CDE-FD5C31FB214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1EDC0D0-778D-479E-A7F9-450622A7531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95A8091-1CFD-4B62-9D3E-29AEB1DFDB4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1153F41-77F5-499F-9EF0-23F72D0161E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8E549FE-B9DA-4691-903E-8B57A9FB4BB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21E73ED-9C87-47EC-850E-205A589B070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B01BEB8-AC20-4A71-AA48-E2F18F93505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4DAF51B-298A-4E70-8112-F4D6D1D68E8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29C4EB8-FF6F-4D22-A703-0E056679328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2EDDAE8-0CD9-4DBC-8D58-64DFB1209A9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745DA3C-CB17-4F42-9D42-85175C40C52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BE422ED-5DF6-4CFC-B534-3BCEF2383CE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2646525-61FF-4246-9B49-BB733AD8C41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418FFAC-3253-4601-B780-AF92D3A4567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696627E2-61F8-455F-AF03-9B8AEF2F533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C5CF47ED-A0B5-46BF-9FEB-473DABF2D117}"/>
            </a:ext>
          </a:extLst>
        </xdr:cNvPr>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CE19F6C2-2F18-4A0C-84CA-6A42EDBB0642}"/>
            </a:ext>
          </a:extLst>
        </xdr:cNvPr>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B7A0D94C-F6A2-40CC-8980-F57F4F2B4901}"/>
            </a:ext>
          </a:extLst>
        </xdr:cNvPr>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FF10A97C-0594-41E6-8884-11748B33E369}"/>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FD468F79-2616-4190-9F97-A66130BA57B4}"/>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a:extLst>
            <a:ext uri="{FF2B5EF4-FFF2-40B4-BE49-F238E27FC236}">
              <a16:creationId xmlns:a16="http://schemas.microsoft.com/office/drawing/2014/main" id="{EF4EED5F-7DD7-40EA-9F44-6C640A2F0939}"/>
            </a:ext>
          </a:extLst>
        </xdr:cNvPr>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E568E28F-A6C8-4767-A313-B01F0CB139B0}"/>
            </a:ext>
          </a:extLst>
        </xdr:cNvPr>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133169</xdr:rowOff>
    </xdr:from>
    <xdr:to>
      <xdr:col>20</xdr:col>
      <xdr:colOff>38100</xdr:colOff>
      <xdr:row>39</xdr:row>
      <xdr:rowOff>63319</xdr:rowOff>
    </xdr:to>
    <xdr:sp macro="" textlink="">
      <xdr:nvSpPr>
        <xdr:cNvPr id="65" name="フローチャート: 判断 64">
          <a:extLst>
            <a:ext uri="{FF2B5EF4-FFF2-40B4-BE49-F238E27FC236}">
              <a16:creationId xmlns:a16="http://schemas.microsoft.com/office/drawing/2014/main" id="{64AA7364-C2E6-4623-952E-87FE4ECF6A1B}"/>
            </a:ext>
          </a:extLst>
        </xdr:cNvPr>
        <xdr:cNvSpPr/>
      </xdr:nvSpPr>
      <xdr:spPr>
        <a:xfrm>
          <a:off x="37465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98878</xdr:rowOff>
    </xdr:from>
    <xdr:to>
      <xdr:col>15</xdr:col>
      <xdr:colOff>101600</xdr:colOff>
      <xdr:row>39</xdr:row>
      <xdr:rowOff>29028</xdr:rowOff>
    </xdr:to>
    <xdr:sp macro="" textlink="">
      <xdr:nvSpPr>
        <xdr:cNvPr id="66" name="フローチャート: 判断 65">
          <a:extLst>
            <a:ext uri="{FF2B5EF4-FFF2-40B4-BE49-F238E27FC236}">
              <a16:creationId xmlns:a16="http://schemas.microsoft.com/office/drawing/2014/main" id="{3CDA3BBE-90B2-489B-AF66-2E18F01AE9B3}"/>
            </a:ext>
          </a:extLst>
        </xdr:cNvPr>
        <xdr:cNvSpPr/>
      </xdr:nvSpPr>
      <xdr:spPr>
        <a:xfrm>
          <a:off x="2857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7" name="フローチャート: 判断 66">
          <a:extLst>
            <a:ext uri="{FF2B5EF4-FFF2-40B4-BE49-F238E27FC236}">
              <a16:creationId xmlns:a16="http://schemas.microsoft.com/office/drawing/2014/main" id="{06826CFF-E0E1-49F5-9248-46E25ABEDC3E}"/>
            </a:ext>
          </a:extLst>
        </xdr:cNvPr>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a:extLst>
            <a:ext uri="{FF2B5EF4-FFF2-40B4-BE49-F238E27FC236}">
              <a16:creationId xmlns:a16="http://schemas.microsoft.com/office/drawing/2014/main" id="{CA9E3922-6F72-4CA3-8B18-DBD28466E9A8}"/>
            </a:ext>
          </a:extLst>
        </xdr:cNvPr>
        <xdr:cNvSpPr/>
      </xdr:nvSpPr>
      <xdr:spPr>
        <a:xfrm>
          <a:off x="1079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7BC1712-82A4-480D-A319-0079DA23F69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AA471F8-17C0-4536-AF7D-9AB1285EB22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665CD17-8B72-4850-BF50-2C8B089A714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DC6B22D-975B-4BD8-AB2B-ABA96301418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7D04F7A-F1E4-4AF4-9529-551AC346DD9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123372</xdr:rowOff>
    </xdr:from>
    <xdr:to>
      <xdr:col>24</xdr:col>
      <xdr:colOff>114300</xdr:colOff>
      <xdr:row>39</xdr:row>
      <xdr:rowOff>53522</xdr:rowOff>
    </xdr:to>
    <xdr:sp macro="" textlink="">
      <xdr:nvSpPr>
        <xdr:cNvPr id="74" name="楕円 73">
          <a:extLst>
            <a:ext uri="{FF2B5EF4-FFF2-40B4-BE49-F238E27FC236}">
              <a16:creationId xmlns:a16="http://schemas.microsoft.com/office/drawing/2014/main" id="{B264E3F6-7392-4610-B783-A5E284F7AFE7}"/>
            </a:ext>
          </a:extLst>
        </xdr:cNvPr>
        <xdr:cNvSpPr/>
      </xdr:nvSpPr>
      <xdr:spPr>
        <a:xfrm>
          <a:off x="45847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146249</xdr:rowOff>
    </xdr:from>
    <xdr:ext cx="405111" cy="259045"/>
    <xdr:sp macro="" textlink="">
      <xdr:nvSpPr>
        <xdr:cNvPr id="75" name="【道路】&#10;有形固定資産減価償却率該当値テキスト">
          <a:extLst>
            <a:ext uri="{FF2B5EF4-FFF2-40B4-BE49-F238E27FC236}">
              <a16:creationId xmlns:a16="http://schemas.microsoft.com/office/drawing/2014/main" id="{84CC9C7C-14E4-4B85-A682-EB2C8B45FE6D}"/>
            </a:ext>
          </a:extLst>
        </xdr:cNvPr>
        <xdr:cNvSpPr txBox="1"/>
      </xdr:nvSpPr>
      <xdr:spPr>
        <a:xfrm>
          <a:off x="4673600" y="6489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93980</xdr:rowOff>
    </xdr:from>
    <xdr:to>
      <xdr:col>20</xdr:col>
      <xdr:colOff>38100</xdr:colOff>
      <xdr:row>39</xdr:row>
      <xdr:rowOff>24130</xdr:rowOff>
    </xdr:to>
    <xdr:sp macro="" textlink="">
      <xdr:nvSpPr>
        <xdr:cNvPr id="76" name="楕円 75">
          <a:extLst>
            <a:ext uri="{FF2B5EF4-FFF2-40B4-BE49-F238E27FC236}">
              <a16:creationId xmlns:a16="http://schemas.microsoft.com/office/drawing/2014/main" id="{08ABE5FB-6A3D-4DE5-A888-C0C8039C5258}"/>
            </a:ext>
          </a:extLst>
        </xdr:cNvPr>
        <xdr:cNvSpPr/>
      </xdr:nvSpPr>
      <xdr:spPr>
        <a:xfrm>
          <a:off x="3746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144780</xdr:rowOff>
    </xdr:from>
    <xdr:to>
      <xdr:col>24</xdr:col>
      <xdr:colOff>63500</xdr:colOff>
      <xdr:row>39</xdr:row>
      <xdr:rowOff>2722</xdr:rowOff>
    </xdr:to>
    <xdr:cxnSp macro="">
      <xdr:nvCxnSpPr>
        <xdr:cNvPr id="77" name="直線コネクタ 76">
          <a:extLst>
            <a:ext uri="{FF2B5EF4-FFF2-40B4-BE49-F238E27FC236}">
              <a16:creationId xmlns:a16="http://schemas.microsoft.com/office/drawing/2014/main" id="{4F440D11-403C-41D2-B61B-438B6AA83B17}"/>
            </a:ext>
          </a:extLst>
        </xdr:cNvPr>
        <xdr:cNvCxnSpPr/>
      </xdr:nvCxnSpPr>
      <xdr:spPr>
        <a:xfrm>
          <a:off x="3797300" y="665988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62956</xdr:rowOff>
    </xdr:from>
    <xdr:to>
      <xdr:col>15</xdr:col>
      <xdr:colOff>101600</xdr:colOff>
      <xdr:row>38</xdr:row>
      <xdr:rowOff>164556</xdr:rowOff>
    </xdr:to>
    <xdr:sp macro="" textlink="">
      <xdr:nvSpPr>
        <xdr:cNvPr id="78" name="楕円 77">
          <a:extLst>
            <a:ext uri="{FF2B5EF4-FFF2-40B4-BE49-F238E27FC236}">
              <a16:creationId xmlns:a16="http://schemas.microsoft.com/office/drawing/2014/main" id="{BA2935AB-8364-4717-AE10-4A646049AAAF}"/>
            </a:ext>
          </a:extLst>
        </xdr:cNvPr>
        <xdr:cNvSpPr/>
      </xdr:nvSpPr>
      <xdr:spPr>
        <a:xfrm>
          <a:off x="28575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113756</xdr:rowOff>
    </xdr:from>
    <xdr:to>
      <xdr:col>19</xdr:col>
      <xdr:colOff>177800</xdr:colOff>
      <xdr:row>38</xdr:row>
      <xdr:rowOff>144780</xdr:rowOff>
    </xdr:to>
    <xdr:cxnSp macro="">
      <xdr:nvCxnSpPr>
        <xdr:cNvPr id="79" name="直線コネクタ 78">
          <a:extLst>
            <a:ext uri="{FF2B5EF4-FFF2-40B4-BE49-F238E27FC236}">
              <a16:creationId xmlns:a16="http://schemas.microsoft.com/office/drawing/2014/main" id="{2A6CA48C-AA15-4570-AD34-AA97359CF8DF}"/>
            </a:ext>
          </a:extLst>
        </xdr:cNvPr>
        <xdr:cNvCxnSpPr/>
      </xdr:nvCxnSpPr>
      <xdr:spPr>
        <a:xfrm>
          <a:off x="2908300" y="662885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41728</xdr:rowOff>
    </xdr:from>
    <xdr:to>
      <xdr:col>10</xdr:col>
      <xdr:colOff>165100</xdr:colOff>
      <xdr:row>38</xdr:row>
      <xdr:rowOff>143328</xdr:rowOff>
    </xdr:to>
    <xdr:sp macro="" textlink="">
      <xdr:nvSpPr>
        <xdr:cNvPr id="80" name="楕円 79">
          <a:extLst>
            <a:ext uri="{FF2B5EF4-FFF2-40B4-BE49-F238E27FC236}">
              <a16:creationId xmlns:a16="http://schemas.microsoft.com/office/drawing/2014/main" id="{FD21BCDB-0EF7-411D-9927-D13B15108F76}"/>
            </a:ext>
          </a:extLst>
        </xdr:cNvPr>
        <xdr:cNvSpPr/>
      </xdr:nvSpPr>
      <xdr:spPr>
        <a:xfrm>
          <a:off x="1968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92528</xdr:rowOff>
    </xdr:from>
    <xdr:to>
      <xdr:col>15</xdr:col>
      <xdr:colOff>50800</xdr:colOff>
      <xdr:row>38</xdr:row>
      <xdr:rowOff>113756</xdr:rowOff>
    </xdr:to>
    <xdr:cxnSp macro="">
      <xdr:nvCxnSpPr>
        <xdr:cNvPr id="81" name="直線コネクタ 80">
          <a:extLst>
            <a:ext uri="{FF2B5EF4-FFF2-40B4-BE49-F238E27FC236}">
              <a16:creationId xmlns:a16="http://schemas.microsoft.com/office/drawing/2014/main" id="{75203580-D78C-41DA-A2D0-C71F487AD1DC}"/>
            </a:ext>
          </a:extLst>
        </xdr:cNvPr>
        <xdr:cNvCxnSpPr/>
      </xdr:nvCxnSpPr>
      <xdr:spPr>
        <a:xfrm>
          <a:off x="2019300" y="660762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17235</xdr:rowOff>
    </xdr:from>
    <xdr:to>
      <xdr:col>6</xdr:col>
      <xdr:colOff>38100</xdr:colOff>
      <xdr:row>38</xdr:row>
      <xdr:rowOff>118835</xdr:rowOff>
    </xdr:to>
    <xdr:sp macro="" textlink="">
      <xdr:nvSpPr>
        <xdr:cNvPr id="82" name="楕円 81">
          <a:extLst>
            <a:ext uri="{FF2B5EF4-FFF2-40B4-BE49-F238E27FC236}">
              <a16:creationId xmlns:a16="http://schemas.microsoft.com/office/drawing/2014/main" id="{D3D5D4D8-5BAB-4B03-B892-58E6A90CC47C}"/>
            </a:ext>
          </a:extLst>
        </xdr:cNvPr>
        <xdr:cNvSpPr/>
      </xdr:nvSpPr>
      <xdr:spPr>
        <a:xfrm>
          <a:off x="10795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68035</xdr:rowOff>
    </xdr:from>
    <xdr:to>
      <xdr:col>10</xdr:col>
      <xdr:colOff>114300</xdr:colOff>
      <xdr:row>38</xdr:row>
      <xdr:rowOff>92528</xdr:rowOff>
    </xdr:to>
    <xdr:cxnSp macro="">
      <xdr:nvCxnSpPr>
        <xdr:cNvPr id="83" name="直線コネクタ 82">
          <a:extLst>
            <a:ext uri="{FF2B5EF4-FFF2-40B4-BE49-F238E27FC236}">
              <a16:creationId xmlns:a16="http://schemas.microsoft.com/office/drawing/2014/main" id="{4299C269-B42A-4F53-AFD9-5B033D33C866}"/>
            </a:ext>
          </a:extLst>
        </xdr:cNvPr>
        <xdr:cNvCxnSpPr/>
      </xdr:nvCxnSpPr>
      <xdr:spPr>
        <a:xfrm>
          <a:off x="1130300" y="658313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54446</xdr:rowOff>
    </xdr:from>
    <xdr:ext cx="405111" cy="259045"/>
    <xdr:sp macro="" textlink="">
      <xdr:nvSpPr>
        <xdr:cNvPr id="84" name="n_1aveValue【道路】&#10;有形固定資産減価償却率">
          <a:extLst>
            <a:ext uri="{FF2B5EF4-FFF2-40B4-BE49-F238E27FC236}">
              <a16:creationId xmlns:a16="http://schemas.microsoft.com/office/drawing/2014/main" id="{70CEFA2F-A79D-498B-8740-F930E7D528DF}"/>
            </a:ext>
          </a:extLst>
        </xdr:cNvPr>
        <xdr:cNvSpPr txBox="1"/>
      </xdr:nvSpPr>
      <xdr:spPr>
        <a:xfrm>
          <a:off x="35820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20155</xdr:rowOff>
    </xdr:from>
    <xdr:ext cx="405111" cy="259045"/>
    <xdr:sp macro="" textlink="">
      <xdr:nvSpPr>
        <xdr:cNvPr id="85" name="n_2aveValue【道路】&#10;有形固定資産減価償却率">
          <a:extLst>
            <a:ext uri="{FF2B5EF4-FFF2-40B4-BE49-F238E27FC236}">
              <a16:creationId xmlns:a16="http://schemas.microsoft.com/office/drawing/2014/main" id="{E699F0BB-0D50-4A53-87A4-6293A58DE545}"/>
            </a:ext>
          </a:extLst>
        </xdr:cNvPr>
        <xdr:cNvSpPr txBox="1"/>
      </xdr:nvSpPr>
      <xdr:spPr>
        <a:xfrm>
          <a:off x="27057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13624</xdr:rowOff>
    </xdr:from>
    <xdr:ext cx="405111" cy="259045"/>
    <xdr:sp macro="" textlink="">
      <xdr:nvSpPr>
        <xdr:cNvPr id="86" name="n_3aveValue【道路】&#10;有形固定資産減価償却率">
          <a:extLst>
            <a:ext uri="{FF2B5EF4-FFF2-40B4-BE49-F238E27FC236}">
              <a16:creationId xmlns:a16="http://schemas.microsoft.com/office/drawing/2014/main" id="{6F46432D-E1BE-4911-A636-BCF7C592DFB5}"/>
            </a:ext>
          </a:extLst>
        </xdr:cNvPr>
        <xdr:cNvSpPr txBox="1"/>
      </xdr:nvSpPr>
      <xdr:spPr>
        <a:xfrm>
          <a:off x="1816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162214</xdr:rowOff>
    </xdr:from>
    <xdr:ext cx="405111" cy="259045"/>
    <xdr:sp macro="" textlink="">
      <xdr:nvSpPr>
        <xdr:cNvPr id="87" name="n_4aveValue【道路】&#10;有形固定資産減価償却率">
          <a:extLst>
            <a:ext uri="{FF2B5EF4-FFF2-40B4-BE49-F238E27FC236}">
              <a16:creationId xmlns:a16="http://schemas.microsoft.com/office/drawing/2014/main" id="{94394076-6166-4253-BEED-9A93184C8321}"/>
            </a:ext>
          </a:extLst>
        </xdr:cNvPr>
        <xdr:cNvSpPr txBox="1"/>
      </xdr:nvSpPr>
      <xdr:spPr>
        <a:xfrm>
          <a:off x="927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40657</xdr:rowOff>
    </xdr:from>
    <xdr:ext cx="405111" cy="259045"/>
    <xdr:sp macro="" textlink="">
      <xdr:nvSpPr>
        <xdr:cNvPr id="88" name="n_1mainValue【道路】&#10;有形固定資産減価償却率">
          <a:extLst>
            <a:ext uri="{FF2B5EF4-FFF2-40B4-BE49-F238E27FC236}">
              <a16:creationId xmlns:a16="http://schemas.microsoft.com/office/drawing/2014/main" id="{F4B08BFB-3CB3-4CA4-ADEE-5DB888831A4C}"/>
            </a:ext>
          </a:extLst>
        </xdr:cNvPr>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9633</xdr:rowOff>
    </xdr:from>
    <xdr:ext cx="405111" cy="259045"/>
    <xdr:sp macro="" textlink="">
      <xdr:nvSpPr>
        <xdr:cNvPr id="89" name="n_2mainValue【道路】&#10;有形固定資産減価償却率">
          <a:extLst>
            <a:ext uri="{FF2B5EF4-FFF2-40B4-BE49-F238E27FC236}">
              <a16:creationId xmlns:a16="http://schemas.microsoft.com/office/drawing/2014/main" id="{DA76C38C-ECA1-4361-BAB1-C771ABAEC42D}"/>
            </a:ext>
          </a:extLst>
        </xdr:cNvPr>
        <xdr:cNvSpPr txBox="1"/>
      </xdr:nvSpPr>
      <xdr:spPr>
        <a:xfrm>
          <a:off x="2705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159855</xdr:rowOff>
    </xdr:from>
    <xdr:ext cx="405111" cy="259045"/>
    <xdr:sp macro="" textlink="">
      <xdr:nvSpPr>
        <xdr:cNvPr id="90" name="n_3mainValue【道路】&#10;有形固定資産減価償却率">
          <a:extLst>
            <a:ext uri="{FF2B5EF4-FFF2-40B4-BE49-F238E27FC236}">
              <a16:creationId xmlns:a16="http://schemas.microsoft.com/office/drawing/2014/main" id="{72CD3182-2628-408A-8A85-9192FF823419}"/>
            </a:ext>
          </a:extLst>
        </xdr:cNvPr>
        <xdr:cNvSpPr txBox="1"/>
      </xdr:nvSpPr>
      <xdr:spPr>
        <a:xfrm>
          <a:off x="1816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135363</xdr:rowOff>
    </xdr:from>
    <xdr:ext cx="405111" cy="259045"/>
    <xdr:sp macro="" textlink="">
      <xdr:nvSpPr>
        <xdr:cNvPr id="91" name="n_4mainValue【道路】&#10;有形固定資産減価償却率">
          <a:extLst>
            <a:ext uri="{FF2B5EF4-FFF2-40B4-BE49-F238E27FC236}">
              <a16:creationId xmlns:a16="http://schemas.microsoft.com/office/drawing/2014/main" id="{2FE23127-B48C-43C8-B6D5-103B3F1BC058}"/>
            </a:ext>
          </a:extLst>
        </xdr:cNvPr>
        <xdr:cNvSpPr txBox="1"/>
      </xdr:nvSpPr>
      <xdr:spPr>
        <a:xfrm>
          <a:off x="927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28C5903-630A-41BF-8E01-062C7B4E612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6881AEA-9F35-4EAB-9197-0B58738B05F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59DE50C-1296-45CF-9CDE-44A558D29AD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545E7FD-3F4C-4C2B-8EF5-DCAD493D026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42B52CD-B943-41A4-B3E4-7FE43CE723B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580962B-22EE-4988-BE6F-C33FADE50C3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5B624A23-B493-470F-9EE7-8095F737EEC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39AC5E4-1314-4E4E-97A9-2C189498E66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C29A9D31-9A07-4AFA-9B56-3DB137050A8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6544211-F323-45A5-A552-38422CC9560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17F76936-226A-49DA-BF25-68D669E412E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D0099CF7-CC41-420C-8EF4-C18A9B113DD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2D6F664D-E650-402D-924B-EFFBE77CC25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8829F6E3-0584-49A6-91F6-7112BD1801FB}"/>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8630244-75FC-45BB-9859-505FE120C07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32951AEF-0A25-44BF-9BBE-535480FBF442}"/>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71A7FD60-3C51-457F-A1FE-B076FBFAF83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41B23F2D-7820-4B57-B704-8BC1041CD3C2}"/>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97F35FA3-8FCC-43B1-9BA2-E4BB2766573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C808DC3D-59B3-4CDA-AE12-E83FE2C1FF67}"/>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B4B4B40-7547-4FC8-814A-C42E82EA731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251D6D94-668D-409E-A195-276E01EE311B}"/>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63F657B-BCF7-4BAF-9EBF-3FB1CA7638C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F3A00EC2-9D34-451C-94F0-2BE5502BB531}"/>
            </a:ext>
          </a:extLst>
        </xdr:cNvPr>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a:extLst>
            <a:ext uri="{FF2B5EF4-FFF2-40B4-BE49-F238E27FC236}">
              <a16:creationId xmlns:a16="http://schemas.microsoft.com/office/drawing/2014/main" id="{BF474B7A-B48E-4044-A069-8F7FD2216F8A}"/>
            </a:ext>
          </a:extLst>
        </xdr:cNvPr>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CF54C458-51AE-43EC-B4A0-1166E6CB6C5A}"/>
            </a:ext>
          </a:extLst>
        </xdr:cNvPr>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a:extLst>
            <a:ext uri="{FF2B5EF4-FFF2-40B4-BE49-F238E27FC236}">
              <a16:creationId xmlns:a16="http://schemas.microsoft.com/office/drawing/2014/main" id="{CCC91025-5517-4732-BF30-A71C42968D4C}"/>
            </a:ext>
          </a:extLst>
        </xdr:cNvPr>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98B4713C-7A8A-4D2E-91A8-132F7382159C}"/>
            </a:ext>
          </a:extLst>
        </xdr:cNvPr>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12743</xdr:rowOff>
    </xdr:from>
    <xdr:ext cx="469744" cy="259045"/>
    <xdr:sp macro="" textlink="">
      <xdr:nvSpPr>
        <xdr:cNvPr id="120" name="【道路】&#10;一人当たり延長平均値テキスト">
          <a:extLst>
            <a:ext uri="{FF2B5EF4-FFF2-40B4-BE49-F238E27FC236}">
              <a16:creationId xmlns:a16="http://schemas.microsoft.com/office/drawing/2014/main" id="{D45D2CF8-72D8-4AD8-8F8B-84B662D06914}"/>
            </a:ext>
          </a:extLst>
        </xdr:cNvPr>
        <xdr:cNvSpPr txBox="1"/>
      </xdr:nvSpPr>
      <xdr:spPr>
        <a:xfrm>
          <a:off x="10515600" y="6870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a:extLst>
            <a:ext uri="{FF2B5EF4-FFF2-40B4-BE49-F238E27FC236}">
              <a16:creationId xmlns:a16="http://schemas.microsoft.com/office/drawing/2014/main" id="{1BCD3A1E-34F0-42D2-A897-49EF40789DB0}"/>
            </a:ext>
          </a:extLst>
        </xdr:cNvPr>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131242</xdr:rowOff>
    </xdr:from>
    <xdr:to>
      <xdr:col>50</xdr:col>
      <xdr:colOff>165100</xdr:colOff>
      <xdr:row>38</xdr:row>
      <xdr:rowOff>61392</xdr:rowOff>
    </xdr:to>
    <xdr:sp macro="" textlink="">
      <xdr:nvSpPr>
        <xdr:cNvPr id="122" name="フローチャート: 判断 121">
          <a:extLst>
            <a:ext uri="{FF2B5EF4-FFF2-40B4-BE49-F238E27FC236}">
              <a16:creationId xmlns:a16="http://schemas.microsoft.com/office/drawing/2014/main" id="{738A85BD-B976-42DD-9F57-ADF184C9AED2}"/>
            </a:ext>
          </a:extLst>
        </xdr:cNvPr>
        <xdr:cNvSpPr/>
      </xdr:nvSpPr>
      <xdr:spPr>
        <a:xfrm>
          <a:off x="9588500" y="647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112459</xdr:rowOff>
    </xdr:from>
    <xdr:to>
      <xdr:col>46</xdr:col>
      <xdr:colOff>38100</xdr:colOff>
      <xdr:row>38</xdr:row>
      <xdr:rowOff>42608</xdr:rowOff>
    </xdr:to>
    <xdr:sp macro="" textlink="">
      <xdr:nvSpPr>
        <xdr:cNvPr id="123" name="フローチャート: 判断 122">
          <a:extLst>
            <a:ext uri="{FF2B5EF4-FFF2-40B4-BE49-F238E27FC236}">
              <a16:creationId xmlns:a16="http://schemas.microsoft.com/office/drawing/2014/main" id="{4BC9B01D-3619-4482-8C05-74D892FE634E}"/>
            </a:ext>
          </a:extLst>
        </xdr:cNvPr>
        <xdr:cNvSpPr/>
      </xdr:nvSpPr>
      <xdr:spPr>
        <a:xfrm>
          <a:off x="8699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122288</xdr:rowOff>
    </xdr:from>
    <xdr:to>
      <xdr:col>41</xdr:col>
      <xdr:colOff>101600</xdr:colOff>
      <xdr:row>38</xdr:row>
      <xdr:rowOff>52439</xdr:rowOff>
    </xdr:to>
    <xdr:sp macro="" textlink="">
      <xdr:nvSpPr>
        <xdr:cNvPr id="124" name="フローチャート: 判断 123">
          <a:extLst>
            <a:ext uri="{FF2B5EF4-FFF2-40B4-BE49-F238E27FC236}">
              <a16:creationId xmlns:a16="http://schemas.microsoft.com/office/drawing/2014/main" id="{22909AC7-BC52-4FF8-AEE9-0411D4876B16}"/>
            </a:ext>
          </a:extLst>
        </xdr:cNvPr>
        <xdr:cNvSpPr/>
      </xdr:nvSpPr>
      <xdr:spPr>
        <a:xfrm>
          <a:off x="7810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156007</xdr:rowOff>
    </xdr:from>
    <xdr:to>
      <xdr:col>36</xdr:col>
      <xdr:colOff>165100</xdr:colOff>
      <xdr:row>38</xdr:row>
      <xdr:rowOff>86157</xdr:rowOff>
    </xdr:to>
    <xdr:sp macro="" textlink="">
      <xdr:nvSpPr>
        <xdr:cNvPr id="125" name="フローチャート: 判断 124">
          <a:extLst>
            <a:ext uri="{FF2B5EF4-FFF2-40B4-BE49-F238E27FC236}">
              <a16:creationId xmlns:a16="http://schemas.microsoft.com/office/drawing/2014/main" id="{E0424D6F-7A83-4347-83D9-B5FD8DE072D9}"/>
            </a:ext>
          </a:extLst>
        </xdr:cNvPr>
        <xdr:cNvSpPr/>
      </xdr:nvSpPr>
      <xdr:spPr>
        <a:xfrm>
          <a:off x="6921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B6C3554-709F-401F-892C-6A37227FDA3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B8E27CB-6244-4019-A570-D2F4D50FF8B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34623BB-19B4-4CC3-A8D1-89B85810A4A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9DA93CC-593E-44F6-A8D7-16D00C74F93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9E23632-57C8-4948-87CB-29EC4AF0FC1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29363</xdr:rowOff>
    </xdr:from>
    <xdr:to>
      <xdr:col>55</xdr:col>
      <xdr:colOff>50800</xdr:colOff>
      <xdr:row>37</xdr:row>
      <xdr:rowOff>130963</xdr:rowOff>
    </xdr:to>
    <xdr:sp macro="" textlink="">
      <xdr:nvSpPr>
        <xdr:cNvPr id="131" name="楕円 130">
          <a:extLst>
            <a:ext uri="{FF2B5EF4-FFF2-40B4-BE49-F238E27FC236}">
              <a16:creationId xmlns:a16="http://schemas.microsoft.com/office/drawing/2014/main" id="{51272FA5-3E22-43B1-8D26-790DBC0025EA}"/>
            </a:ext>
          </a:extLst>
        </xdr:cNvPr>
        <xdr:cNvSpPr/>
      </xdr:nvSpPr>
      <xdr:spPr>
        <a:xfrm>
          <a:off x="10426700" y="637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52240</xdr:rowOff>
    </xdr:from>
    <xdr:ext cx="534377" cy="259045"/>
    <xdr:sp macro="" textlink="">
      <xdr:nvSpPr>
        <xdr:cNvPr id="132" name="【道路】&#10;一人当たり延長該当値テキスト">
          <a:extLst>
            <a:ext uri="{FF2B5EF4-FFF2-40B4-BE49-F238E27FC236}">
              <a16:creationId xmlns:a16="http://schemas.microsoft.com/office/drawing/2014/main" id="{9C1B9764-CF46-4014-8213-208107FD6918}"/>
            </a:ext>
          </a:extLst>
        </xdr:cNvPr>
        <xdr:cNvSpPr txBox="1"/>
      </xdr:nvSpPr>
      <xdr:spPr>
        <a:xfrm>
          <a:off x="10515600" y="622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31724</xdr:rowOff>
    </xdr:from>
    <xdr:to>
      <xdr:col>50</xdr:col>
      <xdr:colOff>165100</xdr:colOff>
      <xdr:row>37</xdr:row>
      <xdr:rowOff>133324</xdr:rowOff>
    </xdr:to>
    <xdr:sp macro="" textlink="">
      <xdr:nvSpPr>
        <xdr:cNvPr id="133" name="楕円 132">
          <a:extLst>
            <a:ext uri="{FF2B5EF4-FFF2-40B4-BE49-F238E27FC236}">
              <a16:creationId xmlns:a16="http://schemas.microsoft.com/office/drawing/2014/main" id="{ED904D7A-EA62-40CD-9B28-48FBE334E026}"/>
            </a:ext>
          </a:extLst>
        </xdr:cNvPr>
        <xdr:cNvSpPr/>
      </xdr:nvSpPr>
      <xdr:spPr>
        <a:xfrm>
          <a:off x="9588500" y="63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80163</xdr:rowOff>
    </xdr:from>
    <xdr:to>
      <xdr:col>55</xdr:col>
      <xdr:colOff>0</xdr:colOff>
      <xdr:row>37</xdr:row>
      <xdr:rowOff>82524</xdr:rowOff>
    </xdr:to>
    <xdr:cxnSp macro="">
      <xdr:nvCxnSpPr>
        <xdr:cNvPr id="134" name="直線コネクタ 133">
          <a:extLst>
            <a:ext uri="{FF2B5EF4-FFF2-40B4-BE49-F238E27FC236}">
              <a16:creationId xmlns:a16="http://schemas.microsoft.com/office/drawing/2014/main" id="{21A500E6-A3E7-40B9-8D9B-E902BB0DC1DF}"/>
            </a:ext>
          </a:extLst>
        </xdr:cNvPr>
        <xdr:cNvCxnSpPr/>
      </xdr:nvCxnSpPr>
      <xdr:spPr>
        <a:xfrm flipV="1">
          <a:off x="9639300" y="6423813"/>
          <a:ext cx="8382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35077</xdr:rowOff>
    </xdr:from>
    <xdr:to>
      <xdr:col>46</xdr:col>
      <xdr:colOff>38100</xdr:colOff>
      <xdr:row>37</xdr:row>
      <xdr:rowOff>136677</xdr:rowOff>
    </xdr:to>
    <xdr:sp macro="" textlink="">
      <xdr:nvSpPr>
        <xdr:cNvPr id="135" name="楕円 134">
          <a:extLst>
            <a:ext uri="{FF2B5EF4-FFF2-40B4-BE49-F238E27FC236}">
              <a16:creationId xmlns:a16="http://schemas.microsoft.com/office/drawing/2014/main" id="{5DE52633-A10E-4172-BE00-644722DD94FC}"/>
            </a:ext>
          </a:extLst>
        </xdr:cNvPr>
        <xdr:cNvSpPr/>
      </xdr:nvSpPr>
      <xdr:spPr>
        <a:xfrm>
          <a:off x="8699500" y="637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82524</xdr:rowOff>
    </xdr:from>
    <xdr:to>
      <xdr:col>50</xdr:col>
      <xdr:colOff>114300</xdr:colOff>
      <xdr:row>37</xdr:row>
      <xdr:rowOff>85877</xdr:rowOff>
    </xdr:to>
    <xdr:cxnSp macro="">
      <xdr:nvCxnSpPr>
        <xdr:cNvPr id="136" name="直線コネクタ 135">
          <a:extLst>
            <a:ext uri="{FF2B5EF4-FFF2-40B4-BE49-F238E27FC236}">
              <a16:creationId xmlns:a16="http://schemas.microsoft.com/office/drawing/2014/main" id="{BE8CEA4B-D054-494E-9D98-01C1D0DC1DEA}"/>
            </a:ext>
          </a:extLst>
        </xdr:cNvPr>
        <xdr:cNvCxnSpPr/>
      </xdr:nvCxnSpPr>
      <xdr:spPr>
        <a:xfrm flipV="1">
          <a:off x="8750300" y="6426174"/>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38621</xdr:rowOff>
    </xdr:from>
    <xdr:to>
      <xdr:col>41</xdr:col>
      <xdr:colOff>101600</xdr:colOff>
      <xdr:row>37</xdr:row>
      <xdr:rowOff>140221</xdr:rowOff>
    </xdr:to>
    <xdr:sp macro="" textlink="">
      <xdr:nvSpPr>
        <xdr:cNvPr id="137" name="楕円 136">
          <a:extLst>
            <a:ext uri="{FF2B5EF4-FFF2-40B4-BE49-F238E27FC236}">
              <a16:creationId xmlns:a16="http://schemas.microsoft.com/office/drawing/2014/main" id="{EA98C898-C7BD-4A03-9856-86836113BBE5}"/>
            </a:ext>
          </a:extLst>
        </xdr:cNvPr>
        <xdr:cNvSpPr/>
      </xdr:nvSpPr>
      <xdr:spPr>
        <a:xfrm>
          <a:off x="7810500" y="638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85877</xdr:rowOff>
    </xdr:from>
    <xdr:to>
      <xdr:col>45</xdr:col>
      <xdr:colOff>177800</xdr:colOff>
      <xdr:row>37</xdr:row>
      <xdr:rowOff>89421</xdr:rowOff>
    </xdr:to>
    <xdr:cxnSp macro="">
      <xdr:nvCxnSpPr>
        <xdr:cNvPr id="138" name="直線コネクタ 137">
          <a:extLst>
            <a:ext uri="{FF2B5EF4-FFF2-40B4-BE49-F238E27FC236}">
              <a16:creationId xmlns:a16="http://schemas.microsoft.com/office/drawing/2014/main" id="{5B585D74-509B-42B6-A46A-2B1D7780C6A2}"/>
            </a:ext>
          </a:extLst>
        </xdr:cNvPr>
        <xdr:cNvCxnSpPr/>
      </xdr:nvCxnSpPr>
      <xdr:spPr>
        <a:xfrm flipV="1">
          <a:off x="7861300" y="6429527"/>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44869</xdr:rowOff>
    </xdr:from>
    <xdr:to>
      <xdr:col>36</xdr:col>
      <xdr:colOff>165100</xdr:colOff>
      <xdr:row>37</xdr:row>
      <xdr:rowOff>146469</xdr:rowOff>
    </xdr:to>
    <xdr:sp macro="" textlink="">
      <xdr:nvSpPr>
        <xdr:cNvPr id="139" name="楕円 138">
          <a:extLst>
            <a:ext uri="{FF2B5EF4-FFF2-40B4-BE49-F238E27FC236}">
              <a16:creationId xmlns:a16="http://schemas.microsoft.com/office/drawing/2014/main" id="{F6F1893F-7630-479E-AD1F-40170DB66F97}"/>
            </a:ext>
          </a:extLst>
        </xdr:cNvPr>
        <xdr:cNvSpPr/>
      </xdr:nvSpPr>
      <xdr:spPr>
        <a:xfrm>
          <a:off x="6921500" y="638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89421</xdr:rowOff>
    </xdr:from>
    <xdr:to>
      <xdr:col>41</xdr:col>
      <xdr:colOff>50800</xdr:colOff>
      <xdr:row>37</xdr:row>
      <xdr:rowOff>95669</xdr:rowOff>
    </xdr:to>
    <xdr:cxnSp macro="">
      <xdr:nvCxnSpPr>
        <xdr:cNvPr id="140" name="直線コネクタ 139">
          <a:extLst>
            <a:ext uri="{FF2B5EF4-FFF2-40B4-BE49-F238E27FC236}">
              <a16:creationId xmlns:a16="http://schemas.microsoft.com/office/drawing/2014/main" id="{CBAD287C-7FF1-4A35-AFC0-255B6AFCFB04}"/>
            </a:ext>
          </a:extLst>
        </xdr:cNvPr>
        <xdr:cNvCxnSpPr/>
      </xdr:nvCxnSpPr>
      <xdr:spPr>
        <a:xfrm flipV="1">
          <a:off x="6972300" y="6433071"/>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52519</xdr:rowOff>
    </xdr:from>
    <xdr:ext cx="534377" cy="259045"/>
    <xdr:sp macro="" textlink="">
      <xdr:nvSpPr>
        <xdr:cNvPr id="141" name="n_1aveValue【道路】&#10;一人当たり延長">
          <a:extLst>
            <a:ext uri="{FF2B5EF4-FFF2-40B4-BE49-F238E27FC236}">
              <a16:creationId xmlns:a16="http://schemas.microsoft.com/office/drawing/2014/main" id="{ECA2C516-FC91-4870-98F9-09DFCC09FA53}"/>
            </a:ext>
          </a:extLst>
        </xdr:cNvPr>
        <xdr:cNvSpPr txBox="1"/>
      </xdr:nvSpPr>
      <xdr:spPr>
        <a:xfrm>
          <a:off x="9359411" y="656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33735</xdr:rowOff>
    </xdr:from>
    <xdr:ext cx="534377" cy="259045"/>
    <xdr:sp macro="" textlink="">
      <xdr:nvSpPr>
        <xdr:cNvPr id="142" name="n_2aveValue【道路】&#10;一人当たり延長">
          <a:extLst>
            <a:ext uri="{FF2B5EF4-FFF2-40B4-BE49-F238E27FC236}">
              <a16:creationId xmlns:a16="http://schemas.microsoft.com/office/drawing/2014/main" id="{09460B81-C60C-4387-8C42-7B743FF7B00E}"/>
            </a:ext>
          </a:extLst>
        </xdr:cNvPr>
        <xdr:cNvSpPr txBox="1"/>
      </xdr:nvSpPr>
      <xdr:spPr>
        <a:xfrm>
          <a:off x="8483111" y="654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43566</xdr:rowOff>
    </xdr:from>
    <xdr:ext cx="534377" cy="259045"/>
    <xdr:sp macro="" textlink="">
      <xdr:nvSpPr>
        <xdr:cNvPr id="143" name="n_3aveValue【道路】&#10;一人当たり延長">
          <a:extLst>
            <a:ext uri="{FF2B5EF4-FFF2-40B4-BE49-F238E27FC236}">
              <a16:creationId xmlns:a16="http://schemas.microsoft.com/office/drawing/2014/main" id="{BCF08E60-4ACD-462A-AD4D-4C07B3A9F0CD}"/>
            </a:ext>
          </a:extLst>
        </xdr:cNvPr>
        <xdr:cNvSpPr txBox="1"/>
      </xdr:nvSpPr>
      <xdr:spPr>
        <a:xfrm>
          <a:off x="7594111" y="655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77284</xdr:rowOff>
    </xdr:from>
    <xdr:ext cx="534377" cy="259045"/>
    <xdr:sp macro="" textlink="">
      <xdr:nvSpPr>
        <xdr:cNvPr id="144" name="n_4aveValue【道路】&#10;一人当たり延長">
          <a:extLst>
            <a:ext uri="{FF2B5EF4-FFF2-40B4-BE49-F238E27FC236}">
              <a16:creationId xmlns:a16="http://schemas.microsoft.com/office/drawing/2014/main" id="{57FDC568-389B-483A-8344-390653FF3019}"/>
            </a:ext>
          </a:extLst>
        </xdr:cNvPr>
        <xdr:cNvSpPr txBox="1"/>
      </xdr:nvSpPr>
      <xdr:spPr>
        <a:xfrm>
          <a:off x="6705111" y="659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149851</xdr:rowOff>
    </xdr:from>
    <xdr:ext cx="534377" cy="259045"/>
    <xdr:sp macro="" textlink="">
      <xdr:nvSpPr>
        <xdr:cNvPr id="145" name="n_1mainValue【道路】&#10;一人当たり延長">
          <a:extLst>
            <a:ext uri="{FF2B5EF4-FFF2-40B4-BE49-F238E27FC236}">
              <a16:creationId xmlns:a16="http://schemas.microsoft.com/office/drawing/2014/main" id="{81C44F82-EB62-4D5B-8077-8842268E712B}"/>
            </a:ext>
          </a:extLst>
        </xdr:cNvPr>
        <xdr:cNvSpPr txBox="1"/>
      </xdr:nvSpPr>
      <xdr:spPr>
        <a:xfrm>
          <a:off x="9359411" y="615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153204</xdr:rowOff>
    </xdr:from>
    <xdr:ext cx="534377" cy="259045"/>
    <xdr:sp macro="" textlink="">
      <xdr:nvSpPr>
        <xdr:cNvPr id="146" name="n_2mainValue【道路】&#10;一人当たり延長">
          <a:extLst>
            <a:ext uri="{FF2B5EF4-FFF2-40B4-BE49-F238E27FC236}">
              <a16:creationId xmlns:a16="http://schemas.microsoft.com/office/drawing/2014/main" id="{00A14A09-D8DA-4E4B-9F67-A884B80D04FA}"/>
            </a:ext>
          </a:extLst>
        </xdr:cNvPr>
        <xdr:cNvSpPr txBox="1"/>
      </xdr:nvSpPr>
      <xdr:spPr>
        <a:xfrm>
          <a:off x="8483111" y="615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156748</xdr:rowOff>
    </xdr:from>
    <xdr:ext cx="534377" cy="259045"/>
    <xdr:sp macro="" textlink="">
      <xdr:nvSpPr>
        <xdr:cNvPr id="147" name="n_3mainValue【道路】&#10;一人当たり延長">
          <a:extLst>
            <a:ext uri="{FF2B5EF4-FFF2-40B4-BE49-F238E27FC236}">
              <a16:creationId xmlns:a16="http://schemas.microsoft.com/office/drawing/2014/main" id="{308DFFEA-5FF5-4CD9-BBA5-8C3324DD21E9}"/>
            </a:ext>
          </a:extLst>
        </xdr:cNvPr>
        <xdr:cNvSpPr txBox="1"/>
      </xdr:nvSpPr>
      <xdr:spPr>
        <a:xfrm>
          <a:off x="7594111" y="615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162996</xdr:rowOff>
    </xdr:from>
    <xdr:ext cx="534377" cy="259045"/>
    <xdr:sp macro="" textlink="">
      <xdr:nvSpPr>
        <xdr:cNvPr id="148" name="n_4mainValue【道路】&#10;一人当たり延長">
          <a:extLst>
            <a:ext uri="{FF2B5EF4-FFF2-40B4-BE49-F238E27FC236}">
              <a16:creationId xmlns:a16="http://schemas.microsoft.com/office/drawing/2014/main" id="{317EA56E-9C22-4A91-9374-1C4AE0F25088}"/>
            </a:ext>
          </a:extLst>
        </xdr:cNvPr>
        <xdr:cNvSpPr txBox="1"/>
      </xdr:nvSpPr>
      <xdr:spPr>
        <a:xfrm>
          <a:off x="6705111" y="616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AFED3AE4-4D5F-496F-ABF1-CD5A3FF5780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3A0A5E43-CA34-4F33-9C54-DE5A6BF4EF5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723FC8E7-3ACC-478E-ACA4-67B026008B1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A3BAD9E4-62A8-4E4E-BBBC-769FFFAE889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94C14A39-3A65-481B-BBB5-68FFD61C131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7AB85BB7-DC3E-45F1-BBE8-D041CDD276F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204D1EC-184F-4022-8201-B03CF75FEFA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D53EDCAD-D1AE-4DD7-AC78-D2B3BD2F192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22062584-599A-441F-9E80-BB544B3BC48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23B68FF3-CCF9-4357-82EB-EC6D601568E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294DA1E3-04CF-4206-BE86-42D4E041D93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C62C4C6F-7C6C-4E12-A844-408C6F4ADDD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AAB21D0D-39C5-4246-9253-F8CB1A00AC1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76670116-8B40-419E-B57A-F6A1805E4AA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2A3EEFF7-52CE-4D10-B5F4-177C3E916ED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831A25ED-1AB7-4262-9B6F-F9F3AD1FE20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EB577E67-3B2C-4751-B87C-1FD3944EDC2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1469706A-C4AD-491F-9BFA-2C25AB94633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93EB4394-A7D0-4304-B5B7-F06566CE987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A9BCA338-3B99-45FB-9C24-D1E329245F6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9D3C7B7-DAFB-4231-BCB4-10F0C5EB5F8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5DA30C06-F6CC-4BC6-9E6F-20FE1539C8E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DA97AB80-5B43-475C-9CDE-A1FE040CF95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E6659BBF-2258-4B6F-8AC6-5B5119D9BC1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FDBCDCB8-2164-4EAE-A4EB-2F0028EC375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a16="http://schemas.microsoft.com/office/drawing/2014/main" id="{9A9039D8-13E1-42D2-91D5-E43BF5574F5D}"/>
            </a:ext>
          </a:extLst>
        </xdr:cNvPr>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E2672A3F-4F08-4677-B564-EBC0EABC5837}"/>
            </a:ext>
          </a:extLst>
        </xdr:cNvPr>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a16="http://schemas.microsoft.com/office/drawing/2014/main" id="{D37B2334-0A4F-4B28-919E-430506387E38}"/>
            </a:ext>
          </a:extLst>
        </xdr:cNvPr>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BCF7DA5-24D0-44EC-8894-9856B392E94D}"/>
            </a:ext>
          </a:extLst>
        </xdr:cNvPr>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a16="http://schemas.microsoft.com/office/drawing/2014/main" id="{468FB214-97AB-45FB-A53C-D796C4FC26D9}"/>
            </a:ext>
          </a:extLst>
        </xdr:cNvPr>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11740FC-803D-474E-A1FC-3826F0318160}"/>
            </a:ext>
          </a:extLst>
        </xdr:cNvPr>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a:extLst>
            <a:ext uri="{FF2B5EF4-FFF2-40B4-BE49-F238E27FC236}">
              <a16:creationId xmlns:a16="http://schemas.microsoft.com/office/drawing/2014/main" id="{F27CCE85-3B82-4654-82F6-C2E390B3B94A}"/>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168003</xdr:rowOff>
    </xdr:from>
    <xdr:to>
      <xdr:col>20</xdr:col>
      <xdr:colOff>38100</xdr:colOff>
      <xdr:row>61</xdr:row>
      <xdr:rowOff>98153</xdr:rowOff>
    </xdr:to>
    <xdr:sp macro="" textlink="">
      <xdr:nvSpPr>
        <xdr:cNvPr id="181" name="フローチャート: 判断 180">
          <a:extLst>
            <a:ext uri="{FF2B5EF4-FFF2-40B4-BE49-F238E27FC236}">
              <a16:creationId xmlns:a16="http://schemas.microsoft.com/office/drawing/2014/main" id="{4CB225FF-16EF-4091-9078-67941518F7EA}"/>
            </a:ext>
          </a:extLst>
        </xdr:cNvPr>
        <xdr:cNvSpPr/>
      </xdr:nvSpPr>
      <xdr:spPr>
        <a:xfrm>
          <a:off x="3746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182" name="フローチャート: 判断 181">
          <a:extLst>
            <a:ext uri="{FF2B5EF4-FFF2-40B4-BE49-F238E27FC236}">
              <a16:creationId xmlns:a16="http://schemas.microsoft.com/office/drawing/2014/main" id="{39399E1C-1128-4E1A-B633-A7D76276A4B2}"/>
            </a:ext>
          </a:extLst>
        </xdr:cNvPr>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114119</xdr:rowOff>
    </xdr:from>
    <xdr:to>
      <xdr:col>10</xdr:col>
      <xdr:colOff>165100</xdr:colOff>
      <xdr:row>61</xdr:row>
      <xdr:rowOff>44269</xdr:rowOff>
    </xdr:to>
    <xdr:sp macro="" textlink="">
      <xdr:nvSpPr>
        <xdr:cNvPr id="183" name="フローチャート: 判断 182">
          <a:extLst>
            <a:ext uri="{FF2B5EF4-FFF2-40B4-BE49-F238E27FC236}">
              <a16:creationId xmlns:a16="http://schemas.microsoft.com/office/drawing/2014/main" id="{22D225AF-6370-4E5D-8579-1F646F795E11}"/>
            </a:ext>
          </a:extLst>
        </xdr:cNvPr>
        <xdr:cNvSpPr/>
      </xdr:nvSpPr>
      <xdr:spPr>
        <a:xfrm>
          <a:off x="1968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99423</xdr:rowOff>
    </xdr:from>
    <xdr:to>
      <xdr:col>6</xdr:col>
      <xdr:colOff>38100</xdr:colOff>
      <xdr:row>61</xdr:row>
      <xdr:rowOff>29573</xdr:rowOff>
    </xdr:to>
    <xdr:sp macro="" textlink="">
      <xdr:nvSpPr>
        <xdr:cNvPr id="184" name="フローチャート: 判断 183">
          <a:extLst>
            <a:ext uri="{FF2B5EF4-FFF2-40B4-BE49-F238E27FC236}">
              <a16:creationId xmlns:a16="http://schemas.microsoft.com/office/drawing/2014/main" id="{E946F19B-B7F1-4CE2-84A0-20DAAE7648D8}"/>
            </a:ext>
          </a:extLst>
        </xdr:cNvPr>
        <xdr:cNvSpPr/>
      </xdr:nvSpPr>
      <xdr:spPr>
        <a:xfrm>
          <a:off x="1079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6F31B66-7CF5-4B64-9DE6-7664652EF2C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7F5424E-11DF-44F2-B05D-B956912DB7C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387010C-2C5B-4439-8615-A3084B64D19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6F16035-A52E-4AFD-AB3B-1B0CC705B7B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5BC3BE9B-AF85-48D0-9305-F018797530F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90" name="楕円 189">
          <a:extLst>
            <a:ext uri="{FF2B5EF4-FFF2-40B4-BE49-F238E27FC236}">
              <a16:creationId xmlns:a16="http://schemas.microsoft.com/office/drawing/2014/main" id="{770BE540-FECE-425F-9274-1328FD190223}"/>
            </a:ext>
          </a:extLst>
        </xdr:cNvPr>
        <xdr:cNvSpPr/>
      </xdr:nvSpPr>
      <xdr:spPr>
        <a:xfrm>
          <a:off x="45847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10903</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80B241B6-96DB-464E-B76C-ED0C7F30B79E}"/>
            </a:ext>
          </a:extLst>
        </xdr:cNvPr>
        <xdr:cNvSpPr txBox="1"/>
      </xdr:nvSpPr>
      <xdr:spPr>
        <a:xfrm>
          <a:off x="4673600"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9616</xdr:rowOff>
    </xdr:from>
    <xdr:to>
      <xdr:col>20</xdr:col>
      <xdr:colOff>38100</xdr:colOff>
      <xdr:row>61</xdr:row>
      <xdr:rowOff>111216</xdr:rowOff>
    </xdr:to>
    <xdr:sp macro="" textlink="">
      <xdr:nvSpPr>
        <xdr:cNvPr id="192" name="楕円 191">
          <a:extLst>
            <a:ext uri="{FF2B5EF4-FFF2-40B4-BE49-F238E27FC236}">
              <a16:creationId xmlns:a16="http://schemas.microsoft.com/office/drawing/2014/main" id="{5EF3F7A6-485B-41DC-99CA-B462C0B5A0B0}"/>
            </a:ext>
          </a:extLst>
        </xdr:cNvPr>
        <xdr:cNvSpPr/>
      </xdr:nvSpPr>
      <xdr:spPr>
        <a:xfrm>
          <a:off x="3746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60416</xdr:rowOff>
    </xdr:from>
    <xdr:to>
      <xdr:col>24</xdr:col>
      <xdr:colOff>63500</xdr:colOff>
      <xdr:row>61</xdr:row>
      <xdr:rowOff>83276</xdr:rowOff>
    </xdr:to>
    <xdr:cxnSp macro="">
      <xdr:nvCxnSpPr>
        <xdr:cNvPr id="193" name="直線コネクタ 192">
          <a:extLst>
            <a:ext uri="{FF2B5EF4-FFF2-40B4-BE49-F238E27FC236}">
              <a16:creationId xmlns:a16="http://schemas.microsoft.com/office/drawing/2014/main" id="{8E093585-11CF-4DC6-B824-5FAF47ABCF69}"/>
            </a:ext>
          </a:extLst>
        </xdr:cNvPr>
        <xdr:cNvCxnSpPr/>
      </xdr:nvCxnSpPr>
      <xdr:spPr>
        <a:xfrm>
          <a:off x="3797300" y="1051886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156573</xdr:rowOff>
    </xdr:from>
    <xdr:to>
      <xdr:col>15</xdr:col>
      <xdr:colOff>101600</xdr:colOff>
      <xdr:row>61</xdr:row>
      <xdr:rowOff>86723</xdr:rowOff>
    </xdr:to>
    <xdr:sp macro="" textlink="">
      <xdr:nvSpPr>
        <xdr:cNvPr id="194" name="楕円 193">
          <a:extLst>
            <a:ext uri="{FF2B5EF4-FFF2-40B4-BE49-F238E27FC236}">
              <a16:creationId xmlns:a16="http://schemas.microsoft.com/office/drawing/2014/main" id="{32BB7550-2DD0-4A0B-9827-DB47911E2440}"/>
            </a:ext>
          </a:extLst>
        </xdr:cNvPr>
        <xdr:cNvSpPr/>
      </xdr:nvSpPr>
      <xdr:spPr>
        <a:xfrm>
          <a:off x="2857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35923</xdr:rowOff>
    </xdr:from>
    <xdr:to>
      <xdr:col>19</xdr:col>
      <xdr:colOff>177800</xdr:colOff>
      <xdr:row>61</xdr:row>
      <xdr:rowOff>60416</xdr:rowOff>
    </xdr:to>
    <xdr:cxnSp macro="">
      <xdr:nvCxnSpPr>
        <xdr:cNvPr id="195" name="直線コネクタ 194">
          <a:extLst>
            <a:ext uri="{FF2B5EF4-FFF2-40B4-BE49-F238E27FC236}">
              <a16:creationId xmlns:a16="http://schemas.microsoft.com/office/drawing/2014/main" id="{4A9C0911-25E5-4163-A89A-7F10AC9C6A4D}"/>
            </a:ext>
          </a:extLst>
        </xdr:cNvPr>
        <xdr:cNvCxnSpPr/>
      </xdr:nvCxnSpPr>
      <xdr:spPr>
        <a:xfrm>
          <a:off x="2908300" y="1049437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96" name="楕円 195">
          <a:extLst>
            <a:ext uri="{FF2B5EF4-FFF2-40B4-BE49-F238E27FC236}">
              <a16:creationId xmlns:a16="http://schemas.microsoft.com/office/drawing/2014/main" id="{5506221A-1F37-4105-8753-B5067FD47B76}"/>
            </a:ext>
          </a:extLst>
        </xdr:cNvPr>
        <xdr:cNvSpPr/>
      </xdr:nvSpPr>
      <xdr:spPr>
        <a:xfrm>
          <a:off x="1968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3266</xdr:rowOff>
    </xdr:from>
    <xdr:to>
      <xdr:col>15</xdr:col>
      <xdr:colOff>50800</xdr:colOff>
      <xdr:row>61</xdr:row>
      <xdr:rowOff>35923</xdr:rowOff>
    </xdr:to>
    <xdr:cxnSp macro="">
      <xdr:nvCxnSpPr>
        <xdr:cNvPr id="197" name="直線コネクタ 196">
          <a:extLst>
            <a:ext uri="{FF2B5EF4-FFF2-40B4-BE49-F238E27FC236}">
              <a16:creationId xmlns:a16="http://schemas.microsoft.com/office/drawing/2014/main" id="{8485147A-0A0E-4F6E-8788-33BEE12E4B7E}"/>
            </a:ext>
          </a:extLst>
        </xdr:cNvPr>
        <xdr:cNvCxnSpPr/>
      </xdr:nvCxnSpPr>
      <xdr:spPr>
        <a:xfrm>
          <a:off x="2019300" y="104617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91259</xdr:rowOff>
    </xdr:from>
    <xdr:to>
      <xdr:col>6</xdr:col>
      <xdr:colOff>38100</xdr:colOff>
      <xdr:row>61</xdr:row>
      <xdr:rowOff>21409</xdr:rowOff>
    </xdr:to>
    <xdr:sp macro="" textlink="">
      <xdr:nvSpPr>
        <xdr:cNvPr id="198" name="楕円 197">
          <a:extLst>
            <a:ext uri="{FF2B5EF4-FFF2-40B4-BE49-F238E27FC236}">
              <a16:creationId xmlns:a16="http://schemas.microsoft.com/office/drawing/2014/main" id="{CCDE39B4-6F39-44BC-8433-9EF4F997B5FF}"/>
            </a:ext>
          </a:extLst>
        </xdr:cNvPr>
        <xdr:cNvSpPr/>
      </xdr:nvSpPr>
      <xdr:spPr>
        <a:xfrm>
          <a:off x="10795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142059</xdr:rowOff>
    </xdr:from>
    <xdr:to>
      <xdr:col>10</xdr:col>
      <xdr:colOff>114300</xdr:colOff>
      <xdr:row>61</xdr:row>
      <xdr:rowOff>3266</xdr:rowOff>
    </xdr:to>
    <xdr:cxnSp macro="">
      <xdr:nvCxnSpPr>
        <xdr:cNvPr id="199" name="直線コネクタ 198">
          <a:extLst>
            <a:ext uri="{FF2B5EF4-FFF2-40B4-BE49-F238E27FC236}">
              <a16:creationId xmlns:a16="http://schemas.microsoft.com/office/drawing/2014/main" id="{552CD4DB-BF58-49CF-9D70-CCD9556E84DD}"/>
            </a:ext>
          </a:extLst>
        </xdr:cNvPr>
        <xdr:cNvCxnSpPr/>
      </xdr:nvCxnSpPr>
      <xdr:spPr>
        <a:xfrm>
          <a:off x="1130300" y="1042905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114680</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395E3A81-3D92-495A-8B2F-546DB4CABCDF}"/>
            </a:ext>
          </a:extLst>
        </xdr:cNvPr>
        <xdr:cNvSpPr txBox="1"/>
      </xdr:nvSpPr>
      <xdr:spPr>
        <a:xfrm>
          <a:off x="3582044" y="10230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82023</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84A6B8A7-B1D0-4758-A227-01C37ACB8A58}"/>
            </a:ext>
          </a:extLst>
        </xdr:cNvPr>
        <xdr:cNvSpPr txBox="1"/>
      </xdr:nvSpPr>
      <xdr:spPr>
        <a:xfrm>
          <a:off x="27057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60796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320126BF-C2B0-4673-9ECC-69AEAD281D9C}"/>
            </a:ext>
          </a:extLst>
        </xdr:cNvPr>
        <xdr:cNvSpPr txBox="1"/>
      </xdr:nvSpPr>
      <xdr:spPr>
        <a:xfrm>
          <a:off x="18167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20700</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4B3D0AEC-D114-4EE7-8C8F-44DD9479901F}"/>
            </a:ext>
          </a:extLst>
        </xdr:cNvPr>
        <xdr:cNvSpPr txBox="1"/>
      </xdr:nvSpPr>
      <xdr:spPr>
        <a:xfrm>
          <a:off x="927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102343</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86D4A334-E926-4812-8162-8B2273DEC261}"/>
            </a:ext>
          </a:extLst>
        </xdr:cNvPr>
        <xdr:cNvSpPr txBox="1"/>
      </xdr:nvSpPr>
      <xdr:spPr>
        <a:xfrm>
          <a:off x="35820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77850</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533D85B1-75CE-4808-B99D-20AE6368F665}"/>
            </a:ext>
          </a:extLst>
        </xdr:cNvPr>
        <xdr:cNvSpPr txBox="1"/>
      </xdr:nvSpPr>
      <xdr:spPr>
        <a:xfrm>
          <a:off x="2705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E2EF4024-94D2-4867-8C08-49962EAB84C0}"/>
            </a:ext>
          </a:extLst>
        </xdr:cNvPr>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2E3BE75A-0B5B-4A08-81F6-0B7CB50CF4BA}"/>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823027E7-1475-499F-8571-726F4E4145B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226F984E-8124-46D4-9604-C29847070B1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F745A44-FE4A-40B9-BC34-F18A805652F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C854D0-2C81-4681-B8DC-A6CD14DFE2A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70C27230-5985-4CDD-AE0C-211C48CE0B6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DB01DD67-2C3E-4147-ABC4-83E4B0B1C1F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248C6E28-0A23-42DA-B611-8617262F001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49F2CF1F-FED3-4D5C-9BE6-5DC983E06EC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2A197703-7BEA-4FE7-A817-09E91F387BA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991E98B7-87F2-4F26-8361-442C518201D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14D6A6C2-E71C-4285-B3AB-D919ABD1DF6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4F61906E-6D81-4755-9815-21C77FC219F6}"/>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5D06AEA2-FE58-4A82-9DEE-7989625C7ED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B2EFD41E-C53D-43DB-9604-E9ED1DA8BBC2}"/>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9580612-204D-4304-B68C-8FA4E5A388E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D888E254-B84B-4BF3-BB75-1A7F16FBDACB}"/>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D34E0134-C2DB-410B-B3F1-611FB124CFE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F1D1A8BB-B53F-41FA-8F59-A3BD0F1C5BDE}"/>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6F16D025-1BE9-4AFB-98BC-CABFAE858D5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402049AA-0301-4DD4-BD5C-197563C5D041}"/>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F1D309E1-AC4E-4710-98A5-7B061AED985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2117516C-EE62-43AA-8C3F-7586311FEAD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5CAFA831-FC1E-46AC-82A3-29B6A0CEFEB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a16="http://schemas.microsoft.com/office/drawing/2014/main" id="{AC019D08-ACAB-4F1C-85C8-ACBFBB3DE15F}"/>
            </a:ext>
          </a:extLst>
        </xdr:cNvPr>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88056050-0195-44A5-86C6-F7592A837601}"/>
            </a:ext>
          </a:extLst>
        </xdr:cNvPr>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a16="http://schemas.microsoft.com/office/drawing/2014/main" id="{2EF260EE-8F34-437E-81CA-E2CF61646E3A}"/>
            </a:ext>
          </a:extLst>
        </xdr:cNvPr>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960D35AC-CEDD-47D9-A0F1-0516208F04C4}"/>
            </a:ext>
          </a:extLst>
        </xdr:cNvPr>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a16="http://schemas.microsoft.com/office/drawing/2014/main" id="{56DA389B-79A3-405E-B76C-0DA7816493A1}"/>
            </a:ext>
          </a:extLst>
        </xdr:cNvPr>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50666A2B-C549-4180-9529-FDB89ED4EC22}"/>
            </a:ext>
          </a:extLst>
        </xdr:cNvPr>
        <xdr:cNvSpPr txBox="1"/>
      </xdr:nvSpPr>
      <xdr:spPr>
        <a:xfrm>
          <a:off x="10515600" y="10716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a:extLst>
            <a:ext uri="{FF2B5EF4-FFF2-40B4-BE49-F238E27FC236}">
              <a16:creationId xmlns:a16="http://schemas.microsoft.com/office/drawing/2014/main" id="{10D5951C-6D01-4710-929C-18A700307088}"/>
            </a:ext>
          </a:extLst>
        </xdr:cNvPr>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107810</xdr:rowOff>
    </xdr:from>
    <xdr:to>
      <xdr:col>50</xdr:col>
      <xdr:colOff>165100</xdr:colOff>
      <xdr:row>62</xdr:row>
      <xdr:rowOff>37960</xdr:rowOff>
    </xdr:to>
    <xdr:sp macro="" textlink="">
      <xdr:nvSpPr>
        <xdr:cNvPr id="238" name="フローチャート: 判断 237">
          <a:extLst>
            <a:ext uri="{FF2B5EF4-FFF2-40B4-BE49-F238E27FC236}">
              <a16:creationId xmlns:a16="http://schemas.microsoft.com/office/drawing/2014/main" id="{C81895F7-E1A1-435A-880A-BBE05256E188}"/>
            </a:ext>
          </a:extLst>
        </xdr:cNvPr>
        <xdr:cNvSpPr/>
      </xdr:nvSpPr>
      <xdr:spPr>
        <a:xfrm>
          <a:off x="9588500" y="1056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119973</xdr:rowOff>
    </xdr:from>
    <xdr:to>
      <xdr:col>46</xdr:col>
      <xdr:colOff>38100</xdr:colOff>
      <xdr:row>62</xdr:row>
      <xdr:rowOff>50123</xdr:rowOff>
    </xdr:to>
    <xdr:sp macro="" textlink="">
      <xdr:nvSpPr>
        <xdr:cNvPr id="239" name="フローチャート: 判断 238">
          <a:extLst>
            <a:ext uri="{FF2B5EF4-FFF2-40B4-BE49-F238E27FC236}">
              <a16:creationId xmlns:a16="http://schemas.microsoft.com/office/drawing/2014/main" id="{22DFAF27-1EB9-4297-A81E-D4B74A8305FB}"/>
            </a:ext>
          </a:extLst>
        </xdr:cNvPr>
        <xdr:cNvSpPr/>
      </xdr:nvSpPr>
      <xdr:spPr>
        <a:xfrm>
          <a:off x="8699500" y="1057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117461</xdr:rowOff>
    </xdr:from>
    <xdr:to>
      <xdr:col>41</xdr:col>
      <xdr:colOff>101600</xdr:colOff>
      <xdr:row>62</xdr:row>
      <xdr:rowOff>47611</xdr:rowOff>
    </xdr:to>
    <xdr:sp macro="" textlink="">
      <xdr:nvSpPr>
        <xdr:cNvPr id="240" name="フローチャート: 判断 239">
          <a:extLst>
            <a:ext uri="{FF2B5EF4-FFF2-40B4-BE49-F238E27FC236}">
              <a16:creationId xmlns:a16="http://schemas.microsoft.com/office/drawing/2014/main" id="{99CFA106-70C6-493F-8ED1-02FD3E474C2E}"/>
            </a:ext>
          </a:extLst>
        </xdr:cNvPr>
        <xdr:cNvSpPr/>
      </xdr:nvSpPr>
      <xdr:spPr>
        <a:xfrm>
          <a:off x="7810500" y="1057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114551</xdr:rowOff>
    </xdr:from>
    <xdr:to>
      <xdr:col>36</xdr:col>
      <xdr:colOff>165100</xdr:colOff>
      <xdr:row>62</xdr:row>
      <xdr:rowOff>44701</xdr:rowOff>
    </xdr:to>
    <xdr:sp macro="" textlink="">
      <xdr:nvSpPr>
        <xdr:cNvPr id="241" name="フローチャート: 判断 240">
          <a:extLst>
            <a:ext uri="{FF2B5EF4-FFF2-40B4-BE49-F238E27FC236}">
              <a16:creationId xmlns:a16="http://schemas.microsoft.com/office/drawing/2014/main" id="{640A33BA-0AE6-4146-8A2D-38D3B7C84FBF}"/>
            </a:ext>
          </a:extLst>
        </xdr:cNvPr>
        <xdr:cNvSpPr/>
      </xdr:nvSpPr>
      <xdr:spPr>
        <a:xfrm>
          <a:off x="6921500" y="1057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3F9DBF7-F284-4A8F-A3F3-A75CD58BF1F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AA19918-727A-4FEB-940A-42183B5708C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3C10EE7-7C2B-4559-82A0-E9FE2A0E3E3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AE987BE-9B24-4E4E-AD34-3D9D9FC98A7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51D6B998-F3FD-40BD-BEEE-865CF35FADF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160689</xdr:rowOff>
    </xdr:from>
    <xdr:to>
      <xdr:col>55</xdr:col>
      <xdr:colOff>50800</xdr:colOff>
      <xdr:row>64</xdr:row>
      <xdr:rowOff>90839</xdr:rowOff>
    </xdr:to>
    <xdr:sp macro="" textlink="">
      <xdr:nvSpPr>
        <xdr:cNvPr id="247" name="楕円 246">
          <a:extLst>
            <a:ext uri="{FF2B5EF4-FFF2-40B4-BE49-F238E27FC236}">
              <a16:creationId xmlns:a16="http://schemas.microsoft.com/office/drawing/2014/main" id="{CD0019C9-7C7F-4723-AE74-2C1645AF7076}"/>
            </a:ext>
          </a:extLst>
        </xdr:cNvPr>
        <xdr:cNvSpPr/>
      </xdr:nvSpPr>
      <xdr:spPr>
        <a:xfrm>
          <a:off x="10426700" y="1096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75616</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9E7E248A-1841-4D79-85A3-7542A3246096}"/>
            </a:ext>
          </a:extLst>
        </xdr:cNvPr>
        <xdr:cNvSpPr txBox="1"/>
      </xdr:nvSpPr>
      <xdr:spPr>
        <a:xfrm>
          <a:off x="10515600" y="1087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161110</xdr:rowOff>
    </xdr:from>
    <xdr:to>
      <xdr:col>50</xdr:col>
      <xdr:colOff>165100</xdr:colOff>
      <xdr:row>64</xdr:row>
      <xdr:rowOff>91260</xdr:rowOff>
    </xdr:to>
    <xdr:sp macro="" textlink="">
      <xdr:nvSpPr>
        <xdr:cNvPr id="249" name="楕円 248">
          <a:extLst>
            <a:ext uri="{FF2B5EF4-FFF2-40B4-BE49-F238E27FC236}">
              <a16:creationId xmlns:a16="http://schemas.microsoft.com/office/drawing/2014/main" id="{B1975C1D-6895-47DA-ABDA-83399DE93375}"/>
            </a:ext>
          </a:extLst>
        </xdr:cNvPr>
        <xdr:cNvSpPr/>
      </xdr:nvSpPr>
      <xdr:spPr>
        <a:xfrm>
          <a:off x="9588500" y="1096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40039</xdr:rowOff>
    </xdr:from>
    <xdr:to>
      <xdr:col>55</xdr:col>
      <xdr:colOff>0</xdr:colOff>
      <xdr:row>64</xdr:row>
      <xdr:rowOff>40460</xdr:rowOff>
    </xdr:to>
    <xdr:cxnSp macro="">
      <xdr:nvCxnSpPr>
        <xdr:cNvPr id="250" name="直線コネクタ 249">
          <a:extLst>
            <a:ext uri="{FF2B5EF4-FFF2-40B4-BE49-F238E27FC236}">
              <a16:creationId xmlns:a16="http://schemas.microsoft.com/office/drawing/2014/main" id="{D545580F-752E-4314-8AD1-B5DA7BB6061F}"/>
            </a:ext>
          </a:extLst>
        </xdr:cNvPr>
        <xdr:cNvCxnSpPr/>
      </xdr:nvCxnSpPr>
      <xdr:spPr>
        <a:xfrm flipV="1">
          <a:off x="9639300" y="11012839"/>
          <a:ext cx="838200" cy="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161569</xdr:rowOff>
    </xdr:from>
    <xdr:to>
      <xdr:col>46</xdr:col>
      <xdr:colOff>38100</xdr:colOff>
      <xdr:row>64</xdr:row>
      <xdr:rowOff>91719</xdr:rowOff>
    </xdr:to>
    <xdr:sp macro="" textlink="">
      <xdr:nvSpPr>
        <xdr:cNvPr id="251" name="楕円 250">
          <a:extLst>
            <a:ext uri="{FF2B5EF4-FFF2-40B4-BE49-F238E27FC236}">
              <a16:creationId xmlns:a16="http://schemas.microsoft.com/office/drawing/2014/main" id="{C710244E-6DE7-4F4A-A592-44C97D25AC0B}"/>
            </a:ext>
          </a:extLst>
        </xdr:cNvPr>
        <xdr:cNvSpPr/>
      </xdr:nvSpPr>
      <xdr:spPr>
        <a:xfrm>
          <a:off x="8699500" y="1096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40460</xdr:rowOff>
    </xdr:from>
    <xdr:to>
      <xdr:col>50</xdr:col>
      <xdr:colOff>114300</xdr:colOff>
      <xdr:row>64</xdr:row>
      <xdr:rowOff>40919</xdr:rowOff>
    </xdr:to>
    <xdr:cxnSp macro="">
      <xdr:nvCxnSpPr>
        <xdr:cNvPr id="252" name="直線コネクタ 251">
          <a:extLst>
            <a:ext uri="{FF2B5EF4-FFF2-40B4-BE49-F238E27FC236}">
              <a16:creationId xmlns:a16="http://schemas.microsoft.com/office/drawing/2014/main" id="{2EE0B084-ACEE-41B8-A694-0187B6A32F85}"/>
            </a:ext>
          </a:extLst>
        </xdr:cNvPr>
        <xdr:cNvCxnSpPr/>
      </xdr:nvCxnSpPr>
      <xdr:spPr>
        <a:xfrm flipV="1">
          <a:off x="8750300" y="11013260"/>
          <a:ext cx="889000" cy="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161747</xdr:rowOff>
    </xdr:from>
    <xdr:to>
      <xdr:col>41</xdr:col>
      <xdr:colOff>101600</xdr:colOff>
      <xdr:row>64</xdr:row>
      <xdr:rowOff>91897</xdr:rowOff>
    </xdr:to>
    <xdr:sp macro="" textlink="">
      <xdr:nvSpPr>
        <xdr:cNvPr id="253" name="楕円 252">
          <a:extLst>
            <a:ext uri="{FF2B5EF4-FFF2-40B4-BE49-F238E27FC236}">
              <a16:creationId xmlns:a16="http://schemas.microsoft.com/office/drawing/2014/main" id="{20D0A9A9-1CFF-4186-82B0-4D255F3764C0}"/>
            </a:ext>
          </a:extLst>
        </xdr:cNvPr>
        <xdr:cNvSpPr/>
      </xdr:nvSpPr>
      <xdr:spPr>
        <a:xfrm>
          <a:off x="7810500" y="1096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40919</xdr:rowOff>
    </xdr:from>
    <xdr:to>
      <xdr:col>45</xdr:col>
      <xdr:colOff>177800</xdr:colOff>
      <xdr:row>64</xdr:row>
      <xdr:rowOff>41097</xdr:rowOff>
    </xdr:to>
    <xdr:cxnSp macro="">
      <xdr:nvCxnSpPr>
        <xdr:cNvPr id="254" name="直線コネクタ 253">
          <a:extLst>
            <a:ext uri="{FF2B5EF4-FFF2-40B4-BE49-F238E27FC236}">
              <a16:creationId xmlns:a16="http://schemas.microsoft.com/office/drawing/2014/main" id="{9A50FFD5-C1CF-415E-A01D-16C1BEC93BB5}"/>
            </a:ext>
          </a:extLst>
        </xdr:cNvPr>
        <xdr:cNvCxnSpPr/>
      </xdr:nvCxnSpPr>
      <xdr:spPr>
        <a:xfrm flipV="1">
          <a:off x="7861300" y="11013719"/>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161941</xdr:rowOff>
    </xdr:from>
    <xdr:to>
      <xdr:col>36</xdr:col>
      <xdr:colOff>165100</xdr:colOff>
      <xdr:row>64</xdr:row>
      <xdr:rowOff>92091</xdr:rowOff>
    </xdr:to>
    <xdr:sp macro="" textlink="">
      <xdr:nvSpPr>
        <xdr:cNvPr id="255" name="楕円 254">
          <a:extLst>
            <a:ext uri="{FF2B5EF4-FFF2-40B4-BE49-F238E27FC236}">
              <a16:creationId xmlns:a16="http://schemas.microsoft.com/office/drawing/2014/main" id="{B6AAAF1B-1383-42F2-A3D4-11F53D46CD67}"/>
            </a:ext>
          </a:extLst>
        </xdr:cNvPr>
        <xdr:cNvSpPr/>
      </xdr:nvSpPr>
      <xdr:spPr>
        <a:xfrm>
          <a:off x="6921500" y="109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41097</xdr:rowOff>
    </xdr:from>
    <xdr:to>
      <xdr:col>41</xdr:col>
      <xdr:colOff>50800</xdr:colOff>
      <xdr:row>64</xdr:row>
      <xdr:rowOff>41291</xdr:rowOff>
    </xdr:to>
    <xdr:cxnSp macro="">
      <xdr:nvCxnSpPr>
        <xdr:cNvPr id="256" name="直線コネクタ 255">
          <a:extLst>
            <a:ext uri="{FF2B5EF4-FFF2-40B4-BE49-F238E27FC236}">
              <a16:creationId xmlns:a16="http://schemas.microsoft.com/office/drawing/2014/main" id="{B717A2BF-2469-48EF-9A57-D90ADE4F4B9E}"/>
            </a:ext>
          </a:extLst>
        </xdr:cNvPr>
        <xdr:cNvCxnSpPr/>
      </xdr:nvCxnSpPr>
      <xdr:spPr>
        <a:xfrm flipV="1">
          <a:off x="6972300" y="11013897"/>
          <a:ext cx="889000" cy="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54487</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2C4902F9-2FE4-4C24-B611-A1F91856D222}"/>
            </a:ext>
          </a:extLst>
        </xdr:cNvPr>
        <xdr:cNvSpPr txBox="1"/>
      </xdr:nvSpPr>
      <xdr:spPr>
        <a:xfrm>
          <a:off x="9327095" y="1034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66650</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49A86A06-E21C-43A4-8AA1-7526BE9E05B9}"/>
            </a:ext>
          </a:extLst>
        </xdr:cNvPr>
        <xdr:cNvSpPr txBox="1"/>
      </xdr:nvSpPr>
      <xdr:spPr>
        <a:xfrm>
          <a:off x="8450795" y="1035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64138</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857E5F92-F855-4851-9743-E98BE4E1EE54}"/>
            </a:ext>
          </a:extLst>
        </xdr:cNvPr>
        <xdr:cNvSpPr txBox="1"/>
      </xdr:nvSpPr>
      <xdr:spPr>
        <a:xfrm>
          <a:off x="7561795" y="10351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61228</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4BC486F0-AE17-4A02-B992-D1817E6D665A}"/>
            </a:ext>
          </a:extLst>
        </xdr:cNvPr>
        <xdr:cNvSpPr txBox="1"/>
      </xdr:nvSpPr>
      <xdr:spPr>
        <a:xfrm>
          <a:off x="6672795" y="1034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82387</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9985502E-F7AB-4DF8-83CF-F0DE01013BB2}"/>
            </a:ext>
          </a:extLst>
        </xdr:cNvPr>
        <xdr:cNvSpPr txBox="1"/>
      </xdr:nvSpPr>
      <xdr:spPr>
        <a:xfrm>
          <a:off x="9359411" y="1105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82846</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8CFA030E-5DE3-4C4D-8A7A-6A47589EBE2B}"/>
            </a:ext>
          </a:extLst>
        </xdr:cNvPr>
        <xdr:cNvSpPr txBox="1"/>
      </xdr:nvSpPr>
      <xdr:spPr>
        <a:xfrm>
          <a:off x="8483111" y="1105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83024</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B02233B8-8ABC-4ACF-85E2-8E979E516390}"/>
            </a:ext>
          </a:extLst>
        </xdr:cNvPr>
        <xdr:cNvSpPr txBox="1"/>
      </xdr:nvSpPr>
      <xdr:spPr>
        <a:xfrm>
          <a:off x="7594111" y="1105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83218</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867A5FA3-D965-4E0A-B301-0DBB71EB92B0}"/>
            </a:ext>
          </a:extLst>
        </xdr:cNvPr>
        <xdr:cNvSpPr txBox="1"/>
      </xdr:nvSpPr>
      <xdr:spPr>
        <a:xfrm>
          <a:off x="6705111" y="1105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62167D51-D5AB-4044-8909-AF32FB36791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648E677F-FF86-4B90-A5B0-C20106CB797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984FFF45-8430-4D3E-AADC-1C3071BEEBF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A73B6AE-DB43-4542-8734-D12B03EA178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DCBD7AF3-093F-4048-9383-D5E5DEDCA35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6D550EB6-0563-46AE-BF54-C0F2D4A4F52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BBC4D489-F5AD-4515-AB76-FBE9A422490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42954EBB-0F50-409E-BA5A-5DE4CD9EEE7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D9709762-E565-441C-9F96-E4F61575DD4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9EE1C4B3-1D1F-4791-95ED-DC0E8662077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DA3C4CB0-C099-491C-A305-BE08C189767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EF7C25C2-C427-4866-AE17-37B199361EA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3ABB1152-61EF-4D3E-AF74-E34E7D4BA27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853C5E10-15CC-4C87-9106-5EDBC8298CD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577355B0-0B25-4D9C-9DED-61536AF6C53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256E6C4-95A2-4241-AB66-F67AC8B41BF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66D64F0A-9D5C-40EE-9038-2BC8119BB30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99A9E915-7F3E-4887-95B9-21D04558D5C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1FDA34F0-F1D8-4841-9890-45158690955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E7680BC7-6ADC-43DF-A59D-71DF44AF4401}"/>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B6E4C1C0-3357-4326-88BD-8B4435FA4BD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28E85626-3BB6-44B1-BA95-D1C5B9B8BDE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CC007C12-14D4-4430-8046-C5DA50C1FCA3}"/>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6BEA36DD-59EF-4C28-9303-A1CD264CA48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C0D3B34B-581E-4FD5-BFC5-8F33079DE63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B835A5C-2280-467B-A68D-49BEBCA2755F}"/>
            </a:ext>
          </a:extLst>
        </xdr:cNvPr>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7AED1058-EA2F-4C5D-BE37-95DF7371ABCA}"/>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D1FD193A-501A-430F-8F92-271A93884EEB}"/>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9394D9B6-2C64-4D18-8305-527F790ACF73}"/>
            </a:ext>
          </a:extLst>
        </xdr:cNvPr>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a:extLst>
            <a:ext uri="{FF2B5EF4-FFF2-40B4-BE49-F238E27FC236}">
              <a16:creationId xmlns:a16="http://schemas.microsoft.com/office/drawing/2014/main" id="{1CF58FCE-4BAD-4F82-BC8C-A3A16E7F0DED}"/>
            </a:ext>
          </a:extLst>
        </xdr:cNvPr>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80390</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7F57B6B1-D04A-4DCE-A4C7-4568567C4B0E}"/>
            </a:ext>
          </a:extLst>
        </xdr:cNvPr>
        <xdr:cNvSpPr txBox="1"/>
      </xdr:nvSpPr>
      <xdr:spPr>
        <a:xfrm>
          <a:off x="4673600" y="1413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a:extLst>
            <a:ext uri="{FF2B5EF4-FFF2-40B4-BE49-F238E27FC236}">
              <a16:creationId xmlns:a16="http://schemas.microsoft.com/office/drawing/2014/main" id="{D4BC2132-DD17-47B8-9F2F-3C6CE5181A83}"/>
            </a:ext>
          </a:extLst>
        </xdr:cNvPr>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117929</xdr:rowOff>
    </xdr:from>
    <xdr:to>
      <xdr:col>20</xdr:col>
      <xdr:colOff>38100</xdr:colOff>
      <xdr:row>84</xdr:row>
      <xdr:rowOff>48079</xdr:rowOff>
    </xdr:to>
    <xdr:sp macro="" textlink="">
      <xdr:nvSpPr>
        <xdr:cNvPr id="297" name="フローチャート: 判断 296">
          <a:extLst>
            <a:ext uri="{FF2B5EF4-FFF2-40B4-BE49-F238E27FC236}">
              <a16:creationId xmlns:a16="http://schemas.microsoft.com/office/drawing/2014/main" id="{E478DE34-33AA-4E77-B69E-BE0778FF2357}"/>
            </a:ext>
          </a:extLst>
        </xdr:cNvPr>
        <xdr:cNvSpPr/>
      </xdr:nvSpPr>
      <xdr:spPr>
        <a:xfrm>
          <a:off x="37465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104866</xdr:rowOff>
    </xdr:from>
    <xdr:to>
      <xdr:col>15</xdr:col>
      <xdr:colOff>101600</xdr:colOff>
      <xdr:row>84</xdr:row>
      <xdr:rowOff>35016</xdr:rowOff>
    </xdr:to>
    <xdr:sp macro="" textlink="">
      <xdr:nvSpPr>
        <xdr:cNvPr id="298" name="フローチャート: 判断 297">
          <a:extLst>
            <a:ext uri="{FF2B5EF4-FFF2-40B4-BE49-F238E27FC236}">
              <a16:creationId xmlns:a16="http://schemas.microsoft.com/office/drawing/2014/main" id="{36EE70A7-F27A-4F81-B7E4-58E335F7884F}"/>
            </a:ext>
          </a:extLst>
        </xdr:cNvPr>
        <xdr:cNvSpPr/>
      </xdr:nvSpPr>
      <xdr:spPr>
        <a:xfrm>
          <a:off x="2857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96701</xdr:rowOff>
    </xdr:from>
    <xdr:to>
      <xdr:col>10</xdr:col>
      <xdr:colOff>165100</xdr:colOff>
      <xdr:row>84</xdr:row>
      <xdr:rowOff>26851</xdr:rowOff>
    </xdr:to>
    <xdr:sp macro="" textlink="">
      <xdr:nvSpPr>
        <xdr:cNvPr id="299" name="フローチャート: 判断 298">
          <a:extLst>
            <a:ext uri="{FF2B5EF4-FFF2-40B4-BE49-F238E27FC236}">
              <a16:creationId xmlns:a16="http://schemas.microsoft.com/office/drawing/2014/main" id="{E422E28B-8133-4953-9ECF-FE3F9D0DA11C}"/>
            </a:ext>
          </a:extLst>
        </xdr:cNvPr>
        <xdr:cNvSpPr/>
      </xdr:nvSpPr>
      <xdr:spPr>
        <a:xfrm>
          <a:off x="1968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300" name="フローチャート: 判断 299">
          <a:extLst>
            <a:ext uri="{FF2B5EF4-FFF2-40B4-BE49-F238E27FC236}">
              <a16:creationId xmlns:a16="http://schemas.microsoft.com/office/drawing/2014/main" id="{9142A2E9-921F-4646-B34C-604D55BB34CE}"/>
            </a:ext>
          </a:extLst>
        </xdr:cNvPr>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D7BA066-CAA6-4AA7-B148-41E94E9C937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C699B6E-B794-4701-A81F-01E5BD2BADA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DAA904C-2B91-46F9-B0AB-206227D8FF1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96F5BC33-659F-48B9-B981-3575851CEEA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DE571901-AC7D-4B26-854E-FE1F757A736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52614</xdr:rowOff>
    </xdr:from>
    <xdr:to>
      <xdr:col>24</xdr:col>
      <xdr:colOff>114300</xdr:colOff>
      <xdr:row>85</xdr:row>
      <xdr:rowOff>154214</xdr:rowOff>
    </xdr:to>
    <xdr:sp macro="" textlink="">
      <xdr:nvSpPr>
        <xdr:cNvPr id="306" name="楕円 305">
          <a:extLst>
            <a:ext uri="{FF2B5EF4-FFF2-40B4-BE49-F238E27FC236}">
              <a16:creationId xmlns:a16="http://schemas.microsoft.com/office/drawing/2014/main" id="{51794988-2787-467F-AA93-C9BD2C2CC016}"/>
            </a:ext>
          </a:extLst>
        </xdr:cNvPr>
        <xdr:cNvSpPr/>
      </xdr:nvSpPr>
      <xdr:spPr>
        <a:xfrm>
          <a:off x="4584700" y="146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31041</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4A73807C-763E-47D4-A8F1-A060306A1439}"/>
            </a:ext>
          </a:extLst>
        </xdr:cNvPr>
        <xdr:cNvSpPr txBox="1"/>
      </xdr:nvSpPr>
      <xdr:spPr>
        <a:xfrm>
          <a:off x="4673600" y="1460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39551</xdr:rowOff>
    </xdr:from>
    <xdr:to>
      <xdr:col>20</xdr:col>
      <xdr:colOff>38100</xdr:colOff>
      <xdr:row>85</xdr:row>
      <xdr:rowOff>141151</xdr:rowOff>
    </xdr:to>
    <xdr:sp macro="" textlink="">
      <xdr:nvSpPr>
        <xdr:cNvPr id="308" name="楕円 307">
          <a:extLst>
            <a:ext uri="{FF2B5EF4-FFF2-40B4-BE49-F238E27FC236}">
              <a16:creationId xmlns:a16="http://schemas.microsoft.com/office/drawing/2014/main" id="{0F920F4C-9B1D-4C73-83A4-1594371BF37E}"/>
            </a:ext>
          </a:extLst>
        </xdr:cNvPr>
        <xdr:cNvSpPr/>
      </xdr:nvSpPr>
      <xdr:spPr>
        <a:xfrm>
          <a:off x="3746500" y="146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90351</xdr:rowOff>
    </xdr:from>
    <xdr:to>
      <xdr:col>24</xdr:col>
      <xdr:colOff>63500</xdr:colOff>
      <xdr:row>85</xdr:row>
      <xdr:rowOff>103414</xdr:rowOff>
    </xdr:to>
    <xdr:cxnSp macro="">
      <xdr:nvCxnSpPr>
        <xdr:cNvPr id="309" name="直線コネクタ 308">
          <a:extLst>
            <a:ext uri="{FF2B5EF4-FFF2-40B4-BE49-F238E27FC236}">
              <a16:creationId xmlns:a16="http://schemas.microsoft.com/office/drawing/2014/main" id="{F422CCF6-DEDC-4D57-859E-D44F2FE3A210}"/>
            </a:ext>
          </a:extLst>
        </xdr:cNvPr>
        <xdr:cNvCxnSpPr/>
      </xdr:nvCxnSpPr>
      <xdr:spPr>
        <a:xfrm>
          <a:off x="3797300" y="1466360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15058</xdr:rowOff>
    </xdr:from>
    <xdr:to>
      <xdr:col>15</xdr:col>
      <xdr:colOff>101600</xdr:colOff>
      <xdr:row>85</xdr:row>
      <xdr:rowOff>116658</xdr:rowOff>
    </xdr:to>
    <xdr:sp macro="" textlink="">
      <xdr:nvSpPr>
        <xdr:cNvPr id="310" name="楕円 309">
          <a:extLst>
            <a:ext uri="{FF2B5EF4-FFF2-40B4-BE49-F238E27FC236}">
              <a16:creationId xmlns:a16="http://schemas.microsoft.com/office/drawing/2014/main" id="{0EE40AE9-6009-4454-90C9-6FAB64369BFD}"/>
            </a:ext>
          </a:extLst>
        </xdr:cNvPr>
        <xdr:cNvSpPr/>
      </xdr:nvSpPr>
      <xdr:spPr>
        <a:xfrm>
          <a:off x="28575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65858</xdr:rowOff>
    </xdr:from>
    <xdr:to>
      <xdr:col>19</xdr:col>
      <xdr:colOff>177800</xdr:colOff>
      <xdr:row>85</xdr:row>
      <xdr:rowOff>90351</xdr:rowOff>
    </xdr:to>
    <xdr:cxnSp macro="">
      <xdr:nvCxnSpPr>
        <xdr:cNvPr id="311" name="直線コネクタ 310">
          <a:extLst>
            <a:ext uri="{FF2B5EF4-FFF2-40B4-BE49-F238E27FC236}">
              <a16:creationId xmlns:a16="http://schemas.microsoft.com/office/drawing/2014/main" id="{2892AB72-F83B-462C-9E7E-5492FE591267}"/>
            </a:ext>
          </a:extLst>
        </xdr:cNvPr>
        <xdr:cNvCxnSpPr/>
      </xdr:nvCxnSpPr>
      <xdr:spPr>
        <a:xfrm>
          <a:off x="2908300" y="1463910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152219</xdr:rowOff>
    </xdr:from>
    <xdr:to>
      <xdr:col>10</xdr:col>
      <xdr:colOff>165100</xdr:colOff>
      <xdr:row>85</xdr:row>
      <xdr:rowOff>82369</xdr:rowOff>
    </xdr:to>
    <xdr:sp macro="" textlink="">
      <xdr:nvSpPr>
        <xdr:cNvPr id="312" name="楕円 311">
          <a:extLst>
            <a:ext uri="{FF2B5EF4-FFF2-40B4-BE49-F238E27FC236}">
              <a16:creationId xmlns:a16="http://schemas.microsoft.com/office/drawing/2014/main" id="{72BDDEDC-FFB0-43E6-8051-5F5DCCB8EB24}"/>
            </a:ext>
          </a:extLst>
        </xdr:cNvPr>
        <xdr:cNvSpPr/>
      </xdr:nvSpPr>
      <xdr:spPr>
        <a:xfrm>
          <a:off x="1968500" y="145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31569</xdr:rowOff>
    </xdr:from>
    <xdr:to>
      <xdr:col>15</xdr:col>
      <xdr:colOff>50800</xdr:colOff>
      <xdr:row>85</xdr:row>
      <xdr:rowOff>65858</xdr:rowOff>
    </xdr:to>
    <xdr:cxnSp macro="">
      <xdr:nvCxnSpPr>
        <xdr:cNvPr id="313" name="直線コネクタ 312">
          <a:extLst>
            <a:ext uri="{FF2B5EF4-FFF2-40B4-BE49-F238E27FC236}">
              <a16:creationId xmlns:a16="http://schemas.microsoft.com/office/drawing/2014/main" id="{86049DDA-8D6A-462B-BB7F-BA88826AB371}"/>
            </a:ext>
          </a:extLst>
        </xdr:cNvPr>
        <xdr:cNvCxnSpPr/>
      </xdr:nvCxnSpPr>
      <xdr:spPr>
        <a:xfrm>
          <a:off x="2019300" y="1460481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116295</xdr:rowOff>
    </xdr:from>
    <xdr:to>
      <xdr:col>6</xdr:col>
      <xdr:colOff>38100</xdr:colOff>
      <xdr:row>85</xdr:row>
      <xdr:rowOff>46445</xdr:rowOff>
    </xdr:to>
    <xdr:sp macro="" textlink="">
      <xdr:nvSpPr>
        <xdr:cNvPr id="314" name="楕円 313">
          <a:extLst>
            <a:ext uri="{FF2B5EF4-FFF2-40B4-BE49-F238E27FC236}">
              <a16:creationId xmlns:a16="http://schemas.microsoft.com/office/drawing/2014/main" id="{8DD7E600-FFC3-477E-AE37-494355451320}"/>
            </a:ext>
          </a:extLst>
        </xdr:cNvPr>
        <xdr:cNvSpPr/>
      </xdr:nvSpPr>
      <xdr:spPr>
        <a:xfrm>
          <a:off x="1079500" y="1451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167095</xdr:rowOff>
    </xdr:from>
    <xdr:to>
      <xdr:col>10</xdr:col>
      <xdr:colOff>114300</xdr:colOff>
      <xdr:row>85</xdr:row>
      <xdr:rowOff>31569</xdr:rowOff>
    </xdr:to>
    <xdr:cxnSp macro="">
      <xdr:nvCxnSpPr>
        <xdr:cNvPr id="315" name="直線コネクタ 314">
          <a:extLst>
            <a:ext uri="{FF2B5EF4-FFF2-40B4-BE49-F238E27FC236}">
              <a16:creationId xmlns:a16="http://schemas.microsoft.com/office/drawing/2014/main" id="{9D270116-2C74-4640-BCFF-150B14199EE3}"/>
            </a:ext>
          </a:extLst>
        </xdr:cNvPr>
        <xdr:cNvCxnSpPr/>
      </xdr:nvCxnSpPr>
      <xdr:spPr>
        <a:xfrm>
          <a:off x="1130300" y="1456889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64606</xdr:rowOff>
    </xdr:from>
    <xdr:ext cx="405111" cy="259045"/>
    <xdr:sp macro="" textlink="">
      <xdr:nvSpPr>
        <xdr:cNvPr id="316" name="n_1aveValue【公営住宅】&#10;有形固定資産減価償却率">
          <a:extLst>
            <a:ext uri="{FF2B5EF4-FFF2-40B4-BE49-F238E27FC236}">
              <a16:creationId xmlns:a16="http://schemas.microsoft.com/office/drawing/2014/main" id="{AAE0AA56-A49A-416A-B2C9-4623C975A1DB}"/>
            </a:ext>
          </a:extLst>
        </xdr:cNvPr>
        <xdr:cNvSpPr txBox="1"/>
      </xdr:nvSpPr>
      <xdr:spPr>
        <a:xfrm>
          <a:off x="3582044" y="14123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51543</xdr:rowOff>
    </xdr:from>
    <xdr:ext cx="405111" cy="259045"/>
    <xdr:sp macro="" textlink="">
      <xdr:nvSpPr>
        <xdr:cNvPr id="317" name="n_2aveValue【公営住宅】&#10;有形固定資産減価償却率">
          <a:extLst>
            <a:ext uri="{FF2B5EF4-FFF2-40B4-BE49-F238E27FC236}">
              <a16:creationId xmlns:a16="http://schemas.microsoft.com/office/drawing/2014/main" id="{109D9F0B-0363-49B8-908C-B0E829CB9252}"/>
            </a:ext>
          </a:extLst>
        </xdr:cNvPr>
        <xdr:cNvSpPr txBox="1"/>
      </xdr:nvSpPr>
      <xdr:spPr>
        <a:xfrm>
          <a:off x="27057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43378</xdr:rowOff>
    </xdr:from>
    <xdr:ext cx="405111" cy="259045"/>
    <xdr:sp macro="" textlink="">
      <xdr:nvSpPr>
        <xdr:cNvPr id="318" name="n_3aveValue【公営住宅】&#10;有形固定資産減価償却率">
          <a:extLst>
            <a:ext uri="{FF2B5EF4-FFF2-40B4-BE49-F238E27FC236}">
              <a16:creationId xmlns:a16="http://schemas.microsoft.com/office/drawing/2014/main" id="{77569FC6-7E16-4F6D-9178-1C37159F21BF}"/>
            </a:ext>
          </a:extLst>
        </xdr:cNvPr>
        <xdr:cNvSpPr txBox="1"/>
      </xdr:nvSpPr>
      <xdr:spPr>
        <a:xfrm>
          <a:off x="1816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30315</xdr:rowOff>
    </xdr:from>
    <xdr:ext cx="405111" cy="259045"/>
    <xdr:sp macro="" textlink="">
      <xdr:nvSpPr>
        <xdr:cNvPr id="319" name="n_4aveValue【公営住宅】&#10;有形固定資産減価償却率">
          <a:extLst>
            <a:ext uri="{FF2B5EF4-FFF2-40B4-BE49-F238E27FC236}">
              <a16:creationId xmlns:a16="http://schemas.microsoft.com/office/drawing/2014/main" id="{EA47B401-774D-40AC-9454-08A227CAB12B}"/>
            </a:ext>
          </a:extLst>
        </xdr:cNvPr>
        <xdr:cNvSpPr txBox="1"/>
      </xdr:nvSpPr>
      <xdr:spPr>
        <a:xfrm>
          <a:off x="927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132278</xdr:rowOff>
    </xdr:from>
    <xdr:ext cx="405111" cy="259045"/>
    <xdr:sp macro="" textlink="">
      <xdr:nvSpPr>
        <xdr:cNvPr id="320" name="n_1mainValue【公営住宅】&#10;有形固定資産減価償却率">
          <a:extLst>
            <a:ext uri="{FF2B5EF4-FFF2-40B4-BE49-F238E27FC236}">
              <a16:creationId xmlns:a16="http://schemas.microsoft.com/office/drawing/2014/main" id="{AB7D0654-7FD4-498D-A92B-E3924C6DB918}"/>
            </a:ext>
          </a:extLst>
        </xdr:cNvPr>
        <xdr:cNvSpPr txBox="1"/>
      </xdr:nvSpPr>
      <xdr:spPr>
        <a:xfrm>
          <a:off x="3582044" y="1470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107785</xdr:rowOff>
    </xdr:from>
    <xdr:ext cx="405111" cy="259045"/>
    <xdr:sp macro="" textlink="">
      <xdr:nvSpPr>
        <xdr:cNvPr id="321" name="n_2mainValue【公営住宅】&#10;有形固定資産減価償却率">
          <a:extLst>
            <a:ext uri="{FF2B5EF4-FFF2-40B4-BE49-F238E27FC236}">
              <a16:creationId xmlns:a16="http://schemas.microsoft.com/office/drawing/2014/main" id="{52F52250-CBCA-4130-9D15-6D0098B3950D}"/>
            </a:ext>
          </a:extLst>
        </xdr:cNvPr>
        <xdr:cNvSpPr txBox="1"/>
      </xdr:nvSpPr>
      <xdr:spPr>
        <a:xfrm>
          <a:off x="2705744" y="146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73496</xdr:rowOff>
    </xdr:from>
    <xdr:ext cx="405111" cy="259045"/>
    <xdr:sp macro="" textlink="">
      <xdr:nvSpPr>
        <xdr:cNvPr id="322" name="n_3mainValue【公営住宅】&#10;有形固定資産減価償却率">
          <a:extLst>
            <a:ext uri="{FF2B5EF4-FFF2-40B4-BE49-F238E27FC236}">
              <a16:creationId xmlns:a16="http://schemas.microsoft.com/office/drawing/2014/main" id="{03F1D300-3214-495F-999D-E68B77922036}"/>
            </a:ext>
          </a:extLst>
        </xdr:cNvPr>
        <xdr:cNvSpPr txBox="1"/>
      </xdr:nvSpPr>
      <xdr:spPr>
        <a:xfrm>
          <a:off x="1816744" y="1464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37572</xdr:rowOff>
    </xdr:from>
    <xdr:ext cx="405111" cy="259045"/>
    <xdr:sp macro="" textlink="">
      <xdr:nvSpPr>
        <xdr:cNvPr id="323" name="n_4mainValue【公営住宅】&#10;有形固定資産減価償却率">
          <a:extLst>
            <a:ext uri="{FF2B5EF4-FFF2-40B4-BE49-F238E27FC236}">
              <a16:creationId xmlns:a16="http://schemas.microsoft.com/office/drawing/2014/main" id="{ADED00A3-3ED3-48BC-BF99-03AC1F0A01D5}"/>
            </a:ext>
          </a:extLst>
        </xdr:cNvPr>
        <xdr:cNvSpPr txBox="1"/>
      </xdr:nvSpPr>
      <xdr:spPr>
        <a:xfrm>
          <a:off x="927744" y="1461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B45A7B33-E689-4C7F-93D1-BB551078963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614B001B-FA3F-4850-A018-90B05090287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25E2D29E-7FBC-46EA-85E6-52606509E23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7710480B-0575-4C25-AC3C-2747CB717AF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48362B8F-8880-4B55-A367-0F5A9F5458B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F0538BBE-32C7-485F-BBEC-61AACE1F499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B0AB784A-9AF5-4720-A873-AE7D3258FEF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96BF719B-171F-4600-B3E5-B238FF02EB0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13786C4A-4DC2-4B63-B685-0CE8C9ED7C6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7AD612A9-BC37-4CE7-A364-94497D1B7BB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B5CD122C-5842-447B-A201-F94D484F391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55E0FE8D-6A2F-4089-B7FC-8FA1675F3A5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5EE1F476-9874-49B2-8B41-E82DCBA72FD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58C43F58-8965-4614-B705-EA58C16C5A6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EF8EF1C3-F718-42E2-A60E-CE74E5C4407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D0A4D6C6-AB50-4202-8924-4148427619D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2A9ECDD7-F329-4F86-9CCB-1235EB78CD2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B01C666A-D6D7-4790-BAFF-29C018241A1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497CD1FD-3193-4707-8410-01FB608B4B8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DCE8A77D-0083-4170-BFA4-050DBA40CE8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2F1D4D55-C71B-495B-8656-BE303095E8D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49C351A9-37BB-4C20-B5F7-F4D68CFE2C7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8727EDE4-DCC7-4CD2-81CF-ED1A255E433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a:extLst>
            <a:ext uri="{FF2B5EF4-FFF2-40B4-BE49-F238E27FC236}">
              <a16:creationId xmlns:a16="http://schemas.microsoft.com/office/drawing/2014/main" id="{2DE1C6A0-F3FB-4E3F-ADAE-9A39B7726688}"/>
            </a:ext>
          </a:extLst>
        </xdr:cNvPr>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a:extLst>
            <a:ext uri="{FF2B5EF4-FFF2-40B4-BE49-F238E27FC236}">
              <a16:creationId xmlns:a16="http://schemas.microsoft.com/office/drawing/2014/main" id="{65314FB3-61B8-4169-95D1-67D1EC8E5EC6}"/>
            </a:ext>
          </a:extLst>
        </xdr:cNvPr>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a:extLst>
            <a:ext uri="{FF2B5EF4-FFF2-40B4-BE49-F238E27FC236}">
              <a16:creationId xmlns:a16="http://schemas.microsoft.com/office/drawing/2014/main" id="{C3A8A953-5448-4345-BBB0-1570CEEFBFE8}"/>
            </a:ext>
          </a:extLst>
        </xdr:cNvPr>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a:extLst>
            <a:ext uri="{FF2B5EF4-FFF2-40B4-BE49-F238E27FC236}">
              <a16:creationId xmlns:a16="http://schemas.microsoft.com/office/drawing/2014/main" id="{F831C2A5-CFD7-447D-9034-2F5077669512}"/>
            </a:ext>
          </a:extLst>
        </xdr:cNvPr>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a:extLst>
            <a:ext uri="{FF2B5EF4-FFF2-40B4-BE49-F238E27FC236}">
              <a16:creationId xmlns:a16="http://schemas.microsoft.com/office/drawing/2014/main" id="{413104EC-3997-4FDD-B90C-86E23D027B6F}"/>
            </a:ext>
          </a:extLst>
        </xdr:cNvPr>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52" name="【公営住宅】&#10;一人当たり面積平均値テキスト">
          <a:extLst>
            <a:ext uri="{FF2B5EF4-FFF2-40B4-BE49-F238E27FC236}">
              <a16:creationId xmlns:a16="http://schemas.microsoft.com/office/drawing/2014/main" id="{C294EE0E-1C09-4395-AC66-4AAE0EE5688C}"/>
            </a:ext>
          </a:extLst>
        </xdr:cNvPr>
        <xdr:cNvSpPr txBox="1"/>
      </xdr:nvSpPr>
      <xdr:spPr>
        <a:xfrm>
          <a:off x="10515600" y="14463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a:extLst>
            <a:ext uri="{FF2B5EF4-FFF2-40B4-BE49-F238E27FC236}">
              <a16:creationId xmlns:a16="http://schemas.microsoft.com/office/drawing/2014/main" id="{77BCC8F7-A0D9-4194-9184-58FAA53423DB}"/>
            </a:ext>
          </a:extLst>
        </xdr:cNvPr>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118363</xdr:rowOff>
    </xdr:from>
    <xdr:to>
      <xdr:col>50</xdr:col>
      <xdr:colOff>165100</xdr:colOff>
      <xdr:row>85</xdr:row>
      <xdr:rowOff>48513</xdr:rowOff>
    </xdr:to>
    <xdr:sp macro="" textlink="">
      <xdr:nvSpPr>
        <xdr:cNvPr id="354" name="フローチャート: 判断 353">
          <a:extLst>
            <a:ext uri="{FF2B5EF4-FFF2-40B4-BE49-F238E27FC236}">
              <a16:creationId xmlns:a16="http://schemas.microsoft.com/office/drawing/2014/main" id="{1D796CCB-D139-41C3-AB35-29FB8347ACD1}"/>
            </a:ext>
          </a:extLst>
        </xdr:cNvPr>
        <xdr:cNvSpPr/>
      </xdr:nvSpPr>
      <xdr:spPr>
        <a:xfrm>
          <a:off x="9588500" y="1452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122555</xdr:rowOff>
    </xdr:from>
    <xdr:to>
      <xdr:col>46</xdr:col>
      <xdr:colOff>38100</xdr:colOff>
      <xdr:row>85</xdr:row>
      <xdr:rowOff>52705</xdr:rowOff>
    </xdr:to>
    <xdr:sp macro="" textlink="">
      <xdr:nvSpPr>
        <xdr:cNvPr id="355" name="フローチャート: 判断 354">
          <a:extLst>
            <a:ext uri="{FF2B5EF4-FFF2-40B4-BE49-F238E27FC236}">
              <a16:creationId xmlns:a16="http://schemas.microsoft.com/office/drawing/2014/main" id="{695847DE-49F7-4035-85CF-0FE70E178233}"/>
            </a:ext>
          </a:extLst>
        </xdr:cNvPr>
        <xdr:cNvSpPr/>
      </xdr:nvSpPr>
      <xdr:spPr>
        <a:xfrm>
          <a:off x="8699500" y="1452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124079</xdr:rowOff>
    </xdr:from>
    <xdr:to>
      <xdr:col>41</xdr:col>
      <xdr:colOff>101600</xdr:colOff>
      <xdr:row>85</xdr:row>
      <xdr:rowOff>54229</xdr:rowOff>
    </xdr:to>
    <xdr:sp macro="" textlink="">
      <xdr:nvSpPr>
        <xdr:cNvPr id="356" name="フローチャート: 判断 355">
          <a:extLst>
            <a:ext uri="{FF2B5EF4-FFF2-40B4-BE49-F238E27FC236}">
              <a16:creationId xmlns:a16="http://schemas.microsoft.com/office/drawing/2014/main" id="{0B821205-B53E-4ADA-A530-408995569E0E}"/>
            </a:ext>
          </a:extLst>
        </xdr:cNvPr>
        <xdr:cNvSpPr/>
      </xdr:nvSpPr>
      <xdr:spPr>
        <a:xfrm>
          <a:off x="7810500" y="1452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116839</xdr:rowOff>
    </xdr:from>
    <xdr:to>
      <xdr:col>36</xdr:col>
      <xdr:colOff>165100</xdr:colOff>
      <xdr:row>85</xdr:row>
      <xdr:rowOff>46989</xdr:rowOff>
    </xdr:to>
    <xdr:sp macro="" textlink="">
      <xdr:nvSpPr>
        <xdr:cNvPr id="357" name="フローチャート: 判断 356">
          <a:extLst>
            <a:ext uri="{FF2B5EF4-FFF2-40B4-BE49-F238E27FC236}">
              <a16:creationId xmlns:a16="http://schemas.microsoft.com/office/drawing/2014/main" id="{9736BB9A-7AD8-4D54-AB28-812171753F6D}"/>
            </a:ext>
          </a:extLst>
        </xdr:cNvPr>
        <xdr:cNvSpPr/>
      </xdr:nvSpPr>
      <xdr:spPr>
        <a:xfrm>
          <a:off x="69215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D54EDB8-B0A2-4F71-B1C2-0AEFB290AAA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BAC042C-4FFE-42CB-845E-CE656852576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F40089F-13A8-46DF-8C8B-73A441C5DD0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5771DA16-D6ED-44CE-9B87-D5FA109F303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DB0D423C-E15D-4770-9060-92B8B35D4E2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109601</xdr:rowOff>
    </xdr:from>
    <xdr:to>
      <xdr:col>55</xdr:col>
      <xdr:colOff>50800</xdr:colOff>
      <xdr:row>86</xdr:row>
      <xdr:rowOff>39751</xdr:rowOff>
    </xdr:to>
    <xdr:sp macro="" textlink="">
      <xdr:nvSpPr>
        <xdr:cNvPr id="363" name="楕円 362">
          <a:extLst>
            <a:ext uri="{FF2B5EF4-FFF2-40B4-BE49-F238E27FC236}">
              <a16:creationId xmlns:a16="http://schemas.microsoft.com/office/drawing/2014/main" id="{424AE6C0-361A-4B12-9C9F-043E4ECB975F}"/>
            </a:ext>
          </a:extLst>
        </xdr:cNvPr>
        <xdr:cNvSpPr/>
      </xdr:nvSpPr>
      <xdr:spPr>
        <a:xfrm>
          <a:off x="10426700" y="1468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24528</xdr:rowOff>
    </xdr:from>
    <xdr:ext cx="469744" cy="259045"/>
    <xdr:sp macro="" textlink="">
      <xdr:nvSpPr>
        <xdr:cNvPr id="364" name="【公営住宅】&#10;一人当たり面積該当値テキスト">
          <a:extLst>
            <a:ext uri="{FF2B5EF4-FFF2-40B4-BE49-F238E27FC236}">
              <a16:creationId xmlns:a16="http://schemas.microsoft.com/office/drawing/2014/main" id="{B1B24A0A-A39A-4520-9293-1F7B0A4EB00E}"/>
            </a:ext>
          </a:extLst>
        </xdr:cNvPr>
        <xdr:cNvSpPr txBox="1"/>
      </xdr:nvSpPr>
      <xdr:spPr>
        <a:xfrm>
          <a:off x="10515600" y="1459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109982</xdr:rowOff>
    </xdr:from>
    <xdr:to>
      <xdr:col>50</xdr:col>
      <xdr:colOff>165100</xdr:colOff>
      <xdr:row>86</xdr:row>
      <xdr:rowOff>40132</xdr:rowOff>
    </xdr:to>
    <xdr:sp macro="" textlink="">
      <xdr:nvSpPr>
        <xdr:cNvPr id="365" name="楕円 364">
          <a:extLst>
            <a:ext uri="{FF2B5EF4-FFF2-40B4-BE49-F238E27FC236}">
              <a16:creationId xmlns:a16="http://schemas.microsoft.com/office/drawing/2014/main" id="{C43364CB-E785-4C6F-8BBA-654204F2C829}"/>
            </a:ext>
          </a:extLst>
        </xdr:cNvPr>
        <xdr:cNvSpPr/>
      </xdr:nvSpPr>
      <xdr:spPr>
        <a:xfrm>
          <a:off x="9588500" y="146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160401</xdr:rowOff>
    </xdr:from>
    <xdr:to>
      <xdr:col>55</xdr:col>
      <xdr:colOff>0</xdr:colOff>
      <xdr:row>85</xdr:row>
      <xdr:rowOff>160782</xdr:rowOff>
    </xdr:to>
    <xdr:cxnSp macro="">
      <xdr:nvCxnSpPr>
        <xdr:cNvPr id="366" name="直線コネクタ 365">
          <a:extLst>
            <a:ext uri="{FF2B5EF4-FFF2-40B4-BE49-F238E27FC236}">
              <a16:creationId xmlns:a16="http://schemas.microsoft.com/office/drawing/2014/main" id="{38FEFF79-DE5D-4FD7-AAF0-1C71AFBC8B88}"/>
            </a:ext>
          </a:extLst>
        </xdr:cNvPr>
        <xdr:cNvCxnSpPr/>
      </xdr:nvCxnSpPr>
      <xdr:spPr>
        <a:xfrm flipV="1">
          <a:off x="9639300" y="14733651"/>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109601</xdr:rowOff>
    </xdr:from>
    <xdr:to>
      <xdr:col>46</xdr:col>
      <xdr:colOff>38100</xdr:colOff>
      <xdr:row>86</xdr:row>
      <xdr:rowOff>39751</xdr:rowOff>
    </xdr:to>
    <xdr:sp macro="" textlink="">
      <xdr:nvSpPr>
        <xdr:cNvPr id="367" name="楕円 366">
          <a:extLst>
            <a:ext uri="{FF2B5EF4-FFF2-40B4-BE49-F238E27FC236}">
              <a16:creationId xmlns:a16="http://schemas.microsoft.com/office/drawing/2014/main" id="{5B2BEFDC-80C8-49B6-BA26-9DDE6EDBFED9}"/>
            </a:ext>
          </a:extLst>
        </xdr:cNvPr>
        <xdr:cNvSpPr/>
      </xdr:nvSpPr>
      <xdr:spPr>
        <a:xfrm>
          <a:off x="8699500" y="1468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160401</xdr:rowOff>
    </xdr:from>
    <xdr:to>
      <xdr:col>50</xdr:col>
      <xdr:colOff>114300</xdr:colOff>
      <xdr:row>85</xdr:row>
      <xdr:rowOff>160782</xdr:rowOff>
    </xdr:to>
    <xdr:cxnSp macro="">
      <xdr:nvCxnSpPr>
        <xdr:cNvPr id="368" name="直線コネクタ 367">
          <a:extLst>
            <a:ext uri="{FF2B5EF4-FFF2-40B4-BE49-F238E27FC236}">
              <a16:creationId xmlns:a16="http://schemas.microsoft.com/office/drawing/2014/main" id="{34B522D0-BA67-428E-AEA9-4292AFB43CED}"/>
            </a:ext>
          </a:extLst>
        </xdr:cNvPr>
        <xdr:cNvCxnSpPr/>
      </xdr:nvCxnSpPr>
      <xdr:spPr>
        <a:xfrm>
          <a:off x="8750300" y="1473365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109601</xdr:rowOff>
    </xdr:from>
    <xdr:to>
      <xdr:col>41</xdr:col>
      <xdr:colOff>101600</xdr:colOff>
      <xdr:row>86</xdr:row>
      <xdr:rowOff>39751</xdr:rowOff>
    </xdr:to>
    <xdr:sp macro="" textlink="">
      <xdr:nvSpPr>
        <xdr:cNvPr id="369" name="楕円 368">
          <a:extLst>
            <a:ext uri="{FF2B5EF4-FFF2-40B4-BE49-F238E27FC236}">
              <a16:creationId xmlns:a16="http://schemas.microsoft.com/office/drawing/2014/main" id="{27D21D92-9328-44BF-97A2-023FF21A01C9}"/>
            </a:ext>
          </a:extLst>
        </xdr:cNvPr>
        <xdr:cNvSpPr/>
      </xdr:nvSpPr>
      <xdr:spPr>
        <a:xfrm>
          <a:off x="7810500" y="1468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160401</xdr:rowOff>
    </xdr:from>
    <xdr:to>
      <xdr:col>45</xdr:col>
      <xdr:colOff>177800</xdr:colOff>
      <xdr:row>85</xdr:row>
      <xdr:rowOff>160401</xdr:rowOff>
    </xdr:to>
    <xdr:cxnSp macro="">
      <xdr:nvCxnSpPr>
        <xdr:cNvPr id="370" name="直線コネクタ 369">
          <a:extLst>
            <a:ext uri="{FF2B5EF4-FFF2-40B4-BE49-F238E27FC236}">
              <a16:creationId xmlns:a16="http://schemas.microsoft.com/office/drawing/2014/main" id="{8B4A592C-2F53-4911-9693-D0609672D56C}"/>
            </a:ext>
          </a:extLst>
        </xdr:cNvPr>
        <xdr:cNvCxnSpPr/>
      </xdr:nvCxnSpPr>
      <xdr:spPr>
        <a:xfrm>
          <a:off x="7861300" y="147336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109982</xdr:rowOff>
    </xdr:from>
    <xdr:to>
      <xdr:col>36</xdr:col>
      <xdr:colOff>165100</xdr:colOff>
      <xdr:row>86</xdr:row>
      <xdr:rowOff>40132</xdr:rowOff>
    </xdr:to>
    <xdr:sp macro="" textlink="">
      <xdr:nvSpPr>
        <xdr:cNvPr id="371" name="楕円 370">
          <a:extLst>
            <a:ext uri="{FF2B5EF4-FFF2-40B4-BE49-F238E27FC236}">
              <a16:creationId xmlns:a16="http://schemas.microsoft.com/office/drawing/2014/main" id="{D8A5EBA3-590A-4A6D-BF74-12C6D45CDD87}"/>
            </a:ext>
          </a:extLst>
        </xdr:cNvPr>
        <xdr:cNvSpPr/>
      </xdr:nvSpPr>
      <xdr:spPr>
        <a:xfrm>
          <a:off x="6921500" y="146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160401</xdr:rowOff>
    </xdr:from>
    <xdr:to>
      <xdr:col>41</xdr:col>
      <xdr:colOff>50800</xdr:colOff>
      <xdr:row>85</xdr:row>
      <xdr:rowOff>160782</xdr:rowOff>
    </xdr:to>
    <xdr:cxnSp macro="">
      <xdr:nvCxnSpPr>
        <xdr:cNvPr id="372" name="直線コネクタ 371">
          <a:extLst>
            <a:ext uri="{FF2B5EF4-FFF2-40B4-BE49-F238E27FC236}">
              <a16:creationId xmlns:a16="http://schemas.microsoft.com/office/drawing/2014/main" id="{742BEC9D-74C7-47EE-A554-1571D4C731F1}"/>
            </a:ext>
          </a:extLst>
        </xdr:cNvPr>
        <xdr:cNvCxnSpPr/>
      </xdr:nvCxnSpPr>
      <xdr:spPr>
        <a:xfrm flipV="1">
          <a:off x="6972300" y="1473365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65040</xdr:rowOff>
    </xdr:from>
    <xdr:ext cx="469744" cy="259045"/>
    <xdr:sp macro="" textlink="">
      <xdr:nvSpPr>
        <xdr:cNvPr id="373" name="n_1aveValue【公営住宅】&#10;一人当たり面積">
          <a:extLst>
            <a:ext uri="{FF2B5EF4-FFF2-40B4-BE49-F238E27FC236}">
              <a16:creationId xmlns:a16="http://schemas.microsoft.com/office/drawing/2014/main" id="{0A542947-AF5B-4547-889D-B0C7C2463532}"/>
            </a:ext>
          </a:extLst>
        </xdr:cNvPr>
        <xdr:cNvSpPr txBox="1"/>
      </xdr:nvSpPr>
      <xdr:spPr>
        <a:xfrm>
          <a:off x="9391727" y="1429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69232</xdr:rowOff>
    </xdr:from>
    <xdr:ext cx="469744" cy="259045"/>
    <xdr:sp macro="" textlink="">
      <xdr:nvSpPr>
        <xdr:cNvPr id="374" name="n_2aveValue【公営住宅】&#10;一人当たり面積">
          <a:extLst>
            <a:ext uri="{FF2B5EF4-FFF2-40B4-BE49-F238E27FC236}">
              <a16:creationId xmlns:a16="http://schemas.microsoft.com/office/drawing/2014/main" id="{FDCB8525-05F8-4A4D-9757-01BD68764A11}"/>
            </a:ext>
          </a:extLst>
        </xdr:cNvPr>
        <xdr:cNvSpPr txBox="1"/>
      </xdr:nvSpPr>
      <xdr:spPr>
        <a:xfrm>
          <a:off x="8515427" y="1429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70756</xdr:rowOff>
    </xdr:from>
    <xdr:ext cx="469744" cy="259045"/>
    <xdr:sp macro="" textlink="">
      <xdr:nvSpPr>
        <xdr:cNvPr id="375" name="n_3aveValue【公営住宅】&#10;一人当たり面積">
          <a:extLst>
            <a:ext uri="{FF2B5EF4-FFF2-40B4-BE49-F238E27FC236}">
              <a16:creationId xmlns:a16="http://schemas.microsoft.com/office/drawing/2014/main" id="{3ABF92D8-69FB-4399-9398-D882FD531B2D}"/>
            </a:ext>
          </a:extLst>
        </xdr:cNvPr>
        <xdr:cNvSpPr txBox="1"/>
      </xdr:nvSpPr>
      <xdr:spPr>
        <a:xfrm>
          <a:off x="7626427" y="1430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63516</xdr:rowOff>
    </xdr:from>
    <xdr:ext cx="469744" cy="259045"/>
    <xdr:sp macro="" textlink="">
      <xdr:nvSpPr>
        <xdr:cNvPr id="376" name="n_4aveValue【公営住宅】&#10;一人当たり面積">
          <a:extLst>
            <a:ext uri="{FF2B5EF4-FFF2-40B4-BE49-F238E27FC236}">
              <a16:creationId xmlns:a16="http://schemas.microsoft.com/office/drawing/2014/main" id="{14C7D1BD-B059-4985-B11C-0D1624339F31}"/>
            </a:ext>
          </a:extLst>
        </xdr:cNvPr>
        <xdr:cNvSpPr txBox="1"/>
      </xdr:nvSpPr>
      <xdr:spPr>
        <a:xfrm>
          <a:off x="6737427" y="1429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31259</xdr:rowOff>
    </xdr:from>
    <xdr:ext cx="469744" cy="259045"/>
    <xdr:sp macro="" textlink="">
      <xdr:nvSpPr>
        <xdr:cNvPr id="377" name="n_1mainValue【公営住宅】&#10;一人当たり面積">
          <a:extLst>
            <a:ext uri="{FF2B5EF4-FFF2-40B4-BE49-F238E27FC236}">
              <a16:creationId xmlns:a16="http://schemas.microsoft.com/office/drawing/2014/main" id="{2772D312-85E5-4C63-BDB9-0D10067C5743}"/>
            </a:ext>
          </a:extLst>
        </xdr:cNvPr>
        <xdr:cNvSpPr txBox="1"/>
      </xdr:nvSpPr>
      <xdr:spPr>
        <a:xfrm>
          <a:off x="9391727" y="147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30878</xdr:rowOff>
    </xdr:from>
    <xdr:ext cx="469744" cy="259045"/>
    <xdr:sp macro="" textlink="">
      <xdr:nvSpPr>
        <xdr:cNvPr id="378" name="n_2mainValue【公営住宅】&#10;一人当たり面積">
          <a:extLst>
            <a:ext uri="{FF2B5EF4-FFF2-40B4-BE49-F238E27FC236}">
              <a16:creationId xmlns:a16="http://schemas.microsoft.com/office/drawing/2014/main" id="{4943810F-09A5-4EFC-8EA5-41799E454083}"/>
            </a:ext>
          </a:extLst>
        </xdr:cNvPr>
        <xdr:cNvSpPr txBox="1"/>
      </xdr:nvSpPr>
      <xdr:spPr>
        <a:xfrm>
          <a:off x="8515427" y="1477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30878</xdr:rowOff>
    </xdr:from>
    <xdr:ext cx="469744" cy="259045"/>
    <xdr:sp macro="" textlink="">
      <xdr:nvSpPr>
        <xdr:cNvPr id="379" name="n_3mainValue【公営住宅】&#10;一人当たり面積">
          <a:extLst>
            <a:ext uri="{FF2B5EF4-FFF2-40B4-BE49-F238E27FC236}">
              <a16:creationId xmlns:a16="http://schemas.microsoft.com/office/drawing/2014/main" id="{79DDAD97-99ED-4C84-B83E-69B5D79B3DAB}"/>
            </a:ext>
          </a:extLst>
        </xdr:cNvPr>
        <xdr:cNvSpPr txBox="1"/>
      </xdr:nvSpPr>
      <xdr:spPr>
        <a:xfrm>
          <a:off x="7626427" y="1477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31259</xdr:rowOff>
    </xdr:from>
    <xdr:ext cx="469744" cy="259045"/>
    <xdr:sp macro="" textlink="">
      <xdr:nvSpPr>
        <xdr:cNvPr id="380" name="n_4mainValue【公営住宅】&#10;一人当たり面積">
          <a:extLst>
            <a:ext uri="{FF2B5EF4-FFF2-40B4-BE49-F238E27FC236}">
              <a16:creationId xmlns:a16="http://schemas.microsoft.com/office/drawing/2014/main" id="{BA4DD926-5780-4A5C-A6FA-203EDA4BB42C}"/>
            </a:ext>
          </a:extLst>
        </xdr:cNvPr>
        <xdr:cNvSpPr txBox="1"/>
      </xdr:nvSpPr>
      <xdr:spPr>
        <a:xfrm>
          <a:off x="6737427" y="147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51DEE7E2-2156-404E-BDDD-1B1C9765F79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4BC7877E-8724-4004-8226-200BB64D99C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63813B26-0802-44AB-A4EF-F42FA16155D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DF7BB974-7398-4389-933F-EC7105C0E88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4D6A6B21-785A-4E29-B0CB-54C10504B69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5F4180C8-65E7-4FB8-A8D1-A219623D0B9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42C353B5-244F-49BD-9B86-2411A9F2150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AFA24E07-E309-44A7-9E10-550DC2B03C3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B2CC796D-8E67-4833-84F5-16812B4C6EB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5274007E-88CF-420F-A981-2C76355A8C3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899362C8-19C4-48DF-A507-7EB42847738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BEB9643B-E79F-406E-8512-7D86FCE3250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45CB3225-2B87-4031-8D4F-CA349BFAFDA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F975F74B-6959-4DC7-B6B1-21DF40E7BD7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6B8724CE-3D2A-41F1-B83F-890C6DB6D58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1AE4868F-743C-4E9F-82FD-5EE666F872C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1B13F51F-BAB9-477B-B2D5-5C535051E9D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71D6F393-5133-4653-B6AE-C49E5A47732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F7690C07-7ADA-4C0C-8C8E-8C7F5EF907F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A61BE3D9-E8CF-4E7F-A3C2-47479B0FB7E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F1AF03DC-5B0B-4E1E-8E84-3FF02E8FC1B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9107F7D5-7F8A-4206-856A-372B7E86302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6E10D83F-0755-464E-B9E5-6860900B1F8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184471BF-06B5-454B-B611-B43704D6B26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205C8E5F-3E16-4A68-A2B1-EBD248A86ED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FB9C48FA-BF94-4F88-A7F8-F739C14F031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7683263F-B34C-4543-8B64-721694B79C4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70996ED2-6D5F-4B20-851B-FBE847A0D04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BD8164D5-E131-497E-9513-F3A976E1E44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7F3AE8BF-DF3C-4E8D-8E66-BC271467B98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6983D2B2-3999-4571-BD1C-FB1A056E028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A45D9D0D-2139-4627-8A5F-248091931DC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C1A3F604-5EE2-40B6-89F5-98FC4B53AD1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843D9A1D-7AAD-4D45-A58D-642409430E2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B3E0C309-5FC4-4269-8306-366A074881F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A62C5D3D-822A-4733-B423-EC61A531C7B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A64D6FDD-E7B8-4C51-962D-E5BB4D9D42A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9C90FEB0-BED1-42D7-8CA7-DFC7DEF2722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81C12CD7-9DB3-43EE-91B9-035FC298708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7DCAD283-21A0-4400-B5A4-E09F9EF592F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a:extLst>
            <a:ext uri="{FF2B5EF4-FFF2-40B4-BE49-F238E27FC236}">
              <a16:creationId xmlns:a16="http://schemas.microsoft.com/office/drawing/2014/main" id="{41F3BEE0-FE86-4D15-A96C-557A9DFD5848}"/>
            </a:ext>
          </a:extLst>
        </xdr:cNvPr>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DB41859E-B038-4EDA-B13D-165060C07C9E}"/>
            </a:ext>
          </a:extLst>
        </xdr:cNvPr>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a:extLst>
            <a:ext uri="{FF2B5EF4-FFF2-40B4-BE49-F238E27FC236}">
              <a16:creationId xmlns:a16="http://schemas.microsoft.com/office/drawing/2014/main" id="{E4F92D15-C2F0-43AD-88B3-48F5C0BFB8D6}"/>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CCDB6CA2-6ADF-4B00-9E27-F0011C45F45E}"/>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a:extLst>
            <a:ext uri="{FF2B5EF4-FFF2-40B4-BE49-F238E27FC236}">
              <a16:creationId xmlns:a16="http://schemas.microsoft.com/office/drawing/2014/main" id="{AC4D1931-C2AF-4A18-959A-8540698F00C7}"/>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154A7737-9F05-485F-931F-CFC9D0C16CCB}"/>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a:extLst>
            <a:ext uri="{FF2B5EF4-FFF2-40B4-BE49-F238E27FC236}">
              <a16:creationId xmlns:a16="http://schemas.microsoft.com/office/drawing/2014/main" id="{EA4ABC86-355B-4FE0-8020-C8D9B91DB0A7}"/>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160655</xdr:rowOff>
    </xdr:from>
    <xdr:to>
      <xdr:col>81</xdr:col>
      <xdr:colOff>101600</xdr:colOff>
      <xdr:row>37</xdr:row>
      <xdr:rowOff>90805</xdr:rowOff>
    </xdr:to>
    <xdr:sp macro="" textlink="">
      <xdr:nvSpPr>
        <xdr:cNvPr id="428" name="フローチャート: 判断 427">
          <a:extLst>
            <a:ext uri="{FF2B5EF4-FFF2-40B4-BE49-F238E27FC236}">
              <a16:creationId xmlns:a16="http://schemas.microsoft.com/office/drawing/2014/main" id="{6E0180ED-46AC-4AF6-BF74-C29E5F0D7A0F}"/>
            </a:ext>
          </a:extLst>
        </xdr:cNvPr>
        <xdr:cNvSpPr/>
      </xdr:nvSpPr>
      <xdr:spPr>
        <a:xfrm>
          <a:off x="15430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135890</xdr:rowOff>
    </xdr:from>
    <xdr:to>
      <xdr:col>76</xdr:col>
      <xdr:colOff>165100</xdr:colOff>
      <xdr:row>37</xdr:row>
      <xdr:rowOff>66040</xdr:rowOff>
    </xdr:to>
    <xdr:sp macro="" textlink="">
      <xdr:nvSpPr>
        <xdr:cNvPr id="429" name="フローチャート: 判断 428">
          <a:extLst>
            <a:ext uri="{FF2B5EF4-FFF2-40B4-BE49-F238E27FC236}">
              <a16:creationId xmlns:a16="http://schemas.microsoft.com/office/drawing/2014/main" id="{EA026BA6-06C5-4E02-A115-0379BC31AB1E}"/>
            </a:ext>
          </a:extLst>
        </xdr:cNvPr>
        <xdr:cNvSpPr/>
      </xdr:nvSpPr>
      <xdr:spPr>
        <a:xfrm>
          <a:off x="14541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126365</xdr:rowOff>
    </xdr:from>
    <xdr:to>
      <xdr:col>72</xdr:col>
      <xdr:colOff>38100</xdr:colOff>
      <xdr:row>37</xdr:row>
      <xdr:rowOff>56515</xdr:rowOff>
    </xdr:to>
    <xdr:sp macro="" textlink="">
      <xdr:nvSpPr>
        <xdr:cNvPr id="430" name="フローチャート: 判断 429">
          <a:extLst>
            <a:ext uri="{FF2B5EF4-FFF2-40B4-BE49-F238E27FC236}">
              <a16:creationId xmlns:a16="http://schemas.microsoft.com/office/drawing/2014/main" id="{E0D5EE30-1B96-4A01-8477-935A2773FCB6}"/>
            </a:ext>
          </a:extLst>
        </xdr:cNvPr>
        <xdr:cNvSpPr/>
      </xdr:nvSpPr>
      <xdr:spPr>
        <a:xfrm>
          <a:off x="13652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126365</xdr:rowOff>
    </xdr:from>
    <xdr:to>
      <xdr:col>67</xdr:col>
      <xdr:colOff>101600</xdr:colOff>
      <xdr:row>37</xdr:row>
      <xdr:rowOff>56515</xdr:rowOff>
    </xdr:to>
    <xdr:sp macro="" textlink="">
      <xdr:nvSpPr>
        <xdr:cNvPr id="431" name="フローチャート: 判断 430">
          <a:extLst>
            <a:ext uri="{FF2B5EF4-FFF2-40B4-BE49-F238E27FC236}">
              <a16:creationId xmlns:a16="http://schemas.microsoft.com/office/drawing/2014/main" id="{59054190-3CB0-4825-9F71-42DC6928509D}"/>
            </a:ext>
          </a:extLst>
        </xdr:cNvPr>
        <xdr:cNvSpPr/>
      </xdr:nvSpPr>
      <xdr:spPr>
        <a:xfrm>
          <a:off x="12763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7CD040AA-A569-442E-9704-E6969F79357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3DF3A856-91DA-46E2-8CA8-5AF6BC574E3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906E3DEB-6796-42D1-B41B-A109EC97FAF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5A2290D0-599E-41FF-8B52-05E61D482F2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20C8DF8D-9450-4F33-8E03-E353EE0D42B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156845</xdr:rowOff>
    </xdr:from>
    <xdr:to>
      <xdr:col>85</xdr:col>
      <xdr:colOff>177800</xdr:colOff>
      <xdr:row>34</xdr:row>
      <xdr:rowOff>86995</xdr:rowOff>
    </xdr:to>
    <xdr:sp macro="" textlink="">
      <xdr:nvSpPr>
        <xdr:cNvPr id="437" name="楕円 436">
          <a:extLst>
            <a:ext uri="{FF2B5EF4-FFF2-40B4-BE49-F238E27FC236}">
              <a16:creationId xmlns:a16="http://schemas.microsoft.com/office/drawing/2014/main" id="{E9AD367C-0000-4AB2-8674-0DCB27958B86}"/>
            </a:ext>
          </a:extLst>
        </xdr:cNvPr>
        <xdr:cNvSpPr/>
      </xdr:nvSpPr>
      <xdr:spPr>
        <a:xfrm>
          <a:off x="16268700" y="581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8272</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CB198C7E-F108-4A11-832F-B3278648CAE5}"/>
            </a:ext>
          </a:extLst>
        </xdr:cNvPr>
        <xdr:cNvSpPr txBox="1"/>
      </xdr:nvSpPr>
      <xdr:spPr>
        <a:xfrm>
          <a:off x="16357600" y="566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65405</xdr:rowOff>
    </xdr:from>
    <xdr:to>
      <xdr:col>81</xdr:col>
      <xdr:colOff>101600</xdr:colOff>
      <xdr:row>33</xdr:row>
      <xdr:rowOff>167005</xdr:rowOff>
    </xdr:to>
    <xdr:sp macro="" textlink="">
      <xdr:nvSpPr>
        <xdr:cNvPr id="439" name="楕円 438">
          <a:extLst>
            <a:ext uri="{FF2B5EF4-FFF2-40B4-BE49-F238E27FC236}">
              <a16:creationId xmlns:a16="http://schemas.microsoft.com/office/drawing/2014/main" id="{4045F84B-C905-4406-A1C7-9854C2ED1A61}"/>
            </a:ext>
          </a:extLst>
        </xdr:cNvPr>
        <xdr:cNvSpPr/>
      </xdr:nvSpPr>
      <xdr:spPr>
        <a:xfrm>
          <a:off x="15430500" y="572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116205</xdr:rowOff>
    </xdr:from>
    <xdr:to>
      <xdr:col>85</xdr:col>
      <xdr:colOff>127000</xdr:colOff>
      <xdr:row>34</xdr:row>
      <xdr:rowOff>36195</xdr:rowOff>
    </xdr:to>
    <xdr:cxnSp macro="">
      <xdr:nvCxnSpPr>
        <xdr:cNvPr id="440" name="直線コネクタ 439">
          <a:extLst>
            <a:ext uri="{FF2B5EF4-FFF2-40B4-BE49-F238E27FC236}">
              <a16:creationId xmlns:a16="http://schemas.microsoft.com/office/drawing/2014/main" id="{4FD5D335-C95D-4D7A-BE28-0C824CF71692}"/>
            </a:ext>
          </a:extLst>
        </xdr:cNvPr>
        <xdr:cNvCxnSpPr/>
      </xdr:nvCxnSpPr>
      <xdr:spPr>
        <a:xfrm>
          <a:off x="15481300" y="5774055"/>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147320</xdr:rowOff>
    </xdr:from>
    <xdr:to>
      <xdr:col>76</xdr:col>
      <xdr:colOff>165100</xdr:colOff>
      <xdr:row>33</xdr:row>
      <xdr:rowOff>77470</xdr:rowOff>
    </xdr:to>
    <xdr:sp macro="" textlink="">
      <xdr:nvSpPr>
        <xdr:cNvPr id="441" name="楕円 440">
          <a:extLst>
            <a:ext uri="{FF2B5EF4-FFF2-40B4-BE49-F238E27FC236}">
              <a16:creationId xmlns:a16="http://schemas.microsoft.com/office/drawing/2014/main" id="{8EEBB361-97D1-4621-B966-A662EFF912FE}"/>
            </a:ext>
          </a:extLst>
        </xdr:cNvPr>
        <xdr:cNvSpPr/>
      </xdr:nvSpPr>
      <xdr:spPr>
        <a:xfrm>
          <a:off x="14541500" y="563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26670</xdr:rowOff>
    </xdr:from>
    <xdr:to>
      <xdr:col>81</xdr:col>
      <xdr:colOff>50800</xdr:colOff>
      <xdr:row>33</xdr:row>
      <xdr:rowOff>116205</xdr:rowOff>
    </xdr:to>
    <xdr:cxnSp macro="">
      <xdr:nvCxnSpPr>
        <xdr:cNvPr id="442" name="直線コネクタ 441">
          <a:extLst>
            <a:ext uri="{FF2B5EF4-FFF2-40B4-BE49-F238E27FC236}">
              <a16:creationId xmlns:a16="http://schemas.microsoft.com/office/drawing/2014/main" id="{95DFB806-DBEA-4588-9FDC-9190F1A37D82}"/>
            </a:ext>
          </a:extLst>
        </xdr:cNvPr>
        <xdr:cNvCxnSpPr/>
      </xdr:nvCxnSpPr>
      <xdr:spPr>
        <a:xfrm>
          <a:off x="14592300" y="568452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17780</xdr:rowOff>
    </xdr:from>
    <xdr:to>
      <xdr:col>72</xdr:col>
      <xdr:colOff>38100</xdr:colOff>
      <xdr:row>34</xdr:row>
      <xdr:rowOff>119380</xdr:rowOff>
    </xdr:to>
    <xdr:sp macro="" textlink="">
      <xdr:nvSpPr>
        <xdr:cNvPr id="443" name="楕円 442">
          <a:extLst>
            <a:ext uri="{FF2B5EF4-FFF2-40B4-BE49-F238E27FC236}">
              <a16:creationId xmlns:a16="http://schemas.microsoft.com/office/drawing/2014/main" id="{4869C891-1536-4650-B1A3-7280DD7A56B5}"/>
            </a:ext>
          </a:extLst>
        </xdr:cNvPr>
        <xdr:cNvSpPr/>
      </xdr:nvSpPr>
      <xdr:spPr>
        <a:xfrm>
          <a:off x="13652500" y="58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26670</xdr:rowOff>
    </xdr:from>
    <xdr:to>
      <xdr:col>76</xdr:col>
      <xdr:colOff>114300</xdr:colOff>
      <xdr:row>34</xdr:row>
      <xdr:rowOff>68580</xdr:rowOff>
    </xdr:to>
    <xdr:cxnSp macro="">
      <xdr:nvCxnSpPr>
        <xdr:cNvPr id="444" name="直線コネクタ 443">
          <a:extLst>
            <a:ext uri="{FF2B5EF4-FFF2-40B4-BE49-F238E27FC236}">
              <a16:creationId xmlns:a16="http://schemas.microsoft.com/office/drawing/2014/main" id="{7AA9D2AA-5FED-456A-96DE-C8B446284608}"/>
            </a:ext>
          </a:extLst>
        </xdr:cNvPr>
        <xdr:cNvCxnSpPr/>
      </xdr:nvCxnSpPr>
      <xdr:spPr>
        <a:xfrm flipV="1">
          <a:off x="13703300" y="56845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67310</xdr:rowOff>
    </xdr:from>
    <xdr:to>
      <xdr:col>67</xdr:col>
      <xdr:colOff>101600</xdr:colOff>
      <xdr:row>40</xdr:row>
      <xdr:rowOff>168910</xdr:rowOff>
    </xdr:to>
    <xdr:sp macro="" textlink="">
      <xdr:nvSpPr>
        <xdr:cNvPr id="445" name="楕円 444">
          <a:extLst>
            <a:ext uri="{FF2B5EF4-FFF2-40B4-BE49-F238E27FC236}">
              <a16:creationId xmlns:a16="http://schemas.microsoft.com/office/drawing/2014/main" id="{37912DC6-8587-4E00-9F80-F942E02A97C7}"/>
            </a:ext>
          </a:extLst>
        </xdr:cNvPr>
        <xdr:cNvSpPr/>
      </xdr:nvSpPr>
      <xdr:spPr>
        <a:xfrm>
          <a:off x="12763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68580</xdr:rowOff>
    </xdr:from>
    <xdr:to>
      <xdr:col>71</xdr:col>
      <xdr:colOff>177800</xdr:colOff>
      <xdr:row>40</xdr:row>
      <xdr:rowOff>118110</xdr:rowOff>
    </xdr:to>
    <xdr:cxnSp macro="">
      <xdr:nvCxnSpPr>
        <xdr:cNvPr id="446" name="直線コネクタ 445">
          <a:extLst>
            <a:ext uri="{FF2B5EF4-FFF2-40B4-BE49-F238E27FC236}">
              <a16:creationId xmlns:a16="http://schemas.microsoft.com/office/drawing/2014/main" id="{4FAB9EE7-6738-4FD9-A51C-116FB39028AE}"/>
            </a:ext>
          </a:extLst>
        </xdr:cNvPr>
        <xdr:cNvCxnSpPr/>
      </xdr:nvCxnSpPr>
      <xdr:spPr>
        <a:xfrm flipV="1">
          <a:off x="12814300" y="5897880"/>
          <a:ext cx="889000" cy="107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81932</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B423A1DC-EE21-44DF-970D-0E3C3C589A76}"/>
            </a:ext>
          </a:extLst>
        </xdr:cNvPr>
        <xdr:cNvSpPr txBox="1"/>
      </xdr:nvSpPr>
      <xdr:spPr>
        <a:xfrm>
          <a:off x="152660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57167</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57F620A7-AF8A-497A-BE1C-4BD68C36879B}"/>
            </a:ext>
          </a:extLst>
        </xdr:cNvPr>
        <xdr:cNvSpPr txBox="1"/>
      </xdr:nvSpPr>
      <xdr:spPr>
        <a:xfrm>
          <a:off x="1438974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47642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5AA71BC3-6DFD-43C7-95C8-75C820F9ECB5}"/>
            </a:ext>
          </a:extLst>
        </xdr:cNvPr>
        <xdr:cNvSpPr txBox="1"/>
      </xdr:nvSpPr>
      <xdr:spPr>
        <a:xfrm>
          <a:off x="13500744" y="63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73042</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1886297-AD3D-4D1E-B3C2-020774CA9F4A}"/>
            </a:ext>
          </a:extLst>
        </xdr:cNvPr>
        <xdr:cNvSpPr txBox="1"/>
      </xdr:nvSpPr>
      <xdr:spPr>
        <a:xfrm>
          <a:off x="12611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12082</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99EAC0E3-E681-4135-B4BD-99663FD4CEAB}"/>
            </a:ext>
          </a:extLst>
        </xdr:cNvPr>
        <xdr:cNvSpPr txBox="1"/>
      </xdr:nvSpPr>
      <xdr:spPr>
        <a:xfrm>
          <a:off x="15266044" y="549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93997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556363F-7D0A-4984-8E15-630B12368464}"/>
            </a:ext>
          </a:extLst>
        </xdr:cNvPr>
        <xdr:cNvSpPr txBox="1"/>
      </xdr:nvSpPr>
      <xdr:spPr>
        <a:xfrm>
          <a:off x="14389744" y="54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135907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3E15D605-2053-4D91-A5E1-872EB2928434}"/>
            </a:ext>
          </a:extLst>
        </xdr:cNvPr>
        <xdr:cNvSpPr txBox="1"/>
      </xdr:nvSpPr>
      <xdr:spPr>
        <a:xfrm>
          <a:off x="13500744" y="56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160037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68FFB217-CCE1-4A49-B207-9F89B08CCF7B}"/>
            </a:ext>
          </a:extLst>
        </xdr:cNvPr>
        <xdr:cNvSpPr txBox="1"/>
      </xdr:nvSpPr>
      <xdr:spPr>
        <a:xfrm>
          <a:off x="12611744"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EDBE4200-094B-4F41-943E-9D048C56FC1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8AED0837-4CF8-4617-9C8F-3E1349A6F64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68F72E16-490A-4000-AFB3-650226EDB5F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829140A1-4857-483B-9FEA-314161AC797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A6FB9669-2694-44BD-8D97-FD361214535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202B088E-626A-4178-B5E5-BDBE42CAF46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4DD029E9-D639-426C-8F3F-BE24A46B32B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68B71FA1-2DED-421E-A821-F19C82C623E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3C0452EB-164B-4482-80EF-4CFCB319DFD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E7F2FC13-1C3A-4D68-849A-E1C61D6B5E5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1E16B9D2-F9E1-4CAA-A6E7-7248BEB332C8}"/>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37518F46-F2BA-4F58-89C1-9E3E1882E1D3}"/>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01CF7BC4-C241-43AA-B1D4-DD24A19442CA}"/>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A0718A38-09C8-48E3-B914-8CFB4A36B909}"/>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FAF88225-D7CD-4CEF-8912-A9A59456B82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7E8C62FD-5E78-484E-A33C-84CF68003A92}"/>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CF3AA6F9-3330-494C-9C3C-BEC4DEF1003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37FE5047-52F0-41D7-AB83-8F18CFF065B1}"/>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5F03EC5B-8D44-484E-AF3C-C7B500A7F79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14BA43E1-C9F2-467A-BD40-6A507993C07B}"/>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7D6A9C50-C9E8-4065-841D-FCAC8AA78EC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5C98356C-30A7-4517-A569-BF833DE6DBB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5F1D020B-EEB4-4611-90E5-702A3C7187B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a:extLst>
            <a:ext uri="{FF2B5EF4-FFF2-40B4-BE49-F238E27FC236}">
              <a16:creationId xmlns:a16="http://schemas.microsoft.com/office/drawing/2014/main" id="{DAF11667-0F60-40C9-AE6D-ED559B49A690}"/>
            </a:ext>
          </a:extLst>
        </xdr:cNvPr>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62EA4C5E-DDCA-4CCE-ABFA-BD3BF2C69ED4}"/>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a:extLst>
            <a:ext uri="{FF2B5EF4-FFF2-40B4-BE49-F238E27FC236}">
              <a16:creationId xmlns:a16="http://schemas.microsoft.com/office/drawing/2014/main" id="{97617432-A89A-420C-A7DB-5888AF73667B}"/>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20AAAB88-697A-43A4-A524-6FCD36ED4A1C}"/>
            </a:ext>
          </a:extLst>
        </xdr:cNvPr>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a:extLst>
            <a:ext uri="{FF2B5EF4-FFF2-40B4-BE49-F238E27FC236}">
              <a16:creationId xmlns:a16="http://schemas.microsoft.com/office/drawing/2014/main" id="{4AF7E819-A51E-4F40-A827-0AA7E3B50138}"/>
            </a:ext>
          </a:extLst>
        </xdr:cNvPr>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2557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E4E3D3DD-3BFD-4DA8-925E-07FBDD349F3A}"/>
            </a:ext>
          </a:extLst>
        </xdr:cNvPr>
        <xdr:cNvSpPr txBox="1"/>
      </xdr:nvSpPr>
      <xdr:spPr>
        <a:xfrm>
          <a:off x="22199600" y="668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a:extLst>
            <a:ext uri="{FF2B5EF4-FFF2-40B4-BE49-F238E27FC236}">
              <a16:creationId xmlns:a16="http://schemas.microsoft.com/office/drawing/2014/main" id="{CCC9E4D1-ABD6-4D12-ADEE-C7E99F09763B}"/>
            </a:ext>
          </a:extLst>
        </xdr:cNvPr>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143510</xdr:rowOff>
    </xdr:from>
    <xdr:to>
      <xdr:col>112</xdr:col>
      <xdr:colOff>38100</xdr:colOff>
      <xdr:row>39</xdr:row>
      <xdr:rowOff>73660</xdr:rowOff>
    </xdr:to>
    <xdr:sp macro="" textlink="">
      <xdr:nvSpPr>
        <xdr:cNvPr id="485" name="フローチャート: 判断 484">
          <a:extLst>
            <a:ext uri="{FF2B5EF4-FFF2-40B4-BE49-F238E27FC236}">
              <a16:creationId xmlns:a16="http://schemas.microsoft.com/office/drawing/2014/main" id="{3B639122-7D1E-4017-BFAD-F2B27F10BC69}"/>
            </a:ext>
          </a:extLst>
        </xdr:cNvPr>
        <xdr:cNvSpPr/>
      </xdr:nvSpPr>
      <xdr:spPr>
        <a:xfrm>
          <a:off x="212725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128270</xdr:rowOff>
    </xdr:from>
    <xdr:to>
      <xdr:col>107</xdr:col>
      <xdr:colOff>101600</xdr:colOff>
      <xdr:row>39</xdr:row>
      <xdr:rowOff>58420</xdr:rowOff>
    </xdr:to>
    <xdr:sp macro="" textlink="">
      <xdr:nvSpPr>
        <xdr:cNvPr id="486" name="フローチャート: 判断 485">
          <a:extLst>
            <a:ext uri="{FF2B5EF4-FFF2-40B4-BE49-F238E27FC236}">
              <a16:creationId xmlns:a16="http://schemas.microsoft.com/office/drawing/2014/main" id="{CB307223-59BA-4B02-ACAC-48639CFF6C55}"/>
            </a:ext>
          </a:extLst>
        </xdr:cNvPr>
        <xdr:cNvSpPr/>
      </xdr:nvSpPr>
      <xdr:spPr>
        <a:xfrm>
          <a:off x="2038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87" name="フローチャート: 判断 486">
          <a:extLst>
            <a:ext uri="{FF2B5EF4-FFF2-40B4-BE49-F238E27FC236}">
              <a16:creationId xmlns:a16="http://schemas.microsoft.com/office/drawing/2014/main" id="{D06CCD68-2C90-4656-82D1-24ACECAB5901}"/>
            </a:ext>
          </a:extLst>
        </xdr:cNvPr>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135890</xdr:rowOff>
    </xdr:from>
    <xdr:to>
      <xdr:col>98</xdr:col>
      <xdr:colOff>38100</xdr:colOff>
      <xdr:row>39</xdr:row>
      <xdr:rowOff>66040</xdr:rowOff>
    </xdr:to>
    <xdr:sp macro="" textlink="">
      <xdr:nvSpPr>
        <xdr:cNvPr id="488" name="フローチャート: 判断 487">
          <a:extLst>
            <a:ext uri="{FF2B5EF4-FFF2-40B4-BE49-F238E27FC236}">
              <a16:creationId xmlns:a16="http://schemas.microsoft.com/office/drawing/2014/main" id="{4F4ED6EA-7A0D-4E4F-90D8-C708098E4002}"/>
            </a:ext>
          </a:extLst>
        </xdr:cNvPr>
        <xdr:cNvSpPr/>
      </xdr:nvSpPr>
      <xdr:spPr>
        <a:xfrm>
          <a:off x="18605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4BBB3E3D-F026-4D76-86C9-5A48317177A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B5F2ACF9-44DD-4C42-BC52-358885F8186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64CCC93C-D560-42CA-81A3-952E1668A30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BDEA447-2E28-4290-BFB6-EFE212CF47E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443BF655-B079-47B1-B237-70EFD7CEBE5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120650</xdr:rowOff>
    </xdr:from>
    <xdr:to>
      <xdr:col>116</xdr:col>
      <xdr:colOff>114300</xdr:colOff>
      <xdr:row>41</xdr:row>
      <xdr:rowOff>50800</xdr:rowOff>
    </xdr:to>
    <xdr:sp macro="" textlink="">
      <xdr:nvSpPr>
        <xdr:cNvPr id="494" name="楕円 493">
          <a:extLst>
            <a:ext uri="{FF2B5EF4-FFF2-40B4-BE49-F238E27FC236}">
              <a16:creationId xmlns:a16="http://schemas.microsoft.com/office/drawing/2014/main" id="{2C1A364B-024E-4DD1-8E95-FC44FC652E40}"/>
            </a:ext>
          </a:extLst>
        </xdr:cNvPr>
        <xdr:cNvSpPr/>
      </xdr:nvSpPr>
      <xdr:spPr>
        <a:xfrm>
          <a:off x="221107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99077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E784D04A-A3F9-43E3-A827-2C8AB2DD7498}"/>
            </a:ext>
          </a:extLst>
        </xdr:cNvPr>
        <xdr:cNvSpPr txBox="1"/>
      </xdr:nvSpPr>
      <xdr:spPr>
        <a:xfrm>
          <a:off x="22199600"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120650</xdr:rowOff>
    </xdr:from>
    <xdr:to>
      <xdr:col>112</xdr:col>
      <xdr:colOff>38100</xdr:colOff>
      <xdr:row>41</xdr:row>
      <xdr:rowOff>50800</xdr:rowOff>
    </xdr:to>
    <xdr:sp macro="" textlink="">
      <xdr:nvSpPr>
        <xdr:cNvPr id="496" name="楕円 495">
          <a:extLst>
            <a:ext uri="{FF2B5EF4-FFF2-40B4-BE49-F238E27FC236}">
              <a16:creationId xmlns:a16="http://schemas.microsoft.com/office/drawing/2014/main" id="{247C262A-D4FE-45C7-8356-5FF1C04FAEE8}"/>
            </a:ext>
          </a:extLst>
        </xdr:cNvPr>
        <xdr:cNvSpPr/>
      </xdr:nvSpPr>
      <xdr:spPr>
        <a:xfrm>
          <a:off x="21272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0</xdr:rowOff>
    </xdr:from>
    <xdr:to>
      <xdr:col>116</xdr:col>
      <xdr:colOff>63500</xdr:colOff>
      <xdr:row>41</xdr:row>
      <xdr:rowOff>0</xdr:rowOff>
    </xdr:to>
    <xdr:cxnSp macro="">
      <xdr:nvCxnSpPr>
        <xdr:cNvPr id="497" name="直線コネクタ 496">
          <a:extLst>
            <a:ext uri="{FF2B5EF4-FFF2-40B4-BE49-F238E27FC236}">
              <a16:creationId xmlns:a16="http://schemas.microsoft.com/office/drawing/2014/main" id="{C2F471FF-CB5A-499D-A763-A0F4CA1A0F80}"/>
            </a:ext>
          </a:extLst>
        </xdr:cNvPr>
        <xdr:cNvCxnSpPr/>
      </xdr:nvCxnSpPr>
      <xdr:spPr>
        <a:xfrm>
          <a:off x="21323300" y="702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124460</xdr:rowOff>
    </xdr:from>
    <xdr:to>
      <xdr:col>107</xdr:col>
      <xdr:colOff>101600</xdr:colOff>
      <xdr:row>41</xdr:row>
      <xdr:rowOff>54610</xdr:rowOff>
    </xdr:to>
    <xdr:sp macro="" textlink="">
      <xdr:nvSpPr>
        <xdr:cNvPr id="498" name="楕円 497">
          <a:extLst>
            <a:ext uri="{FF2B5EF4-FFF2-40B4-BE49-F238E27FC236}">
              <a16:creationId xmlns:a16="http://schemas.microsoft.com/office/drawing/2014/main" id="{F01AF2D0-8057-4E08-A00F-298269E90F17}"/>
            </a:ext>
          </a:extLst>
        </xdr:cNvPr>
        <xdr:cNvSpPr/>
      </xdr:nvSpPr>
      <xdr:spPr>
        <a:xfrm>
          <a:off x="20383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0</xdr:rowOff>
    </xdr:from>
    <xdr:to>
      <xdr:col>111</xdr:col>
      <xdr:colOff>177800</xdr:colOff>
      <xdr:row>41</xdr:row>
      <xdr:rowOff>3810</xdr:rowOff>
    </xdr:to>
    <xdr:cxnSp macro="">
      <xdr:nvCxnSpPr>
        <xdr:cNvPr id="499" name="直線コネクタ 498">
          <a:extLst>
            <a:ext uri="{FF2B5EF4-FFF2-40B4-BE49-F238E27FC236}">
              <a16:creationId xmlns:a16="http://schemas.microsoft.com/office/drawing/2014/main" id="{EE0D5C98-06DD-42F5-A2A6-90B53633D0F9}"/>
            </a:ext>
          </a:extLst>
        </xdr:cNvPr>
        <xdr:cNvCxnSpPr/>
      </xdr:nvCxnSpPr>
      <xdr:spPr>
        <a:xfrm flipV="1">
          <a:off x="20434300" y="70294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10160</xdr:rowOff>
    </xdr:from>
    <xdr:to>
      <xdr:col>102</xdr:col>
      <xdr:colOff>165100</xdr:colOff>
      <xdr:row>40</xdr:row>
      <xdr:rowOff>111760</xdr:rowOff>
    </xdr:to>
    <xdr:sp macro="" textlink="">
      <xdr:nvSpPr>
        <xdr:cNvPr id="500" name="楕円 499">
          <a:extLst>
            <a:ext uri="{FF2B5EF4-FFF2-40B4-BE49-F238E27FC236}">
              <a16:creationId xmlns:a16="http://schemas.microsoft.com/office/drawing/2014/main" id="{AFC182D6-7637-494F-820C-897BCD7147C0}"/>
            </a:ext>
          </a:extLst>
        </xdr:cNvPr>
        <xdr:cNvSpPr/>
      </xdr:nvSpPr>
      <xdr:spPr>
        <a:xfrm>
          <a:off x="19494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60960</xdr:rowOff>
    </xdr:from>
    <xdr:to>
      <xdr:col>107</xdr:col>
      <xdr:colOff>50800</xdr:colOff>
      <xdr:row>41</xdr:row>
      <xdr:rowOff>3810</xdr:rowOff>
    </xdr:to>
    <xdr:cxnSp macro="">
      <xdr:nvCxnSpPr>
        <xdr:cNvPr id="501" name="直線コネクタ 500">
          <a:extLst>
            <a:ext uri="{FF2B5EF4-FFF2-40B4-BE49-F238E27FC236}">
              <a16:creationId xmlns:a16="http://schemas.microsoft.com/office/drawing/2014/main" id="{344A6DF4-D4CE-4FF6-A21D-D648058BA1E9}"/>
            </a:ext>
          </a:extLst>
        </xdr:cNvPr>
        <xdr:cNvCxnSpPr/>
      </xdr:nvCxnSpPr>
      <xdr:spPr>
        <a:xfrm>
          <a:off x="19545300" y="69189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113030</xdr:rowOff>
    </xdr:from>
    <xdr:to>
      <xdr:col>98</xdr:col>
      <xdr:colOff>38100</xdr:colOff>
      <xdr:row>41</xdr:row>
      <xdr:rowOff>43180</xdr:rowOff>
    </xdr:to>
    <xdr:sp macro="" textlink="">
      <xdr:nvSpPr>
        <xdr:cNvPr id="502" name="楕円 501">
          <a:extLst>
            <a:ext uri="{FF2B5EF4-FFF2-40B4-BE49-F238E27FC236}">
              <a16:creationId xmlns:a16="http://schemas.microsoft.com/office/drawing/2014/main" id="{613B8E8F-87EC-4D95-A083-017B8394F49C}"/>
            </a:ext>
          </a:extLst>
        </xdr:cNvPr>
        <xdr:cNvSpPr/>
      </xdr:nvSpPr>
      <xdr:spPr>
        <a:xfrm>
          <a:off x="18605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60960</xdr:rowOff>
    </xdr:from>
    <xdr:to>
      <xdr:col>102</xdr:col>
      <xdr:colOff>114300</xdr:colOff>
      <xdr:row>40</xdr:row>
      <xdr:rowOff>163830</xdr:rowOff>
    </xdr:to>
    <xdr:cxnSp macro="">
      <xdr:nvCxnSpPr>
        <xdr:cNvPr id="503" name="直線コネクタ 502">
          <a:extLst>
            <a:ext uri="{FF2B5EF4-FFF2-40B4-BE49-F238E27FC236}">
              <a16:creationId xmlns:a16="http://schemas.microsoft.com/office/drawing/2014/main" id="{07054F42-D8D8-4710-89FF-B3F28A7EE26B}"/>
            </a:ext>
          </a:extLst>
        </xdr:cNvPr>
        <xdr:cNvCxnSpPr/>
      </xdr:nvCxnSpPr>
      <xdr:spPr>
        <a:xfrm flipV="1">
          <a:off x="18656300" y="691896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90187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03A1623F-4414-4B35-91E8-A20C847BAE06}"/>
            </a:ext>
          </a:extLst>
        </xdr:cNvPr>
        <xdr:cNvSpPr txBox="1"/>
      </xdr:nvSpPr>
      <xdr:spPr>
        <a:xfrm>
          <a:off x="21075727" y="643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74947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EC0157C6-1654-477A-8383-F8D5992F28F7}"/>
            </a:ext>
          </a:extLst>
        </xdr:cNvPr>
        <xdr:cNvSpPr txBox="1"/>
      </xdr:nvSpPr>
      <xdr:spPr>
        <a:xfrm>
          <a:off x="20199427"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674DD4DE-CA2D-4908-90A4-622C57FFF7AB}"/>
            </a:ext>
          </a:extLst>
        </xdr:cNvPr>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82567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ABCCB0A0-FAA9-49FB-9318-3809D421F725}"/>
            </a:ext>
          </a:extLst>
        </xdr:cNvPr>
        <xdr:cNvSpPr txBox="1"/>
      </xdr:nvSpPr>
      <xdr:spPr>
        <a:xfrm>
          <a:off x="18421427" y="642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41927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670393C5-438B-4353-8AFD-A4C4B6CED522}"/>
            </a:ext>
          </a:extLst>
        </xdr:cNvPr>
        <xdr:cNvSpPr txBox="1"/>
      </xdr:nvSpPr>
      <xdr:spPr>
        <a:xfrm>
          <a:off x="21075727"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45737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8C546C52-C569-427B-9592-906FB78EFFCE}"/>
            </a:ext>
          </a:extLst>
        </xdr:cNvPr>
        <xdr:cNvSpPr txBox="1"/>
      </xdr:nvSpPr>
      <xdr:spPr>
        <a:xfrm>
          <a:off x="201994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102887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EF88876D-BC0B-4333-AE61-EAD4AED0C8BB}"/>
            </a:ext>
          </a:extLst>
        </xdr:cNvPr>
        <xdr:cNvSpPr txBox="1"/>
      </xdr:nvSpPr>
      <xdr:spPr>
        <a:xfrm>
          <a:off x="19310427"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34307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F38F045B-D9B0-4880-91AD-FB4E743E2FEE}"/>
            </a:ext>
          </a:extLst>
        </xdr:cNvPr>
        <xdr:cNvSpPr txBox="1"/>
      </xdr:nvSpPr>
      <xdr:spPr>
        <a:xfrm>
          <a:off x="18421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8D4B496B-5A8C-4662-B40C-DC5DEE65D70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0813C27C-6C4D-4DAD-9E76-D3E371882E6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23EA4393-F652-4AF0-9D32-9FBF283709C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F1CA1266-BDA4-4E31-B091-9D86BA60A16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6B18548D-EFAD-4EB9-84BC-588ACB06F32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1E33E103-9D63-4F1E-A3AB-34D6C18F8CB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1DAEFDEB-B66A-4DA3-BF15-D35ED74665A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AA6A6DA5-77C2-4BAB-9F5A-2DE9E3BE9CC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8CDA2C5C-94E9-463B-81FD-1F5681A8563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84F67927-1EB8-45D4-A5D9-667AB4926AF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B235DAE8-9144-4EBF-B7F5-B0874821688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D02B9F6A-BBE6-4806-AB98-BFFD7E1AB8A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0069D71C-BBA4-4B75-9209-E42AFEA7032B}"/>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67AF374B-6965-49C1-817B-2FC72F709BD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03F43E0C-E9DA-4C53-96BF-FF1D54A6EAB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08E8C9C8-6D3F-4FC9-B3C1-BEDA73E0135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E1B4FCCE-4CB7-4D1E-ABE2-A8B3E566DBC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9A8D60EE-71A4-4C60-A61A-5749D00C002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CD82429F-2ABD-408B-B21F-36E5C67231A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69F9ED34-0D9D-45C2-BADA-B651EB67B33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094D3154-8E42-4C8A-A798-AA5B07127A4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6235D68B-AC6A-487C-8EA0-1FAD47A5878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28052459-5250-47CA-8F2C-A467CC94446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7DE19C5C-EC71-475D-8E66-802224960DB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a:extLst>
            <a:ext uri="{FF2B5EF4-FFF2-40B4-BE49-F238E27FC236}">
              <a16:creationId xmlns:a16="http://schemas.microsoft.com/office/drawing/2014/main" id="{BA9C599D-367E-4986-A621-F20070DDDEE3}"/>
            </a:ext>
          </a:extLst>
        </xdr:cNvPr>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4B5F5CA1-36D7-4523-8236-4E54561356E3}"/>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a:extLst>
            <a:ext uri="{FF2B5EF4-FFF2-40B4-BE49-F238E27FC236}">
              <a16:creationId xmlns:a16="http://schemas.microsoft.com/office/drawing/2014/main" id="{6023B4D1-E7DF-4366-8769-784380851158}"/>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5028E9C5-5EE6-4FCC-9FEE-25DB9998C676}"/>
            </a:ext>
          </a:extLst>
        </xdr:cNvPr>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a:extLst>
            <a:ext uri="{FF2B5EF4-FFF2-40B4-BE49-F238E27FC236}">
              <a16:creationId xmlns:a16="http://schemas.microsoft.com/office/drawing/2014/main" id="{A47E95DE-5C75-4524-9AAC-5F586767CD80}"/>
            </a:ext>
          </a:extLst>
        </xdr:cNvPr>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6B6F1759-3949-483D-A780-23F82EFC45EE}"/>
            </a:ext>
          </a:extLst>
        </xdr:cNvPr>
        <xdr:cNvSpPr txBox="1"/>
      </xdr:nvSpPr>
      <xdr:spPr>
        <a:xfrm>
          <a:off x="16357600" y="1020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a:extLst>
            <a:ext uri="{FF2B5EF4-FFF2-40B4-BE49-F238E27FC236}">
              <a16:creationId xmlns:a16="http://schemas.microsoft.com/office/drawing/2014/main" id="{880D2934-537E-4C79-B48E-C01F6B257DF0}"/>
            </a:ext>
          </a:extLst>
        </xdr:cNvPr>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543" name="フローチャート: 判断 542">
          <a:extLst>
            <a:ext uri="{FF2B5EF4-FFF2-40B4-BE49-F238E27FC236}">
              <a16:creationId xmlns:a16="http://schemas.microsoft.com/office/drawing/2014/main" id="{EEA95D40-5C69-4A17-A7DD-0166F91773BE}"/>
            </a:ext>
          </a:extLst>
        </xdr:cNvPr>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92075</xdr:rowOff>
    </xdr:from>
    <xdr:to>
      <xdr:col>76</xdr:col>
      <xdr:colOff>165100</xdr:colOff>
      <xdr:row>60</xdr:row>
      <xdr:rowOff>22225</xdr:rowOff>
    </xdr:to>
    <xdr:sp macro="" textlink="">
      <xdr:nvSpPr>
        <xdr:cNvPr id="544" name="フローチャート: 判断 543">
          <a:extLst>
            <a:ext uri="{FF2B5EF4-FFF2-40B4-BE49-F238E27FC236}">
              <a16:creationId xmlns:a16="http://schemas.microsoft.com/office/drawing/2014/main" id="{95B6E4F4-8B5C-4CE9-9E57-311B5FD2DECC}"/>
            </a:ext>
          </a:extLst>
        </xdr:cNvPr>
        <xdr:cNvSpPr/>
      </xdr:nvSpPr>
      <xdr:spPr>
        <a:xfrm>
          <a:off x="14541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545" name="フローチャート: 判断 544">
          <a:extLst>
            <a:ext uri="{FF2B5EF4-FFF2-40B4-BE49-F238E27FC236}">
              <a16:creationId xmlns:a16="http://schemas.microsoft.com/office/drawing/2014/main" id="{1B3DA7B4-4098-42EE-950C-543E75231D4C}"/>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71120</xdr:rowOff>
    </xdr:from>
    <xdr:to>
      <xdr:col>67</xdr:col>
      <xdr:colOff>101600</xdr:colOff>
      <xdr:row>60</xdr:row>
      <xdr:rowOff>1270</xdr:rowOff>
    </xdr:to>
    <xdr:sp macro="" textlink="">
      <xdr:nvSpPr>
        <xdr:cNvPr id="546" name="フローチャート: 判断 545">
          <a:extLst>
            <a:ext uri="{FF2B5EF4-FFF2-40B4-BE49-F238E27FC236}">
              <a16:creationId xmlns:a16="http://schemas.microsoft.com/office/drawing/2014/main" id="{82A17732-0C1E-45EA-8F2E-9BA1561F4AC4}"/>
            </a:ext>
          </a:extLst>
        </xdr:cNvPr>
        <xdr:cNvSpPr/>
      </xdr:nvSpPr>
      <xdr:spPr>
        <a:xfrm>
          <a:off x="12763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2A8AF4D0-0282-46EC-BC60-61A0DDE08E4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5B22BCB0-FE38-475C-A78E-42537884502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DC49877C-491B-4D14-B9EF-081FFDA8DE8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5EDCFB9-4190-405B-A2A1-304F33E5CE4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7B143040-F5E3-4A0B-8324-872BB10CDBC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147320</xdr:rowOff>
    </xdr:from>
    <xdr:to>
      <xdr:col>85</xdr:col>
      <xdr:colOff>177800</xdr:colOff>
      <xdr:row>61</xdr:row>
      <xdr:rowOff>77470</xdr:rowOff>
    </xdr:to>
    <xdr:sp macro="" textlink="">
      <xdr:nvSpPr>
        <xdr:cNvPr id="552" name="楕円 551">
          <a:extLst>
            <a:ext uri="{FF2B5EF4-FFF2-40B4-BE49-F238E27FC236}">
              <a16:creationId xmlns:a16="http://schemas.microsoft.com/office/drawing/2014/main" id="{620B91B2-E4BE-4BC0-A14D-BA3BA9BF864E}"/>
            </a:ext>
          </a:extLst>
        </xdr:cNvPr>
        <xdr:cNvSpPr/>
      </xdr:nvSpPr>
      <xdr:spPr>
        <a:xfrm>
          <a:off x="162687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125747</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C3B4A362-37B7-436E-A652-02BE04821A52}"/>
            </a:ext>
          </a:extLst>
        </xdr:cNvPr>
        <xdr:cNvSpPr txBox="1"/>
      </xdr:nvSpPr>
      <xdr:spPr>
        <a:xfrm>
          <a:off x="16357600"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122555</xdr:rowOff>
    </xdr:from>
    <xdr:to>
      <xdr:col>81</xdr:col>
      <xdr:colOff>101600</xdr:colOff>
      <xdr:row>61</xdr:row>
      <xdr:rowOff>52705</xdr:rowOff>
    </xdr:to>
    <xdr:sp macro="" textlink="">
      <xdr:nvSpPr>
        <xdr:cNvPr id="554" name="楕円 553">
          <a:extLst>
            <a:ext uri="{FF2B5EF4-FFF2-40B4-BE49-F238E27FC236}">
              <a16:creationId xmlns:a16="http://schemas.microsoft.com/office/drawing/2014/main" id="{A62557CB-7B17-4839-B3EC-045447AFC196}"/>
            </a:ext>
          </a:extLst>
        </xdr:cNvPr>
        <xdr:cNvSpPr/>
      </xdr:nvSpPr>
      <xdr:spPr>
        <a:xfrm>
          <a:off x="15430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1905</xdr:rowOff>
    </xdr:from>
    <xdr:to>
      <xdr:col>85</xdr:col>
      <xdr:colOff>127000</xdr:colOff>
      <xdr:row>61</xdr:row>
      <xdr:rowOff>26670</xdr:rowOff>
    </xdr:to>
    <xdr:cxnSp macro="">
      <xdr:nvCxnSpPr>
        <xdr:cNvPr id="555" name="直線コネクタ 554">
          <a:extLst>
            <a:ext uri="{FF2B5EF4-FFF2-40B4-BE49-F238E27FC236}">
              <a16:creationId xmlns:a16="http://schemas.microsoft.com/office/drawing/2014/main" id="{FBF73FCF-60D3-4E52-BF19-2360174C500E}"/>
            </a:ext>
          </a:extLst>
        </xdr:cNvPr>
        <xdr:cNvCxnSpPr/>
      </xdr:nvCxnSpPr>
      <xdr:spPr>
        <a:xfrm>
          <a:off x="15481300" y="104603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147320</xdr:rowOff>
    </xdr:from>
    <xdr:to>
      <xdr:col>76</xdr:col>
      <xdr:colOff>165100</xdr:colOff>
      <xdr:row>61</xdr:row>
      <xdr:rowOff>77470</xdr:rowOff>
    </xdr:to>
    <xdr:sp macro="" textlink="">
      <xdr:nvSpPr>
        <xdr:cNvPr id="556" name="楕円 555">
          <a:extLst>
            <a:ext uri="{FF2B5EF4-FFF2-40B4-BE49-F238E27FC236}">
              <a16:creationId xmlns:a16="http://schemas.microsoft.com/office/drawing/2014/main" id="{755DF665-C8B5-4E12-8755-68C2576D2297}"/>
            </a:ext>
          </a:extLst>
        </xdr:cNvPr>
        <xdr:cNvSpPr/>
      </xdr:nvSpPr>
      <xdr:spPr>
        <a:xfrm>
          <a:off x="14541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1905</xdr:rowOff>
    </xdr:from>
    <xdr:to>
      <xdr:col>81</xdr:col>
      <xdr:colOff>50800</xdr:colOff>
      <xdr:row>61</xdr:row>
      <xdr:rowOff>26670</xdr:rowOff>
    </xdr:to>
    <xdr:cxnSp macro="">
      <xdr:nvCxnSpPr>
        <xdr:cNvPr id="557" name="直線コネクタ 556">
          <a:extLst>
            <a:ext uri="{FF2B5EF4-FFF2-40B4-BE49-F238E27FC236}">
              <a16:creationId xmlns:a16="http://schemas.microsoft.com/office/drawing/2014/main" id="{32367C76-559F-4030-9597-3CED5FA48166}"/>
            </a:ext>
          </a:extLst>
        </xdr:cNvPr>
        <xdr:cNvCxnSpPr/>
      </xdr:nvCxnSpPr>
      <xdr:spPr>
        <a:xfrm flipV="1">
          <a:off x="14592300" y="104603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17780</xdr:rowOff>
    </xdr:from>
    <xdr:to>
      <xdr:col>72</xdr:col>
      <xdr:colOff>38100</xdr:colOff>
      <xdr:row>61</xdr:row>
      <xdr:rowOff>119380</xdr:rowOff>
    </xdr:to>
    <xdr:sp macro="" textlink="">
      <xdr:nvSpPr>
        <xdr:cNvPr id="558" name="楕円 557">
          <a:extLst>
            <a:ext uri="{FF2B5EF4-FFF2-40B4-BE49-F238E27FC236}">
              <a16:creationId xmlns:a16="http://schemas.microsoft.com/office/drawing/2014/main" id="{550D30F9-B397-49B4-9003-74C6D29951A0}"/>
            </a:ext>
          </a:extLst>
        </xdr:cNvPr>
        <xdr:cNvSpPr/>
      </xdr:nvSpPr>
      <xdr:spPr>
        <a:xfrm>
          <a:off x="13652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26670</xdr:rowOff>
    </xdr:from>
    <xdr:to>
      <xdr:col>76</xdr:col>
      <xdr:colOff>114300</xdr:colOff>
      <xdr:row>61</xdr:row>
      <xdr:rowOff>68580</xdr:rowOff>
    </xdr:to>
    <xdr:cxnSp macro="">
      <xdr:nvCxnSpPr>
        <xdr:cNvPr id="559" name="直線コネクタ 558">
          <a:extLst>
            <a:ext uri="{FF2B5EF4-FFF2-40B4-BE49-F238E27FC236}">
              <a16:creationId xmlns:a16="http://schemas.microsoft.com/office/drawing/2014/main" id="{A281C117-FE57-4277-B24E-F62C00A1E9C0}"/>
            </a:ext>
          </a:extLst>
        </xdr:cNvPr>
        <xdr:cNvCxnSpPr/>
      </xdr:nvCxnSpPr>
      <xdr:spPr>
        <a:xfrm flipV="1">
          <a:off x="13703300" y="104851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160655</xdr:rowOff>
    </xdr:from>
    <xdr:to>
      <xdr:col>67</xdr:col>
      <xdr:colOff>101600</xdr:colOff>
      <xdr:row>61</xdr:row>
      <xdr:rowOff>90805</xdr:rowOff>
    </xdr:to>
    <xdr:sp macro="" textlink="">
      <xdr:nvSpPr>
        <xdr:cNvPr id="560" name="楕円 559">
          <a:extLst>
            <a:ext uri="{FF2B5EF4-FFF2-40B4-BE49-F238E27FC236}">
              <a16:creationId xmlns:a16="http://schemas.microsoft.com/office/drawing/2014/main" id="{B4F0861B-0E49-4584-81FC-7BFCB0E02551}"/>
            </a:ext>
          </a:extLst>
        </xdr:cNvPr>
        <xdr:cNvSpPr/>
      </xdr:nvSpPr>
      <xdr:spPr>
        <a:xfrm>
          <a:off x="12763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40005</xdr:rowOff>
    </xdr:from>
    <xdr:to>
      <xdr:col>71</xdr:col>
      <xdr:colOff>177800</xdr:colOff>
      <xdr:row>61</xdr:row>
      <xdr:rowOff>68580</xdr:rowOff>
    </xdr:to>
    <xdr:cxnSp macro="">
      <xdr:nvCxnSpPr>
        <xdr:cNvPr id="561" name="直線コネクタ 560">
          <a:extLst>
            <a:ext uri="{FF2B5EF4-FFF2-40B4-BE49-F238E27FC236}">
              <a16:creationId xmlns:a16="http://schemas.microsoft.com/office/drawing/2014/main" id="{C7BCF236-F6A5-4182-9309-F51A8420C20F}"/>
            </a:ext>
          </a:extLst>
        </xdr:cNvPr>
        <xdr:cNvCxnSpPr/>
      </xdr:nvCxnSpPr>
      <xdr:spPr>
        <a:xfrm>
          <a:off x="12814300" y="104984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55897</xdr:rowOff>
    </xdr:from>
    <xdr:ext cx="405111" cy="259045"/>
    <xdr:sp macro="" textlink="">
      <xdr:nvSpPr>
        <xdr:cNvPr id="562" name="n_1aveValue【学校施設】&#10;有形固定資産減価償却率">
          <a:extLst>
            <a:ext uri="{FF2B5EF4-FFF2-40B4-BE49-F238E27FC236}">
              <a16:creationId xmlns:a16="http://schemas.microsoft.com/office/drawing/2014/main" id="{2A526611-6833-482F-8D9E-4BD171B3E604}"/>
            </a:ext>
          </a:extLst>
        </xdr:cNvPr>
        <xdr:cNvSpPr txBox="1"/>
      </xdr:nvSpPr>
      <xdr:spPr>
        <a:xfrm>
          <a:off x="15266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38752</xdr:rowOff>
    </xdr:from>
    <xdr:ext cx="405111" cy="259045"/>
    <xdr:sp macro="" textlink="">
      <xdr:nvSpPr>
        <xdr:cNvPr id="563" name="n_2aveValue【学校施設】&#10;有形固定資産減価償却率">
          <a:extLst>
            <a:ext uri="{FF2B5EF4-FFF2-40B4-BE49-F238E27FC236}">
              <a16:creationId xmlns:a16="http://schemas.microsoft.com/office/drawing/2014/main" id="{CC0BE3D1-B46D-4F10-8DAD-8E62EF4C9687}"/>
            </a:ext>
          </a:extLst>
        </xdr:cNvPr>
        <xdr:cNvSpPr txBox="1"/>
      </xdr:nvSpPr>
      <xdr:spPr>
        <a:xfrm>
          <a:off x="14389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564" name="n_3aveValue【学校施設】&#10;有形固定資産減価償却率">
          <a:extLst>
            <a:ext uri="{FF2B5EF4-FFF2-40B4-BE49-F238E27FC236}">
              <a16:creationId xmlns:a16="http://schemas.microsoft.com/office/drawing/2014/main" id="{6AF2A31D-C83E-40E0-8CE0-73F4E4E5E16C}"/>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17797</xdr:rowOff>
    </xdr:from>
    <xdr:ext cx="405111" cy="259045"/>
    <xdr:sp macro="" textlink="">
      <xdr:nvSpPr>
        <xdr:cNvPr id="565" name="n_4aveValue【学校施設】&#10;有形固定資産減価償却率">
          <a:extLst>
            <a:ext uri="{FF2B5EF4-FFF2-40B4-BE49-F238E27FC236}">
              <a16:creationId xmlns:a16="http://schemas.microsoft.com/office/drawing/2014/main" id="{47A20FFD-C969-4C98-B710-FB233E0B3CFE}"/>
            </a:ext>
          </a:extLst>
        </xdr:cNvPr>
        <xdr:cNvSpPr txBox="1"/>
      </xdr:nvSpPr>
      <xdr:spPr>
        <a:xfrm>
          <a:off x="12611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43832</xdr:rowOff>
    </xdr:from>
    <xdr:ext cx="405111" cy="259045"/>
    <xdr:sp macro="" textlink="">
      <xdr:nvSpPr>
        <xdr:cNvPr id="566" name="n_1mainValue【学校施設】&#10;有形固定資産減価償却率">
          <a:extLst>
            <a:ext uri="{FF2B5EF4-FFF2-40B4-BE49-F238E27FC236}">
              <a16:creationId xmlns:a16="http://schemas.microsoft.com/office/drawing/2014/main" id="{F38F12A8-756A-44C2-B367-E8B242DFA989}"/>
            </a:ext>
          </a:extLst>
        </xdr:cNvPr>
        <xdr:cNvSpPr txBox="1"/>
      </xdr:nvSpPr>
      <xdr:spPr>
        <a:xfrm>
          <a:off x="1526604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68597</xdr:rowOff>
    </xdr:from>
    <xdr:ext cx="405111" cy="259045"/>
    <xdr:sp macro="" textlink="">
      <xdr:nvSpPr>
        <xdr:cNvPr id="567" name="n_2mainValue【学校施設】&#10;有形固定資産減価償却率">
          <a:extLst>
            <a:ext uri="{FF2B5EF4-FFF2-40B4-BE49-F238E27FC236}">
              <a16:creationId xmlns:a16="http://schemas.microsoft.com/office/drawing/2014/main" id="{4C7343D7-A8AF-4C34-ADE3-581063551760}"/>
            </a:ext>
          </a:extLst>
        </xdr:cNvPr>
        <xdr:cNvSpPr txBox="1"/>
      </xdr:nvSpPr>
      <xdr:spPr>
        <a:xfrm>
          <a:off x="143897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110507</xdr:rowOff>
    </xdr:from>
    <xdr:ext cx="405111" cy="259045"/>
    <xdr:sp macro="" textlink="">
      <xdr:nvSpPr>
        <xdr:cNvPr id="568" name="n_3mainValue【学校施設】&#10;有形固定資産減価償却率">
          <a:extLst>
            <a:ext uri="{FF2B5EF4-FFF2-40B4-BE49-F238E27FC236}">
              <a16:creationId xmlns:a16="http://schemas.microsoft.com/office/drawing/2014/main" id="{F8905438-9E2B-44AB-A0CD-356BD4E06751}"/>
            </a:ext>
          </a:extLst>
        </xdr:cNvPr>
        <xdr:cNvSpPr txBox="1"/>
      </xdr:nvSpPr>
      <xdr:spPr>
        <a:xfrm>
          <a:off x="13500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81932</xdr:rowOff>
    </xdr:from>
    <xdr:ext cx="405111" cy="259045"/>
    <xdr:sp macro="" textlink="">
      <xdr:nvSpPr>
        <xdr:cNvPr id="569" name="n_4mainValue【学校施設】&#10;有形固定資産減価償却率">
          <a:extLst>
            <a:ext uri="{FF2B5EF4-FFF2-40B4-BE49-F238E27FC236}">
              <a16:creationId xmlns:a16="http://schemas.microsoft.com/office/drawing/2014/main" id="{8FD0109E-684E-46CD-BFFB-52D796556372}"/>
            </a:ext>
          </a:extLst>
        </xdr:cNvPr>
        <xdr:cNvSpPr txBox="1"/>
      </xdr:nvSpPr>
      <xdr:spPr>
        <a:xfrm>
          <a:off x="126117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282EA30D-BC9F-44A9-9897-AA24651B1D6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4A107274-A959-47ED-B9CD-B18033ECD5C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74F4B3A7-7AE8-4079-83BE-709F1EF5DA0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C47364C1-6506-4F31-B798-D2C4067F152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88444D9D-1A5B-4344-B87D-C8CC227D2EB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B2F85E5F-9CC1-4B95-9631-2D59C573CE2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736C512A-12AE-467D-BD39-8896552FDF5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1856DBA5-DD64-4A51-B155-6675CAA4EA1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833C402F-3652-4840-9CAC-26F9F84D4F3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D78B5B87-1084-4F50-A302-8ACB66E8AAA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45D8DEE4-1627-42D3-96A8-CCD87B42461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09823E9A-5BA0-4E98-BA0E-4B9AB06E290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A66EB1B7-9688-4A4D-AD23-80D93E50F53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F16846BF-9F51-4DAD-A5F0-F2C55151D99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428E6E68-9CCC-4EB0-95B4-88D699F55FA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B5C85F3A-A558-49CC-924F-4EC2F669191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A6AA4B8D-5535-4FE1-A5C7-E57D34BFC16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EC4DA9E5-06F8-4BB3-83F2-8B5713F628C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EEDB898D-DC95-4F58-9118-093314F92DD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6C72E6F1-22B5-46EF-AD49-2CFFC22A558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2B33D559-FDF1-4118-A6E7-3B5BEB0D5F4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a:extLst>
            <a:ext uri="{FF2B5EF4-FFF2-40B4-BE49-F238E27FC236}">
              <a16:creationId xmlns:a16="http://schemas.microsoft.com/office/drawing/2014/main" id="{CA17E226-0692-4A5F-A718-B99A18184B5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5913EEFF-F318-4E2F-97B3-EC31C5EC4F7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a:extLst>
            <a:ext uri="{FF2B5EF4-FFF2-40B4-BE49-F238E27FC236}">
              <a16:creationId xmlns:a16="http://schemas.microsoft.com/office/drawing/2014/main" id="{E14F9A37-D8BA-4C24-960F-A09EF7D5FC41}"/>
            </a:ext>
          </a:extLst>
        </xdr:cNvPr>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a:extLst>
            <a:ext uri="{FF2B5EF4-FFF2-40B4-BE49-F238E27FC236}">
              <a16:creationId xmlns:a16="http://schemas.microsoft.com/office/drawing/2014/main" id="{5A76BC74-80E3-446A-BD03-4B97DABDAA94}"/>
            </a:ext>
          </a:extLst>
        </xdr:cNvPr>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a:extLst>
            <a:ext uri="{FF2B5EF4-FFF2-40B4-BE49-F238E27FC236}">
              <a16:creationId xmlns:a16="http://schemas.microsoft.com/office/drawing/2014/main" id="{E940CE01-1E7D-48E8-9AFF-2D0C168A8F72}"/>
            </a:ext>
          </a:extLst>
        </xdr:cNvPr>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a:extLst>
            <a:ext uri="{FF2B5EF4-FFF2-40B4-BE49-F238E27FC236}">
              <a16:creationId xmlns:a16="http://schemas.microsoft.com/office/drawing/2014/main" id="{19325E61-C4AA-4715-B9A3-D3A727C4077F}"/>
            </a:ext>
          </a:extLst>
        </xdr:cNvPr>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a:extLst>
            <a:ext uri="{FF2B5EF4-FFF2-40B4-BE49-F238E27FC236}">
              <a16:creationId xmlns:a16="http://schemas.microsoft.com/office/drawing/2014/main" id="{A185CEB3-C7F0-476F-908A-1BC5AE17CDA4}"/>
            </a:ext>
          </a:extLst>
        </xdr:cNvPr>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598" name="【学校施設】&#10;一人当たり面積平均値テキスト">
          <a:extLst>
            <a:ext uri="{FF2B5EF4-FFF2-40B4-BE49-F238E27FC236}">
              <a16:creationId xmlns:a16="http://schemas.microsoft.com/office/drawing/2014/main" id="{4866CB79-D0C6-4ADE-BD94-76AB334582E3}"/>
            </a:ext>
          </a:extLst>
        </xdr:cNvPr>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a:extLst>
            <a:ext uri="{FF2B5EF4-FFF2-40B4-BE49-F238E27FC236}">
              <a16:creationId xmlns:a16="http://schemas.microsoft.com/office/drawing/2014/main" id="{6F966F98-4558-4B49-9F1E-8BC9D707360E}"/>
            </a:ext>
          </a:extLst>
        </xdr:cNvPr>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23876</xdr:rowOff>
    </xdr:from>
    <xdr:to>
      <xdr:col>112</xdr:col>
      <xdr:colOff>38100</xdr:colOff>
      <xdr:row>62</xdr:row>
      <xdr:rowOff>125476</xdr:rowOff>
    </xdr:to>
    <xdr:sp macro="" textlink="">
      <xdr:nvSpPr>
        <xdr:cNvPr id="600" name="フローチャート: 判断 599">
          <a:extLst>
            <a:ext uri="{FF2B5EF4-FFF2-40B4-BE49-F238E27FC236}">
              <a16:creationId xmlns:a16="http://schemas.microsoft.com/office/drawing/2014/main" id="{AC6964B5-8823-4CBE-911F-A6CFFA10423D}"/>
            </a:ext>
          </a:extLst>
        </xdr:cNvPr>
        <xdr:cNvSpPr/>
      </xdr:nvSpPr>
      <xdr:spPr>
        <a:xfrm>
          <a:off x="21272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601" name="フローチャート: 判断 600">
          <a:extLst>
            <a:ext uri="{FF2B5EF4-FFF2-40B4-BE49-F238E27FC236}">
              <a16:creationId xmlns:a16="http://schemas.microsoft.com/office/drawing/2014/main" id="{46BDACDF-DCD6-44B3-93D0-11DBA32FFB7A}"/>
            </a:ext>
          </a:extLst>
        </xdr:cNvPr>
        <xdr:cNvSpPr/>
      </xdr:nvSpPr>
      <xdr:spPr>
        <a:xfrm>
          <a:off x="20383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29401</xdr:rowOff>
    </xdr:from>
    <xdr:to>
      <xdr:col>102</xdr:col>
      <xdr:colOff>165100</xdr:colOff>
      <xdr:row>62</xdr:row>
      <xdr:rowOff>131001</xdr:rowOff>
    </xdr:to>
    <xdr:sp macro="" textlink="">
      <xdr:nvSpPr>
        <xdr:cNvPr id="602" name="フローチャート: 判断 601">
          <a:extLst>
            <a:ext uri="{FF2B5EF4-FFF2-40B4-BE49-F238E27FC236}">
              <a16:creationId xmlns:a16="http://schemas.microsoft.com/office/drawing/2014/main" id="{2DD210E5-34BA-466D-984E-83174A477DD8}"/>
            </a:ext>
          </a:extLst>
        </xdr:cNvPr>
        <xdr:cNvSpPr/>
      </xdr:nvSpPr>
      <xdr:spPr>
        <a:xfrm>
          <a:off x="19494500" y="106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38735</xdr:rowOff>
    </xdr:from>
    <xdr:to>
      <xdr:col>98</xdr:col>
      <xdr:colOff>38100</xdr:colOff>
      <xdr:row>62</xdr:row>
      <xdr:rowOff>140335</xdr:rowOff>
    </xdr:to>
    <xdr:sp macro="" textlink="">
      <xdr:nvSpPr>
        <xdr:cNvPr id="603" name="フローチャート: 判断 602">
          <a:extLst>
            <a:ext uri="{FF2B5EF4-FFF2-40B4-BE49-F238E27FC236}">
              <a16:creationId xmlns:a16="http://schemas.microsoft.com/office/drawing/2014/main" id="{D716723D-4FC0-4D38-9068-2B843CD3C425}"/>
            </a:ext>
          </a:extLst>
        </xdr:cNvPr>
        <xdr:cNvSpPr/>
      </xdr:nvSpPr>
      <xdr:spPr>
        <a:xfrm>
          <a:off x="18605500" y="1066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D328FB92-BCD6-4643-8823-0CFD4FA5CCD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FF93F80A-1986-4495-956D-2729E9E2236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53D251B2-9CB2-4107-B232-E992E369E21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D3A44D57-2A6D-40B4-A570-5B50A00AFDE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F044ED57-995A-4DF8-A720-93360E03479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97219</xdr:rowOff>
    </xdr:from>
    <xdr:to>
      <xdr:col>116</xdr:col>
      <xdr:colOff>114300</xdr:colOff>
      <xdr:row>63</xdr:row>
      <xdr:rowOff>27369</xdr:rowOff>
    </xdr:to>
    <xdr:sp macro="" textlink="">
      <xdr:nvSpPr>
        <xdr:cNvPr id="609" name="楕円 608">
          <a:extLst>
            <a:ext uri="{FF2B5EF4-FFF2-40B4-BE49-F238E27FC236}">
              <a16:creationId xmlns:a16="http://schemas.microsoft.com/office/drawing/2014/main" id="{A4277027-B43E-45A6-9EC9-EF6254BA4736}"/>
            </a:ext>
          </a:extLst>
        </xdr:cNvPr>
        <xdr:cNvSpPr/>
      </xdr:nvSpPr>
      <xdr:spPr>
        <a:xfrm>
          <a:off x="22110700" y="1072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60406</xdr:rowOff>
    </xdr:from>
    <xdr:ext cx="469744" cy="259045"/>
    <xdr:sp macro="" textlink="">
      <xdr:nvSpPr>
        <xdr:cNvPr id="610" name="【学校施設】&#10;一人当たり面積該当値テキスト">
          <a:extLst>
            <a:ext uri="{FF2B5EF4-FFF2-40B4-BE49-F238E27FC236}">
              <a16:creationId xmlns:a16="http://schemas.microsoft.com/office/drawing/2014/main" id="{6792356F-F222-4BBE-97A5-B090AA6EFD44}"/>
            </a:ext>
          </a:extLst>
        </xdr:cNvPr>
        <xdr:cNvSpPr txBox="1"/>
      </xdr:nvSpPr>
      <xdr:spPr>
        <a:xfrm>
          <a:off x="22199600" y="1069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97981</xdr:rowOff>
    </xdr:from>
    <xdr:to>
      <xdr:col>112</xdr:col>
      <xdr:colOff>38100</xdr:colOff>
      <xdr:row>63</xdr:row>
      <xdr:rowOff>28131</xdr:rowOff>
    </xdr:to>
    <xdr:sp macro="" textlink="">
      <xdr:nvSpPr>
        <xdr:cNvPr id="611" name="楕円 610">
          <a:extLst>
            <a:ext uri="{FF2B5EF4-FFF2-40B4-BE49-F238E27FC236}">
              <a16:creationId xmlns:a16="http://schemas.microsoft.com/office/drawing/2014/main" id="{17ADF40B-0CD6-446D-828A-8447BD9F2060}"/>
            </a:ext>
          </a:extLst>
        </xdr:cNvPr>
        <xdr:cNvSpPr/>
      </xdr:nvSpPr>
      <xdr:spPr>
        <a:xfrm>
          <a:off x="21272500" y="1072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148019</xdr:rowOff>
    </xdr:from>
    <xdr:to>
      <xdr:col>116</xdr:col>
      <xdr:colOff>63500</xdr:colOff>
      <xdr:row>62</xdr:row>
      <xdr:rowOff>148781</xdr:rowOff>
    </xdr:to>
    <xdr:cxnSp macro="">
      <xdr:nvCxnSpPr>
        <xdr:cNvPr id="612" name="直線コネクタ 611">
          <a:extLst>
            <a:ext uri="{FF2B5EF4-FFF2-40B4-BE49-F238E27FC236}">
              <a16:creationId xmlns:a16="http://schemas.microsoft.com/office/drawing/2014/main" id="{05854186-F218-47CB-8EF4-F1B7AB431E30}"/>
            </a:ext>
          </a:extLst>
        </xdr:cNvPr>
        <xdr:cNvCxnSpPr/>
      </xdr:nvCxnSpPr>
      <xdr:spPr>
        <a:xfrm flipV="1">
          <a:off x="21323300" y="10777919"/>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98743</xdr:rowOff>
    </xdr:from>
    <xdr:to>
      <xdr:col>107</xdr:col>
      <xdr:colOff>101600</xdr:colOff>
      <xdr:row>63</xdr:row>
      <xdr:rowOff>28893</xdr:rowOff>
    </xdr:to>
    <xdr:sp macro="" textlink="">
      <xdr:nvSpPr>
        <xdr:cNvPr id="613" name="楕円 612">
          <a:extLst>
            <a:ext uri="{FF2B5EF4-FFF2-40B4-BE49-F238E27FC236}">
              <a16:creationId xmlns:a16="http://schemas.microsoft.com/office/drawing/2014/main" id="{F3D1A305-F2CC-4431-8E0E-9105E619BF89}"/>
            </a:ext>
          </a:extLst>
        </xdr:cNvPr>
        <xdr:cNvSpPr/>
      </xdr:nvSpPr>
      <xdr:spPr>
        <a:xfrm>
          <a:off x="20383500" y="1072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148781</xdr:rowOff>
    </xdr:from>
    <xdr:to>
      <xdr:col>111</xdr:col>
      <xdr:colOff>177800</xdr:colOff>
      <xdr:row>62</xdr:row>
      <xdr:rowOff>149543</xdr:rowOff>
    </xdr:to>
    <xdr:cxnSp macro="">
      <xdr:nvCxnSpPr>
        <xdr:cNvPr id="614" name="直線コネクタ 613">
          <a:extLst>
            <a:ext uri="{FF2B5EF4-FFF2-40B4-BE49-F238E27FC236}">
              <a16:creationId xmlns:a16="http://schemas.microsoft.com/office/drawing/2014/main" id="{43C3095D-E799-4637-A5EF-07D50EBBBE4A}"/>
            </a:ext>
          </a:extLst>
        </xdr:cNvPr>
        <xdr:cNvCxnSpPr/>
      </xdr:nvCxnSpPr>
      <xdr:spPr>
        <a:xfrm flipV="1">
          <a:off x="20434300" y="1077868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99885</xdr:rowOff>
    </xdr:from>
    <xdr:to>
      <xdr:col>102</xdr:col>
      <xdr:colOff>165100</xdr:colOff>
      <xdr:row>63</xdr:row>
      <xdr:rowOff>30035</xdr:rowOff>
    </xdr:to>
    <xdr:sp macro="" textlink="">
      <xdr:nvSpPr>
        <xdr:cNvPr id="615" name="楕円 614">
          <a:extLst>
            <a:ext uri="{FF2B5EF4-FFF2-40B4-BE49-F238E27FC236}">
              <a16:creationId xmlns:a16="http://schemas.microsoft.com/office/drawing/2014/main" id="{BC81946C-B6E9-4A92-8FDD-5C26B769FAEA}"/>
            </a:ext>
          </a:extLst>
        </xdr:cNvPr>
        <xdr:cNvSpPr/>
      </xdr:nvSpPr>
      <xdr:spPr>
        <a:xfrm>
          <a:off x="19494500" y="1072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149543</xdr:rowOff>
    </xdr:from>
    <xdr:to>
      <xdr:col>107</xdr:col>
      <xdr:colOff>50800</xdr:colOff>
      <xdr:row>62</xdr:row>
      <xdr:rowOff>150685</xdr:rowOff>
    </xdr:to>
    <xdr:cxnSp macro="">
      <xdr:nvCxnSpPr>
        <xdr:cNvPr id="616" name="直線コネクタ 615">
          <a:extLst>
            <a:ext uri="{FF2B5EF4-FFF2-40B4-BE49-F238E27FC236}">
              <a16:creationId xmlns:a16="http://schemas.microsoft.com/office/drawing/2014/main" id="{695EE36C-2B60-43D4-8D31-AE13931E0D8E}"/>
            </a:ext>
          </a:extLst>
        </xdr:cNvPr>
        <xdr:cNvCxnSpPr/>
      </xdr:nvCxnSpPr>
      <xdr:spPr>
        <a:xfrm flipV="1">
          <a:off x="19545300" y="10779443"/>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101029</xdr:rowOff>
    </xdr:from>
    <xdr:to>
      <xdr:col>98</xdr:col>
      <xdr:colOff>38100</xdr:colOff>
      <xdr:row>63</xdr:row>
      <xdr:rowOff>31179</xdr:rowOff>
    </xdr:to>
    <xdr:sp macro="" textlink="">
      <xdr:nvSpPr>
        <xdr:cNvPr id="617" name="楕円 616">
          <a:extLst>
            <a:ext uri="{FF2B5EF4-FFF2-40B4-BE49-F238E27FC236}">
              <a16:creationId xmlns:a16="http://schemas.microsoft.com/office/drawing/2014/main" id="{F81CD4E1-CD14-40EA-9805-2587CED99F26}"/>
            </a:ext>
          </a:extLst>
        </xdr:cNvPr>
        <xdr:cNvSpPr/>
      </xdr:nvSpPr>
      <xdr:spPr>
        <a:xfrm>
          <a:off x="18605500" y="107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150685</xdr:rowOff>
    </xdr:from>
    <xdr:to>
      <xdr:col>102</xdr:col>
      <xdr:colOff>114300</xdr:colOff>
      <xdr:row>62</xdr:row>
      <xdr:rowOff>151829</xdr:rowOff>
    </xdr:to>
    <xdr:cxnSp macro="">
      <xdr:nvCxnSpPr>
        <xdr:cNvPr id="618" name="直線コネクタ 617">
          <a:extLst>
            <a:ext uri="{FF2B5EF4-FFF2-40B4-BE49-F238E27FC236}">
              <a16:creationId xmlns:a16="http://schemas.microsoft.com/office/drawing/2014/main" id="{DF0B599A-510D-4F4F-990C-0249D43E681A}"/>
            </a:ext>
          </a:extLst>
        </xdr:cNvPr>
        <xdr:cNvCxnSpPr/>
      </xdr:nvCxnSpPr>
      <xdr:spPr>
        <a:xfrm flipV="1">
          <a:off x="18656300" y="10780585"/>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142003</xdr:rowOff>
    </xdr:from>
    <xdr:ext cx="469744" cy="259045"/>
    <xdr:sp macro="" textlink="">
      <xdr:nvSpPr>
        <xdr:cNvPr id="619" name="n_1aveValue【学校施設】&#10;一人当たり面積">
          <a:extLst>
            <a:ext uri="{FF2B5EF4-FFF2-40B4-BE49-F238E27FC236}">
              <a16:creationId xmlns:a16="http://schemas.microsoft.com/office/drawing/2014/main" id="{A0FB7113-D717-455B-90D9-2C9C7DEF98EC}"/>
            </a:ext>
          </a:extLst>
        </xdr:cNvPr>
        <xdr:cNvSpPr txBox="1"/>
      </xdr:nvSpPr>
      <xdr:spPr>
        <a:xfrm>
          <a:off x="210757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143527</xdr:rowOff>
    </xdr:from>
    <xdr:ext cx="469744" cy="259045"/>
    <xdr:sp macro="" textlink="">
      <xdr:nvSpPr>
        <xdr:cNvPr id="620" name="n_2aveValue【学校施設】&#10;一人当たり面積">
          <a:extLst>
            <a:ext uri="{FF2B5EF4-FFF2-40B4-BE49-F238E27FC236}">
              <a16:creationId xmlns:a16="http://schemas.microsoft.com/office/drawing/2014/main" id="{3BA3E2CE-5EEF-4A3C-AF9F-EF9852BC7F43}"/>
            </a:ext>
          </a:extLst>
        </xdr:cNvPr>
        <xdr:cNvSpPr txBox="1"/>
      </xdr:nvSpPr>
      <xdr:spPr>
        <a:xfrm>
          <a:off x="20199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147528</xdr:rowOff>
    </xdr:from>
    <xdr:ext cx="469744" cy="259045"/>
    <xdr:sp macro="" textlink="">
      <xdr:nvSpPr>
        <xdr:cNvPr id="621" name="n_3aveValue【学校施設】&#10;一人当たり面積">
          <a:extLst>
            <a:ext uri="{FF2B5EF4-FFF2-40B4-BE49-F238E27FC236}">
              <a16:creationId xmlns:a16="http://schemas.microsoft.com/office/drawing/2014/main" id="{879846E7-4CFB-46E0-A224-E5670FB05780}"/>
            </a:ext>
          </a:extLst>
        </xdr:cNvPr>
        <xdr:cNvSpPr txBox="1"/>
      </xdr:nvSpPr>
      <xdr:spPr>
        <a:xfrm>
          <a:off x="19310427" y="1043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156862</xdr:rowOff>
    </xdr:from>
    <xdr:ext cx="469744" cy="259045"/>
    <xdr:sp macro="" textlink="">
      <xdr:nvSpPr>
        <xdr:cNvPr id="622" name="n_4aveValue【学校施設】&#10;一人当たり面積">
          <a:extLst>
            <a:ext uri="{FF2B5EF4-FFF2-40B4-BE49-F238E27FC236}">
              <a16:creationId xmlns:a16="http://schemas.microsoft.com/office/drawing/2014/main" id="{68C6E484-BDD9-42C6-8C76-4E0F97362606}"/>
            </a:ext>
          </a:extLst>
        </xdr:cNvPr>
        <xdr:cNvSpPr txBox="1"/>
      </xdr:nvSpPr>
      <xdr:spPr>
        <a:xfrm>
          <a:off x="18421427" y="1044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19258</xdr:rowOff>
    </xdr:from>
    <xdr:ext cx="469744" cy="259045"/>
    <xdr:sp macro="" textlink="">
      <xdr:nvSpPr>
        <xdr:cNvPr id="623" name="n_1mainValue【学校施設】&#10;一人当たり面積">
          <a:extLst>
            <a:ext uri="{FF2B5EF4-FFF2-40B4-BE49-F238E27FC236}">
              <a16:creationId xmlns:a16="http://schemas.microsoft.com/office/drawing/2014/main" id="{3E4078CF-D767-4A3F-BF35-21D47D2DABC8}"/>
            </a:ext>
          </a:extLst>
        </xdr:cNvPr>
        <xdr:cNvSpPr txBox="1"/>
      </xdr:nvSpPr>
      <xdr:spPr>
        <a:xfrm>
          <a:off x="21075727" y="1082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20020</xdr:rowOff>
    </xdr:from>
    <xdr:ext cx="469744" cy="259045"/>
    <xdr:sp macro="" textlink="">
      <xdr:nvSpPr>
        <xdr:cNvPr id="624" name="n_2mainValue【学校施設】&#10;一人当たり面積">
          <a:extLst>
            <a:ext uri="{FF2B5EF4-FFF2-40B4-BE49-F238E27FC236}">
              <a16:creationId xmlns:a16="http://schemas.microsoft.com/office/drawing/2014/main" id="{AB5D4938-F619-4EC3-AC3D-B35817901E28}"/>
            </a:ext>
          </a:extLst>
        </xdr:cNvPr>
        <xdr:cNvSpPr txBox="1"/>
      </xdr:nvSpPr>
      <xdr:spPr>
        <a:xfrm>
          <a:off x="20199427" y="10821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21162</xdr:rowOff>
    </xdr:from>
    <xdr:ext cx="469744" cy="259045"/>
    <xdr:sp macro="" textlink="">
      <xdr:nvSpPr>
        <xdr:cNvPr id="625" name="n_3mainValue【学校施設】&#10;一人当たり面積">
          <a:extLst>
            <a:ext uri="{FF2B5EF4-FFF2-40B4-BE49-F238E27FC236}">
              <a16:creationId xmlns:a16="http://schemas.microsoft.com/office/drawing/2014/main" id="{F88333EC-98D2-4202-A02D-E128ACF7E650}"/>
            </a:ext>
          </a:extLst>
        </xdr:cNvPr>
        <xdr:cNvSpPr txBox="1"/>
      </xdr:nvSpPr>
      <xdr:spPr>
        <a:xfrm>
          <a:off x="19310427" y="1082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22306</xdr:rowOff>
    </xdr:from>
    <xdr:ext cx="469744" cy="259045"/>
    <xdr:sp macro="" textlink="">
      <xdr:nvSpPr>
        <xdr:cNvPr id="626" name="n_4mainValue【学校施設】&#10;一人当たり面積">
          <a:extLst>
            <a:ext uri="{FF2B5EF4-FFF2-40B4-BE49-F238E27FC236}">
              <a16:creationId xmlns:a16="http://schemas.microsoft.com/office/drawing/2014/main" id="{63D68135-3735-49B3-ACC0-C2ADE3410323}"/>
            </a:ext>
          </a:extLst>
        </xdr:cNvPr>
        <xdr:cNvSpPr txBox="1"/>
      </xdr:nvSpPr>
      <xdr:spPr>
        <a:xfrm>
          <a:off x="18421427" y="1082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69033734-C131-4258-BF45-0FDF7B35F7B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58496B12-5BE4-42F8-A285-6FF3A6E274D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DBF69796-33F7-4F44-99BD-A52E358F404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A5776B2A-9196-4185-BC22-915A08629CC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61561F4A-E3B6-4966-AC43-93483905D90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282CC470-8DA5-4B97-8DF5-8B7E1B7301D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28B44CE4-380A-4217-B885-F461CB44375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1116382F-B2FE-4D73-8AB2-3D2D13ED676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a:extLst>
            <a:ext uri="{FF2B5EF4-FFF2-40B4-BE49-F238E27FC236}">
              <a16:creationId xmlns:a16="http://schemas.microsoft.com/office/drawing/2014/main" id="{4B9BF447-E245-487C-A525-9295CC3F2F7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a:extLst>
            <a:ext uri="{FF2B5EF4-FFF2-40B4-BE49-F238E27FC236}">
              <a16:creationId xmlns:a16="http://schemas.microsoft.com/office/drawing/2014/main" id="{9462235E-AE75-427A-B1D3-DD44C5156C5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a:extLst>
            <a:ext uri="{FF2B5EF4-FFF2-40B4-BE49-F238E27FC236}">
              <a16:creationId xmlns:a16="http://schemas.microsoft.com/office/drawing/2014/main" id="{25BDFC0D-6168-46D7-8838-E89D3EDE197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a:extLst>
            <a:ext uri="{FF2B5EF4-FFF2-40B4-BE49-F238E27FC236}">
              <a16:creationId xmlns:a16="http://schemas.microsoft.com/office/drawing/2014/main" id="{662FE631-E0E3-4D36-8251-4D368149718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a:extLst>
            <a:ext uri="{FF2B5EF4-FFF2-40B4-BE49-F238E27FC236}">
              <a16:creationId xmlns:a16="http://schemas.microsoft.com/office/drawing/2014/main" id="{E7F4C01C-2903-4C89-AB6B-638E2EE0F23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a:extLst>
            <a:ext uri="{FF2B5EF4-FFF2-40B4-BE49-F238E27FC236}">
              <a16:creationId xmlns:a16="http://schemas.microsoft.com/office/drawing/2014/main" id="{57FE945F-6C8E-47FA-A71A-D1FF8FE205F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a:extLst>
            <a:ext uri="{FF2B5EF4-FFF2-40B4-BE49-F238E27FC236}">
              <a16:creationId xmlns:a16="http://schemas.microsoft.com/office/drawing/2014/main" id="{5904B5D1-C515-4513-A9A1-F0DC5A31900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a:extLst>
            <a:ext uri="{FF2B5EF4-FFF2-40B4-BE49-F238E27FC236}">
              <a16:creationId xmlns:a16="http://schemas.microsoft.com/office/drawing/2014/main" id="{D074CE55-A19F-4E4F-9F57-688CF0AE2E7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B6787DBB-52BF-4CAD-950E-4AA104026C1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0256E2F2-599B-49BF-A726-26D20A98347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571D3CAC-8178-4D8E-93A9-0B3E3CDA4A4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FB4DCF28-55FB-4C3D-86FB-A58E12E499C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986ACBC4-A981-42A4-A2D3-06B742923E5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705510F2-C92B-42CF-B138-E6C50503EFA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9AD5556E-CAFB-41F8-8836-F144EB2C676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81744AF3-B148-4BCC-8EFC-C87EA8930D2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id="{DE200722-1F30-47BA-BA8E-9BC9D1245FF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C047D0B6-2FAA-4D4B-A498-B6BFED2C5D0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a:extLst>
            <a:ext uri="{FF2B5EF4-FFF2-40B4-BE49-F238E27FC236}">
              <a16:creationId xmlns:a16="http://schemas.microsoft.com/office/drawing/2014/main" id="{0AFF06AB-7837-4B8E-9B88-A478DF38E70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4" name="直線コネクタ 653">
          <a:extLst>
            <a:ext uri="{FF2B5EF4-FFF2-40B4-BE49-F238E27FC236}">
              <a16:creationId xmlns:a16="http://schemas.microsoft.com/office/drawing/2014/main" id="{B54F43C4-4E21-4ED5-BF08-82F6C293D1F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5" name="テキスト ボックス 654">
          <a:extLst>
            <a:ext uri="{FF2B5EF4-FFF2-40B4-BE49-F238E27FC236}">
              <a16:creationId xmlns:a16="http://schemas.microsoft.com/office/drawing/2014/main" id="{3BADD773-C95A-4F4A-A7F7-8349822978DD}"/>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6" name="直線コネクタ 655">
          <a:extLst>
            <a:ext uri="{FF2B5EF4-FFF2-40B4-BE49-F238E27FC236}">
              <a16:creationId xmlns:a16="http://schemas.microsoft.com/office/drawing/2014/main" id="{2294BE17-0DD8-4FC2-92DE-6608F9908E1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7" name="テキスト ボックス 656">
          <a:extLst>
            <a:ext uri="{FF2B5EF4-FFF2-40B4-BE49-F238E27FC236}">
              <a16:creationId xmlns:a16="http://schemas.microsoft.com/office/drawing/2014/main" id="{A5CBE412-BCC9-47EB-8DB1-FC7329125BF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8" name="直線コネクタ 657">
          <a:extLst>
            <a:ext uri="{FF2B5EF4-FFF2-40B4-BE49-F238E27FC236}">
              <a16:creationId xmlns:a16="http://schemas.microsoft.com/office/drawing/2014/main" id="{EE06C14F-A397-473C-81A7-96CE802AA2C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9" name="テキスト ボックス 658">
          <a:extLst>
            <a:ext uri="{FF2B5EF4-FFF2-40B4-BE49-F238E27FC236}">
              <a16:creationId xmlns:a16="http://schemas.microsoft.com/office/drawing/2014/main" id="{81185640-6CB4-453F-928D-F79C8AC75E4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0" name="直線コネクタ 659">
          <a:extLst>
            <a:ext uri="{FF2B5EF4-FFF2-40B4-BE49-F238E27FC236}">
              <a16:creationId xmlns:a16="http://schemas.microsoft.com/office/drawing/2014/main" id="{097B9707-5B85-425A-B9D9-2F192582CF56}"/>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1" name="テキスト ボックス 660">
          <a:extLst>
            <a:ext uri="{FF2B5EF4-FFF2-40B4-BE49-F238E27FC236}">
              <a16:creationId xmlns:a16="http://schemas.microsoft.com/office/drawing/2014/main" id="{CCE33DEA-DAAE-4430-891C-E1FE1961F58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2" name="直線コネクタ 661">
          <a:extLst>
            <a:ext uri="{FF2B5EF4-FFF2-40B4-BE49-F238E27FC236}">
              <a16:creationId xmlns:a16="http://schemas.microsoft.com/office/drawing/2014/main" id="{D3F96AC7-9E95-4367-AD80-FA6ED16FC77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3" name="テキスト ボックス 662">
          <a:extLst>
            <a:ext uri="{FF2B5EF4-FFF2-40B4-BE49-F238E27FC236}">
              <a16:creationId xmlns:a16="http://schemas.microsoft.com/office/drawing/2014/main" id="{04C93500-C34E-47DE-B096-7127A333435A}"/>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id="{7EE83830-6D5C-4336-B925-C28D8745FC3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5" name="テキスト ボックス 664">
          <a:extLst>
            <a:ext uri="{FF2B5EF4-FFF2-40B4-BE49-F238E27FC236}">
              <a16:creationId xmlns:a16="http://schemas.microsoft.com/office/drawing/2014/main" id="{FC5AE23A-6787-4613-A2DD-4D13E14A42B1}"/>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CE80CEB6-99F9-4EA7-AE84-D0AA72D30A9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667" name="直線コネクタ 666">
          <a:extLst>
            <a:ext uri="{FF2B5EF4-FFF2-40B4-BE49-F238E27FC236}">
              <a16:creationId xmlns:a16="http://schemas.microsoft.com/office/drawing/2014/main" id="{AD3A2FFA-A46C-4062-A0AD-6BE5B4315C3A}"/>
            </a:ext>
          </a:extLst>
        </xdr:cNvPr>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8" name="【公民館】&#10;有形固定資産減価償却率最小値テキスト">
          <a:extLst>
            <a:ext uri="{FF2B5EF4-FFF2-40B4-BE49-F238E27FC236}">
              <a16:creationId xmlns:a16="http://schemas.microsoft.com/office/drawing/2014/main" id="{990B2937-DB73-4C5F-A5DD-1301CF0197D3}"/>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9" name="直線コネクタ 668">
          <a:extLst>
            <a:ext uri="{FF2B5EF4-FFF2-40B4-BE49-F238E27FC236}">
              <a16:creationId xmlns:a16="http://schemas.microsoft.com/office/drawing/2014/main" id="{D6A411AC-BF0C-4AB2-805D-D2B0506B91F3}"/>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670" name="【公民館】&#10;有形固定資産減価償却率最大値テキスト">
          <a:extLst>
            <a:ext uri="{FF2B5EF4-FFF2-40B4-BE49-F238E27FC236}">
              <a16:creationId xmlns:a16="http://schemas.microsoft.com/office/drawing/2014/main" id="{25BC33C9-1F5B-4DC6-9DEC-8367CA34AFC1}"/>
            </a:ext>
          </a:extLst>
        </xdr:cNvPr>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671" name="直線コネクタ 670">
          <a:extLst>
            <a:ext uri="{FF2B5EF4-FFF2-40B4-BE49-F238E27FC236}">
              <a16:creationId xmlns:a16="http://schemas.microsoft.com/office/drawing/2014/main" id="{3CAD44E9-5A26-4F0A-B02B-67AB9BD69ED9}"/>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672" name="【公民館】&#10;有形固定資産減価償却率平均値テキスト">
          <a:extLst>
            <a:ext uri="{FF2B5EF4-FFF2-40B4-BE49-F238E27FC236}">
              <a16:creationId xmlns:a16="http://schemas.microsoft.com/office/drawing/2014/main" id="{E0C685E9-D676-49AE-BA23-819875600DFA}"/>
            </a:ext>
          </a:extLst>
        </xdr:cNvPr>
        <xdr:cNvSpPr txBox="1"/>
      </xdr:nvSpPr>
      <xdr:spPr>
        <a:xfrm>
          <a:off x="16357600" y="177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673" name="フローチャート: 判断 672">
          <a:extLst>
            <a:ext uri="{FF2B5EF4-FFF2-40B4-BE49-F238E27FC236}">
              <a16:creationId xmlns:a16="http://schemas.microsoft.com/office/drawing/2014/main" id="{145567C2-92F0-4D6A-BA92-96746E630781}"/>
            </a:ext>
          </a:extLst>
        </xdr:cNvPr>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674" name="フローチャート: 判断 673">
          <a:extLst>
            <a:ext uri="{FF2B5EF4-FFF2-40B4-BE49-F238E27FC236}">
              <a16:creationId xmlns:a16="http://schemas.microsoft.com/office/drawing/2014/main" id="{0D935CBC-428C-4974-896E-EBC07F0BD956}"/>
            </a:ext>
          </a:extLst>
        </xdr:cNvPr>
        <xdr:cNvSpPr/>
      </xdr:nvSpPr>
      <xdr:spPr>
        <a:xfrm>
          <a:off x="15430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675" name="フローチャート: 判断 674">
          <a:extLst>
            <a:ext uri="{FF2B5EF4-FFF2-40B4-BE49-F238E27FC236}">
              <a16:creationId xmlns:a16="http://schemas.microsoft.com/office/drawing/2014/main" id="{601565F2-9445-459D-919F-FB96A6778CCB}"/>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676" name="フローチャート: 判断 675">
          <a:extLst>
            <a:ext uri="{FF2B5EF4-FFF2-40B4-BE49-F238E27FC236}">
              <a16:creationId xmlns:a16="http://schemas.microsoft.com/office/drawing/2014/main" id="{C06E854D-B53F-4656-862D-0685B295213A}"/>
            </a:ext>
          </a:extLst>
        </xdr:cNvPr>
        <xdr:cNvSpPr/>
      </xdr:nvSpPr>
      <xdr:spPr>
        <a:xfrm>
          <a:off x="13652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677" name="フローチャート: 判断 676">
          <a:extLst>
            <a:ext uri="{FF2B5EF4-FFF2-40B4-BE49-F238E27FC236}">
              <a16:creationId xmlns:a16="http://schemas.microsoft.com/office/drawing/2014/main" id="{80E19142-B689-4D26-9327-310022F44850}"/>
            </a:ext>
          </a:extLst>
        </xdr:cNvPr>
        <xdr:cNvSpPr/>
      </xdr:nvSpPr>
      <xdr:spPr>
        <a:xfrm>
          <a:off x="12763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36FDC04C-3C96-46B4-93D8-DC68FDBAE90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9B7CF5A9-8119-4E64-B60A-B0126B0E757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9AE3D767-6510-4E5F-B4B4-C70EF53EF66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D9EF7087-D9FD-4755-ABBF-A75070A1CD4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5B0BCAFF-1F70-4FA2-AF91-944DAC4247E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73025</xdr:rowOff>
    </xdr:from>
    <xdr:to>
      <xdr:col>85</xdr:col>
      <xdr:colOff>177800</xdr:colOff>
      <xdr:row>107</xdr:row>
      <xdr:rowOff>3175</xdr:rowOff>
    </xdr:to>
    <xdr:sp macro="" textlink="">
      <xdr:nvSpPr>
        <xdr:cNvPr id="683" name="楕円 682">
          <a:extLst>
            <a:ext uri="{FF2B5EF4-FFF2-40B4-BE49-F238E27FC236}">
              <a16:creationId xmlns:a16="http://schemas.microsoft.com/office/drawing/2014/main" id="{5277FB79-5819-4919-BEE1-89E7B87B4D25}"/>
            </a:ext>
          </a:extLst>
        </xdr:cNvPr>
        <xdr:cNvSpPr/>
      </xdr:nvSpPr>
      <xdr:spPr>
        <a:xfrm>
          <a:off x="162687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51452</xdr:rowOff>
    </xdr:from>
    <xdr:ext cx="405111" cy="259045"/>
    <xdr:sp macro="" textlink="">
      <xdr:nvSpPr>
        <xdr:cNvPr id="684" name="【公民館】&#10;有形固定資産減価償却率該当値テキスト">
          <a:extLst>
            <a:ext uri="{FF2B5EF4-FFF2-40B4-BE49-F238E27FC236}">
              <a16:creationId xmlns:a16="http://schemas.microsoft.com/office/drawing/2014/main" id="{728BA1F3-EE7F-4E4C-A28B-18DD2FC6DE48}"/>
            </a:ext>
          </a:extLst>
        </xdr:cNvPr>
        <xdr:cNvSpPr txBox="1"/>
      </xdr:nvSpPr>
      <xdr:spPr>
        <a:xfrm>
          <a:off x="16357600"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40639</xdr:rowOff>
    </xdr:from>
    <xdr:to>
      <xdr:col>81</xdr:col>
      <xdr:colOff>101600</xdr:colOff>
      <xdr:row>106</xdr:row>
      <xdr:rowOff>142239</xdr:rowOff>
    </xdr:to>
    <xdr:sp macro="" textlink="">
      <xdr:nvSpPr>
        <xdr:cNvPr id="685" name="楕円 684">
          <a:extLst>
            <a:ext uri="{FF2B5EF4-FFF2-40B4-BE49-F238E27FC236}">
              <a16:creationId xmlns:a16="http://schemas.microsoft.com/office/drawing/2014/main" id="{A397F917-AF5A-4AD5-912E-CF75F1748A58}"/>
            </a:ext>
          </a:extLst>
        </xdr:cNvPr>
        <xdr:cNvSpPr/>
      </xdr:nvSpPr>
      <xdr:spPr>
        <a:xfrm>
          <a:off x="15430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91439</xdr:rowOff>
    </xdr:from>
    <xdr:to>
      <xdr:col>85</xdr:col>
      <xdr:colOff>127000</xdr:colOff>
      <xdr:row>106</xdr:row>
      <xdr:rowOff>123825</xdr:rowOff>
    </xdr:to>
    <xdr:cxnSp macro="">
      <xdr:nvCxnSpPr>
        <xdr:cNvPr id="686" name="直線コネクタ 685">
          <a:extLst>
            <a:ext uri="{FF2B5EF4-FFF2-40B4-BE49-F238E27FC236}">
              <a16:creationId xmlns:a16="http://schemas.microsoft.com/office/drawing/2014/main" id="{1E157D04-94AE-4172-ADAC-D628DF48DBE1}"/>
            </a:ext>
          </a:extLst>
        </xdr:cNvPr>
        <xdr:cNvCxnSpPr/>
      </xdr:nvCxnSpPr>
      <xdr:spPr>
        <a:xfrm>
          <a:off x="15481300" y="1826513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6350</xdr:rowOff>
    </xdr:from>
    <xdr:to>
      <xdr:col>76</xdr:col>
      <xdr:colOff>165100</xdr:colOff>
      <xdr:row>106</xdr:row>
      <xdr:rowOff>107950</xdr:rowOff>
    </xdr:to>
    <xdr:sp macro="" textlink="">
      <xdr:nvSpPr>
        <xdr:cNvPr id="687" name="楕円 686">
          <a:extLst>
            <a:ext uri="{FF2B5EF4-FFF2-40B4-BE49-F238E27FC236}">
              <a16:creationId xmlns:a16="http://schemas.microsoft.com/office/drawing/2014/main" id="{CB67354D-6B6B-480A-9836-FD3F3112B503}"/>
            </a:ext>
          </a:extLst>
        </xdr:cNvPr>
        <xdr:cNvSpPr/>
      </xdr:nvSpPr>
      <xdr:spPr>
        <a:xfrm>
          <a:off x="14541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57150</xdr:rowOff>
    </xdr:from>
    <xdr:to>
      <xdr:col>81</xdr:col>
      <xdr:colOff>50800</xdr:colOff>
      <xdr:row>106</xdr:row>
      <xdr:rowOff>91439</xdr:rowOff>
    </xdr:to>
    <xdr:cxnSp macro="">
      <xdr:nvCxnSpPr>
        <xdr:cNvPr id="688" name="直線コネクタ 687">
          <a:extLst>
            <a:ext uri="{FF2B5EF4-FFF2-40B4-BE49-F238E27FC236}">
              <a16:creationId xmlns:a16="http://schemas.microsoft.com/office/drawing/2014/main" id="{31F88314-5B70-4370-8C48-AFF52AD6423D}"/>
            </a:ext>
          </a:extLst>
        </xdr:cNvPr>
        <xdr:cNvCxnSpPr/>
      </xdr:nvCxnSpPr>
      <xdr:spPr>
        <a:xfrm>
          <a:off x="14592300" y="182308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135889</xdr:rowOff>
    </xdr:from>
    <xdr:to>
      <xdr:col>72</xdr:col>
      <xdr:colOff>38100</xdr:colOff>
      <xdr:row>106</xdr:row>
      <xdr:rowOff>66039</xdr:rowOff>
    </xdr:to>
    <xdr:sp macro="" textlink="">
      <xdr:nvSpPr>
        <xdr:cNvPr id="689" name="楕円 688">
          <a:extLst>
            <a:ext uri="{FF2B5EF4-FFF2-40B4-BE49-F238E27FC236}">
              <a16:creationId xmlns:a16="http://schemas.microsoft.com/office/drawing/2014/main" id="{52E46DB3-9C44-4A35-B950-62101521B886}"/>
            </a:ext>
          </a:extLst>
        </xdr:cNvPr>
        <xdr:cNvSpPr/>
      </xdr:nvSpPr>
      <xdr:spPr>
        <a:xfrm>
          <a:off x="13652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15239</xdr:rowOff>
    </xdr:from>
    <xdr:to>
      <xdr:col>76</xdr:col>
      <xdr:colOff>114300</xdr:colOff>
      <xdr:row>106</xdr:row>
      <xdr:rowOff>57150</xdr:rowOff>
    </xdr:to>
    <xdr:cxnSp macro="">
      <xdr:nvCxnSpPr>
        <xdr:cNvPr id="690" name="直線コネクタ 689">
          <a:extLst>
            <a:ext uri="{FF2B5EF4-FFF2-40B4-BE49-F238E27FC236}">
              <a16:creationId xmlns:a16="http://schemas.microsoft.com/office/drawing/2014/main" id="{153EF040-5529-4EE8-8F3E-8BAA8742153B}"/>
            </a:ext>
          </a:extLst>
        </xdr:cNvPr>
        <xdr:cNvCxnSpPr/>
      </xdr:nvCxnSpPr>
      <xdr:spPr>
        <a:xfrm>
          <a:off x="13703300" y="181889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93980</xdr:rowOff>
    </xdr:from>
    <xdr:to>
      <xdr:col>67</xdr:col>
      <xdr:colOff>101600</xdr:colOff>
      <xdr:row>106</xdr:row>
      <xdr:rowOff>24130</xdr:rowOff>
    </xdr:to>
    <xdr:sp macro="" textlink="">
      <xdr:nvSpPr>
        <xdr:cNvPr id="691" name="楕円 690">
          <a:extLst>
            <a:ext uri="{FF2B5EF4-FFF2-40B4-BE49-F238E27FC236}">
              <a16:creationId xmlns:a16="http://schemas.microsoft.com/office/drawing/2014/main" id="{DF700FC8-D009-40EA-85D8-9D57585595C0}"/>
            </a:ext>
          </a:extLst>
        </xdr:cNvPr>
        <xdr:cNvSpPr/>
      </xdr:nvSpPr>
      <xdr:spPr>
        <a:xfrm>
          <a:off x="12763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144780</xdr:rowOff>
    </xdr:from>
    <xdr:to>
      <xdr:col>71</xdr:col>
      <xdr:colOff>177800</xdr:colOff>
      <xdr:row>106</xdr:row>
      <xdr:rowOff>15239</xdr:rowOff>
    </xdr:to>
    <xdr:cxnSp macro="">
      <xdr:nvCxnSpPr>
        <xdr:cNvPr id="692" name="直線コネクタ 691">
          <a:extLst>
            <a:ext uri="{FF2B5EF4-FFF2-40B4-BE49-F238E27FC236}">
              <a16:creationId xmlns:a16="http://schemas.microsoft.com/office/drawing/2014/main" id="{F2F26B1E-2297-4A1C-B745-E7D21A67405D}"/>
            </a:ext>
          </a:extLst>
        </xdr:cNvPr>
        <xdr:cNvCxnSpPr/>
      </xdr:nvCxnSpPr>
      <xdr:spPr>
        <a:xfrm>
          <a:off x="12814300" y="181470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113047</xdr:rowOff>
    </xdr:from>
    <xdr:ext cx="405111" cy="259045"/>
    <xdr:sp macro="" textlink="">
      <xdr:nvSpPr>
        <xdr:cNvPr id="693" name="n_1aveValue【公民館】&#10;有形固定資産減価償却率">
          <a:extLst>
            <a:ext uri="{FF2B5EF4-FFF2-40B4-BE49-F238E27FC236}">
              <a16:creationId xmlns:a16="http://schemas.microsoft.com/office/drawing/2014/main" id="{676428E2-8B1D-4CBE-8334-5A2B7596C0B7}"/>
            </a:ext>
          </a:extLst>
        </xdr:cNvPr>
        <xdr:cNvSpPr txBox="1"/>
      </xdr:nvSpPr>
      <xdr:spPr>
        <a:xfrm>
          <a:off x="15266044"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124477</xdr:rowOff>
    </xdr:from>
    <xdr:ext cx="405111" cy="259045"/>
    <xdr:sp macro="" textlink="">
      <xdr:nvSpPr>
        <xdr:cNvPr id="694" name="n_2aveValue【公民館】&#10;有形固定資産減価償却率">
          <a:extLst>
            <a:ext uri="{FF2B5EF4-FFF2-40B4-BE49-F238E27FC236}">
              <a16:creationId xmlns:a16="http://schemas.microsoft.com/office/drawing/2014/main" id="{096E773F-E8F6-46A3-81AA-CEA5F3A7CF4A}"/>
            </a:ext>
          </a:extLst>
        </xdr:cNvPr>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130191</xdr:rowOff>
    </xdr:from>
    <xdr:ext cx="405111" cy="259045"/>
    <xdr:sp macro="" textlink="">
      <xdr:nvSpPr>
        <xdr:cNvPr id="695" name="n_3aveValue【公民館】&#10;有形固定資産減価償却率">
          <a:extLst>
            <a:ext uri="{FF2B5EF4-FFF2-40B4-BE49-F238E27FC236}">
              <a16:creationId xmlns:a16="http://schemas.microsoft.com/office/drawing/2014/main" id="{3ECC1AF0-83E7-47D2-B526-DE4604E0C31A}"/>
            </a:ext>
          </a:extLst>
        </xdr:cNvPr>
        <xdr:cNvSpPr txBox="1"/>
      </xdr:nvSpPr>
      <xdr:spPr>
        <a:xfrm>
          <a:off x="13500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128288</xdr:rowOff>
    </xdr:from>
    <xdr:ext cx="405111" cy="259045"/>
    <xdr:sp macro="" textlink="">
      <xdr:nvSpPr>
        <xdr:cNvPr id="696" name="n_4aveValue【公民館】&#10;有形固定資産減価償却率">
          <a:extLst>
            <a:ext uri="{FF2B5EF4-FFF2-40B4-BE49-F238E27FC236}">
              <a16:creationId xmlns:a16="http://schemas.microsoft.com/office/drawing/2014/main" id="{B737206F-92FB-4FCE-82AD-87C48E0DF2D0}"/>
            </a:ext>
          </a:extLst>
        </xdr:cNvPr>
        <xdr:cNvSpPr txBox="1"/>
      </xdr:nvSpPr>
      <xdr:spPr>
        <a:xfrm>
          <a:off x="12611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133366</xdr:rowOff>
    </xdr:from>
    <xdr:ext cx="405111" cy="259045"/>
    <xdr:sp macro="" textlink="">
      <xdr:nvSpPr>
        <xdr:cNvPr id="697" name="n_1mainValue【公民館】&#10;有形固定資産減価償却率">
          <a:extLst>
            <a:ext uri="{FF2B5EF4-FFF2-40B4-BE49-F238E27FC236}">
              <a16:creationId xmlns:a16="http://schemas.microsoft.com/office/drawing/2014/main" id="{EA9BB50D-9CF7-48F0-8104-3AD37CC87F2D}"/>
            </a:ext>
          </a:extLst>
        </xdr:cNvPr>
        <xdr:cNvSpPr txBox="1"/>
      </xdr:nvSpPr>
      <xdr:spPr>
        <a:xfrm>
          <a:off x="15266044" y="1830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99077</xdr:rowOff>
    </xdr:from>
    <xdr:ext cx="405111" cy="259045"/>
    <xdr:sp macro="" textlink="">
      <xdr:nvSpPr>
        <xdr:cNvPr id="698" name="n_2mainValue【公民館】&#10;有形固定資産減価償却率">
          <a:extLst>
            <a:ext uri="{FF2B5EF4-FFF2-40B4-BE49-F238E27FC236}">
              <a16:creationId xmlns:a16="http://schemas.microsoft.com/office/drawing/2014/main" id="{7A8AEE07-21CF-4ED0-8883-501DBFB90B1E}"/>
            </a:ext>
          </a:extLst>
        </xdr:cNvPr>
        <xdr:cNvSpPr txBox="1"/>
      </xdr:nvSpPr>
      <xdr:spPr>
        <a:xfrm>
          <a:off x="14389744" y="182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57166</xdr:rowOff>
    </xdr:from>
    <xdr:ext cx="405111" cy="259045"/>
    <xdr:sp macro="" textlink="">
      <xdr:nvSpPr>
        <xdr:cNvPr id="699" name="n_3mainValue【公民館】&#10;有形固定資産減価償却率">
          <a:extLst>
            <a:ext uri="{FF2B5EF4-FFF2-40B4-BE49-F238E27FC236}">
              <a16:creationId xmlns:a16="http://schemas.microsoft.com/office/drawing/2014/main" id="{89455614-E526-4062-8F45-A840ECE50618}"/>
            </a:ext>
          </a:extLst>
        </xdr:cNvPr>
        <xdr:cNvSpPr txBox="1"/>
      </xdr:nvSpPr>
      <xdr:spPr>
        <a:xfrm>
          <a:off x="13500744" y="1823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15257</xdr:rowOff>
    </xdr:from>
    <xdr:ext cx="405111" cy="259045"/>
    <xdr:sp macro="" textlink="">
      <xdr:nvSpPr>
        <xdr:cNvPr id="700" name="n_4mainValue【公民館】&#10;有形固定資産減価償却率">
          <a:extLst>
            <a:ext uri="{FF2B5EF4-FFF2-40B4-BE49-F238E27FC236}">
              <a16:creationId xmlns:a16="http://schemas.microsoft.com/office/drawing/2014/main" id="{6AE2FED5-9EC5-40BD-9CA7-3AA65353143A}"/>
            </a:ext>
          </a:extLst>
        </xdr:cNvPr>
        <xdr:cNvSpPr txBox="1"/>
      </xdr:nvSpPr>
      <xdr:spPr>
        <a:xfrm>
          <a:off x="12611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944FAE58-8516-400F-A12B-AFB5B9E4408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ABD9D317-ECD7-4BBE-9CA0-2081ADC2FB8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C9828EBB-9CD3-4ECD-AC76-CDDDE2CAD13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98FAA183-E73F-4D65-954B-F6822DBCB06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6607EE2F-074A-4E2D-A8AA-2969C5A2AA1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ED1D042A-A72E-426E-9AA9-25E2E1F80E5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19D982A8-94F8-47EB-830D-ED113D323BC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E11E4E77-AC64-4C75-BAA2-DCBA586F625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69775077-2ED7-40BD-A1FB-8125F5CFCD4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C206FF5B-E57B-499A-9FB5-AA6F7F32DCE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AC3EE97B-8B0A-44A8-B5AC-BEC57A0EC7A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2B3909A6-FDE2-48EE-B43F-6F465B70334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3610A120-A685-4E8D-9E18-43662E5941C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DEB93BE9-E40C-487D-8B4B-B391FA30738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E7B636C6-ADD1-40FF-9C99-49FDCA3BD7E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3AEDFCF2-11EE-4ACD-85A9-4C3DB4403EF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BAAC5622-3315-4D68-BA8A-83459FF92F8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B2196148-3D1B-410E-BB27-588753AF430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88B83546-C25F-4B38-AE1C-5D5399F1FCFB}"/>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3E124004-9D6F-4A41-8A54-1563E72FABE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78E3BAA4-44C0-45D1-88DF-A109C43F48A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F7F649F2-AE6F-4FD7-B9A1-8BA32178BC9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C54B694E-4BFB-4745-9349-61E77C362EB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951853FF-BE29-4377-A29B-3FA7CF18EFA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76D37FA3-951A-4B5A-807B-752A9E3BA94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726" name="直線コネクタ 725">
          <a:extLst>
            <a:ext uri="{FF2B5EF4-FFF2-40B4-BE49-F238E27FC236}">
              <a16:creationId xmlns:a16="http://schemas.microsoft.com/office/drawing/2014/main" id="{6C494F4E-F026-4415-981C-2BD6B691C641}"/>
            </a:ext>
          </a:extLst>
        </xdr:cNvPr>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727" name="【公民館】&#10;一人当たり面積最小値テキスト">
          <a:extLst>
            <a:ext uri="{FF2B5EF4-FFF2-40B4-BE49-F238E27FC236}">
              <a16:creationId xmlns:a16="http://schemas.microsoft.com/office/drawing/2014/main" id="{C4574569-6931-4EF8-9089-D61470452A30}"/>
            </a:ext>
          </a:extLst>
        </xdr:cNvPr>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728" name="直線コネクタ 727">
          <a:extLst>
            <a:ext uri="{FF2B5EF4-FFF2-40B4-BE49-F238E27FC236}">
              <a16:creationId xmlns:a16="http://schemas.microsoft.com/office/drawing/2014/main" id="{2F6C7BBB-4834-471C-953A-B5C163DFE41E}"/>
            </a:ext>
          </a:extLst>
        </xdr:cNvPr>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729" name="【公民館】&#10;一人当たり面積最大値テキスト">
          <a:extLst>
            <a:ext uri="{FF2B5EF4-FFF2-40B4-BE49-F238E27FC236}">
              <a16:creationId xmlns:a16="http://schemas.microsoft.com/office/drawing/2014/main" id="{575065C0-F631-4BDC-857E-708E94312E39}"/>
            </a:ext>
          </a:extLst>
        </xdr:cNvPr>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730" name="直線コネクタ 729">
          <a:extLst>
            <a:ext uri="{FF2B5EF4-FFF2-40B4-BE49-F238E27FC236}">
              <a16:creationId xmlns:a16="http://schemas.microsoft.com/office/drawing/2014/main" id="{303D8EA1-055A-4BDA-80A2-5979EAAB970B}"/>
            </a:ext>
          </a:extLst>
        </xdr:cNvPr>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731" name="【公民館】&#10;一人当たり面積平均値テキスト">
          <a:extLst>
            <a:ext uri="{FF2B5EF4-FFF2-40B4-BE49-F238E27FC236}">
              <a16:creationId xmlns:a16="http://schemas.microsoft.com/office/drawing/2014/main" id="{A6FD34D4-8DC1-427B-83F8-B5568A791491}"/>
            </a:ext>
          </a:extLst>
        </xdr:cNvPr>
        <xdr:cNvSpPr txBox="1"/>
      </xdr:nvSpPr>
      <xdr:spPr>
        <a:xfrm>
          <a:off x="22199600" y="1824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732" name="フローチャート: 判断 731">
          <a:extLst>
            <a:ext uri="{FF2B5EF4-FFF2-40B4-BE49-F238E27FC236}">
              <a16:creationId xmlns:a16="http://schemas.microsoft.com/office/drawing/2014/main" id="{F00D8DD5-FE54-49B3-9898-6361757F614A}"/>
            </a:ext>
          </a:extLst>
        </xdr:cNvPr>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170724</xdr:rowOff>
    </xdr:from>
    <xdr:to>
      <xdr:col>112</xdr:col>
      <xdr:colOff>38100</xdr:colOff>
      <xdr:row>106</xdr:row>
      <xdr:rowOff>100874</xdr:rowOff>
    </xdr:to>
    <xdr:sp macro="" textlink="">
      <xdr:nvSpPr>
        <xdr:cNvPr id="733" name="フローチャート: 判断 732">
          <a:extLst>
            <a:ext uri="{FF2B5EF4-FFF2-40B4-BE49-F238E27FC236}">
              <a16:creationId xmlns:a16="http://schemas.microsoft.com/office/drawing/2014/main" id="{93509129-6EDA-4821-BDE4-A62D4AC34DDC}"/>
            </a:ext>
          </a:extLst>
        </xdr:cNvPr>
        <xdr:cNvSpPr/>
      </xdr:nvSpPr>
      <xdr:spPr>
        <a:xfrm>
          <a:off x="21272500" y="1817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35198</xdr:rowOff>
    </xdr:from>
    <xdr:to>
      <xdr:col>107</xdr:col>
      <xdr:colOff>101600</xdr:colOff>
      <xdr:row>106</xdr:row>
      <xdr:rowOff>136798</xdr:rowOff>
    </xdr:to>
    <xdr:sp macro="" textlink="">
      <xdr:nvSpPr>
        <xdr:cNvPr id="734" name="フローチャート: 判断 733">
          <a:extLst>
            <a:ext uri="{FF2B5EF4-FFF2-40B4-BE49-F238E27FC236}">
              <a16:creationId xmlns:a16="http://schemas.microsoft.com/office/drawing/2014/main" id="{97A840CA-27D1-4D8C-A794-F0194A924324}"/>
            </a:ext>
          </a:extLst>
        </xdr:cNvPr>
        <xdr:cNvSpPr/>
      </xdr:nvSpPr>
      <xdr:spPr>
        <a:xfrm>
          <a:off x="203835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28666</xdr:rowOff>
    </xdr:from>
    <xdr:to>
      <xdr:col>102</xdr:col>
      <xdr:colOff>165100</xdr:colOff>
      <xdr:row>106</xdr:row>
      <xdr:rowOff>130266</xdr:rowOff>
    </xdr:to>
    <xdr:sp macro="" textlink="">
      <xdr:nvSpPr>
        <xdr:cNvPr id="735" name="フローチャート: 判断 734">
          <a:extLst>
            <a:ext uri="{FF2B5EF4-FFF2-40B4-BE49-F238E27FC236}">
              <a16:creationId xmlns:a16="http://schemas.microsoft.com/office/drawing/2014/main" id="{74400E07-2E9F-4C92-B308-9D835CE4AC79}"/>
            </a:ext>
          </a:extLst>
        </xdr:cNvPr>
        <xdr:cNvSpPr/>
      </xdr:nvSpPr>
      <xdr:spPr>
        <a:xfrm>
          <a:off x="194945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22134</xdr:rowOff>
    </xdr:from>
    <xdr:to>
      <xdr:col>98</xdr:col>
      <xdr:colOff>38100</xdr:colOff>
      <xdr:row>106</xdr:row>
      <xdr:rowOff>123734</xdr:rowOff>
    </xdr:to>
    <xdr:sp macro="" textlink="">
      <xdr:nvSpPr>
        <xdr:cNvPr id="736" name="フローチャート: 判断 735">
          <a:extLst>
            <a:ext uri="{FF2B5EF4-FFF2-40B4-BE49-F238E27FC236}">
              <a16:creationId xmlns:a16="http://schemas.microsoft.com/office/drawing/2014/main" id="{0AE912A6-9EFA-4539-93FE-2A5AE30ACA36}"/>
            </a:ext>
          </a:extLst>
        </xdr:cNvPr>
        <xdr:cNvSpPr/>
      </xdr:nvSpPr>
      <xdr:spPr>
        <a:xfrm>
          <a:off x="18605500" y="181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2BADDE57-282D-4ACE-BABB-ECE8216FAFA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6B0DF6D1-D95C-4018-AFC0-DB72F4E1F66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44D5439E-522A-4894-9865-FB2C5D46C57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D6D998AF-007B-476F-B89C-E489AA36EAE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DF1D3890-366D-4FCB-8863-F52DDDB1C57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108676</xdr:rowOff>
    </xdr:from>
    <xdr:to>
      <xdr:col>116</xdr:col>
      <xdr:colOff>114300</xdr:colOff>
      <xdr:row>108</xdr:row>
      <xdr:rowOff>38826</xdr:rowOff>
    </xdr:to>
    <xdr:sp macro="" textlink="">
      <xdr:nvSpPr>
        <xdr:cNvPr id="742" name="楕円 741">
          <a:extLst>
            <a:ext uri="{FF2B5EF4-FFF2-40B4-BE49-F238E27FC236}">
              <a16:creationId xmlns:a16="http://schemas.microsoft.com/office/drawing/2014/main" id="{3F7F9B85-B078-4665-B1E7-DFD84FC9789C}"/>
            </a:ext>
          </a:extLst>
        </xdr:cNvPr>
        <xdr:cNvSpPr/>
      </xdr:nvSpPr>
      <xdr:spPr>
        <a:xfrm>
          <a:off x="221107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87103</xdr:rowOff>
    </xdr:from>
    <xdr:ext cx="469744" cy="259045"/>
    <xdr:sp macro="" textlink="">
      <xdr:nvSpPr>
        <xdr:cNvPr id="743" name="【公民館】&#10;一人当たり面積該当値テキスト">
          <a:extLst>
            <a:ext uri="{FF2B5EF4-FFF2-40B4-BE49-F238E27FC236}">
              <a16:creationId xmlns:a16="http://schemas.microsoft.com/office/drawing/2014/main" id="{598A48BE-1ECF-405F-A0C8-B13BDA36D3EB}"/>
            </a:ext>
          </a:extLst>
        </xdr:cNvPr>
        <xdr:cNvSpPr txBox="1"/>
      </xdr:nvSpPr>
      <xdr:spPr>
        <a:xfrm>
          <a:off x="22199600"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108676</xdr:rowOff>
    </xdr:from>
    <xdr:to>
      <xdr:col>112</xdr:col>
      <xdr:colOff>38100</xdr:colOff>
      <xdr:row>108</xdr:row>
      <xdr:rowOff>38826</xdr:rowOff>
    </xdr:to>
    <xdr:sp macro="" textlink="">
      <xdr:nvSpPr>
        <xdr:cNvPr id="744" name="楕円 743">
          <a:extLst>
            <a:ext uri="{FF2B5EF4-FFF2-40B4-BE49-F238E27FC236}">
              <a16:creationId xmlns:a16="http://schemas.microsoft.com/office/drawing/2014/main" id="{94F9C3CF-4885-4047-A96E-EC948699BCD3}"/>
            </a:ext>
          </a:extLst>
        </xdr:cNvPr>
        <xdr:cNvSpPr/>
      </xdr:nvSpPr>
      <xdr:spPr>
        <a:xfrm>
          <a:off x="21272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159476</xdr:rowOff>
    </xdr:from>
    <xdr:to>
      <xdr:col>116</xdr:col>
      <xdr:colOff>63500</xdr:colOff>
      <xdr:row>107</xdr:row>
      <xdr:rowOff>159476</xdr:rowOff>
    </xdr:to>
    <xdr:cxnSp macro="">
      <xdr:nvCxnSpPr>
        <xdr:cNvPr id="745" name="直線コネクタ 744">
          <a:extLst>
            <a:ext uri="{FF2B5EF4-FFF2-40B4-BE49-F238E27FC236}">
              <a16:creationId xmlns:a16="http://schemas.microsoft.com/office/drawing/2014/main" id="{7FFE3323-CB71-475A-85BE-27976CB68060}"/>
            </a:ext>
          </a:extLst>
        </xdr:cNvPr>
        <xdr:cNvCxnSpPr/>
      </xdr:nvCxnSpPr>
      <xdr:spPr>
        <a:xfrm>
          <a:off x="21323300" y="185046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111942</xdr:rowOff>
    </xdr:from>
    <xdr:to>
      <xdr:col>107</xdr:col>
      <xdr:colOff>101600</xdr:colOff>
      <xdr:row>108</xdr:row>
      <xdr:rowOff>42092</xdr:rowOff>
    </xdr:to>
    <xdr:sp macro="" textlink="">
      <xdr:nvSpPr>
        <xdr:cNvPr id="746" name="楕円 745">
          <a:extLst>
            <a:ext uri="{FF2B5EF4-FFF2-40B4-BE49-F238E27FC236}">
              <a16:creationId xmlns:a16="http://schemas.microsoft.com/office/drawing/2014/main" id="{E428B9CC-6F21-49C0-8C04-664106494882}"/>
            </a:ext>
          </a:extLst>
        </xdr:cNvPr>
        <xdr:cNvSpPr/>
      </xdr:nvSpPr>
      <xdr:spPr>
        <a:xfrm>
          <a:off x="20383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159476</xdr:rowOff>
    </xdr:from>
    <xdr:to>
      <xdr:col>111</xdr:col>
      <xdr:colOff>177800</xdr:colOff>
      <xdr:row>107</xdr:row>
      <xdr:rowOff>162742</xdr:rowOff>
    </xdr:to>
    <xdr:cxnSp macro="">
      <xdr:nvCxnSpPr>
        <xdr:cNvPr id="747" name="直線コネクタ 746">
          <a:extLst>
            <a:ext uri="{FF2B5EF4-FFF2-40B4-BE49-F238E27FC236}">
              <a16:creationId xmlns:a16="http://schemas.microsoft.com/office/drawing/2014/main" id="{7ABBDD33-867D-4E4A-B309-10C0706DBE28}"/>
            </a:ext>
          </a:extLst>
        </xdr:cNvPr>
        <xdr:cNvCxnSpPr/>
      </xdr:nvCxnSpPr>
      <xdr:spPr>
        <a:xfrm flipV="1">
          <a:off x="20434300" y="185046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111942</xdr:rowOff>
    </xdr:from>
    <xdr:to>
      <xdr:col>102</xdr:col>
      <xdr:colOff>165100</xdr:colOff>
      <xdr:row>108</xdr:row>
      <xdr:rowOff>42092</xdr:rowOff>
    </xdr:to>
    <xdr:sp macro="" textlink="">
      <xdr:nvSpPr>
        <xdr:cNvPr id="748" name="楕円 747">
          <a:extLst>
            <a:ext uri="{FF2B5EF4-FFF2-40B4-BE49-F238E27FC236}">
              <a16:creationId xmlns:a16="http://schemas.microsoft.com/office/drawing/2014/main" id="{7FA9827A-EEDE-4E26-BDED-EC734B28F552}"/>
            </a:ext>
          </a:extLst>
        </xdr:cNvPr>
        <xdr:cNvSpPr/>
      </xdr:nvSpPr>
      <xdr:spPr>
        <a:xfrm>
          <a:off x="19494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162742</xdr:rowOff>
    </xdr:from>
    <xdr:to>
      <xdr:col>107</xdr:col>
      <xdr:colOff>50800</xdr:colOff>
      <xdr:row>107</xdr:row>
      <xdr:rowOff>162742</xdr:rowOff>
    </xdr:to>
    <xdr:cxnSp macro="">
      <xdr:nvCxnSpPr>
        <xdr:cNvPr id="749" name="直線コネクタ 748">
          <a:extLst>
            <a:ext uri="{FF2B5EF4-FFF2-40B4-BE49-F238E27FC236}">
              <a16:creationId xmlns:a16="http://schemas.microsoft.com/office/drawing/2014/main" id="{972788EF-E3F0-4C6D-851D-EF11CF637B96}"/>
            </a:ext>
          </a:extLst>
        </xdr:cNvPr>
        <xdr:cNvCxnSpPr/>
      </xdr:nvCxnSpPr>
      <xdr:spPr>
        <a:xfrm>
          <a:off x="19545300" y="18507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111942</xdr:rowOff>
    </xdr:from>
    <xdr:to>
      <xdr:col>98</xdr:col>
      <xdr:colOff>38100</xdr:colOff>
      <xdr:row>108</xdr:row>
      <xdr:rowOff>42092</xdr:rowOff>
    </xdr:to>
    <xdr:sp macro="" textlink="">
      <xdr:nvSpPr>
        <xdr:cNvPr id="750" name="楕円 749">
          <a:extLst>
            <a:ext uri="{FF2B5EF4-FFF2-40B4-BE49-F238E27FC236}">
              <a16:creationId xmlns:a16="http://schemas.microsoft.com/office/drawing/2014/main" id="{C9805BED-999E-4411-89A8-DE39D300FCEB}"/>
            </a:ext>
          </a:extLst>
        </xdr:cNvPr>
        <xdr:cNvSpPr/>
      </xdr:nvSpPr>
      <xdr:spPr>
        <a:xfrm>
          <a:off x="18605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162742</xdr:rowOff>
    </xdr:from>
    <xdr:to>
      <xdr:col>102</xdr:col>
      <xdr:colOff>114300</xdr:colOff>
      <xdr:row>107</xdr:row>
      <xdr:rowOff>162742</xdr:rowOff>
    </xdr:to>
    <xdr:cxnSp macro="">
      <xdr:nvCxnSpPr>
        <xdr:cNvPr id="751" name="直線コネクタ 750">
          <a:extLst>
            <a:ext uri="{FF2B5EF4-FFF2-40B4-BE49-F238E27FC236}">
              <a16:creationId xmlns:a16="http://schemas.microsoft.com/office/drawing/2014/main" id="{C349BAFA-A2B6-4B57-8648-5CF60E84B0BD}"/>
            </a:ext>
          </a:extLst>
        </xdr:cNvPr>
        <xdr:cNvCxnSpPr/>
      </xdr:nvCxnSpPr>
      <xdr:spPr>
        <a:xfrm>
          <a:off x="18656300" y="18507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117401</xdr:rowOff>
    </xdr:from>
    <xdr:ext cx="469744" cy="259045"/>
    <xdr:sp macro="" textlink="">
      <xdr:nvSpPr>
        <xdr:cNvPr id="752" name="n_1aveValue【公民館】&#10;一人当たり面積">
          <a:extLst>
            <a:ext uri="{FF2B5EF4-FFF2-40B4-BE49-F238E27FC236}">
              <a16:creationId xmlns:a16="http://schemas.microsoft.com/office/drawing/2014/main" id="{D36642FC-A02D-4F88-BE5D-28AE5E23E5D5}"/>
            </a:ext>
          </a:extLst>
        </xdr:cNvPr>
        <xdr:cNvSpPr txBox="1"/>
      </xdr:nvSpPr>
      <xdr:spPr>
        <a:xfrm>
          <a:off x="21075727" y="179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153325</xdr:rowOff>
    </xdr:from>
    <xdr:ext cx="469744" cy="259045"/>
    <xdr:sp macro="" textlink="">
      <xdr:nvSpPr>
        <xdr:cNvPr id="753" name="n_2aveValue【公民館】&#10;一人当たり面積">
          <a:extLst>
            <a:ext uri="{FF2B5EF4-FFF2-40B4-BE49-F238E27FC236}">
              <a16:creationId xmlns:a16="http://schemas.microsoft.com/office/drawing/2014/main" id="{B948D5FF-1AF7-4A05-85D9-9A791B05D551}"/>
            </a:ext>
          </a:extLst>
        </xdr:cNvPr>
        <xdr:cNvSpPr txBox="1"/>
      </xdr:nvSpPr>
      <xdr:spPr>
        <a:xfrm>
          <a:off x="20199427" y="1798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146793</xdr:rowOff>
    </xdr:from>
    <xdr:ext cx="469744" cy="259045"/>
    <xdr:sp macro="" textlink="">
      <xdr:nvSpPr>
        <xdr:cNvPr id="754" name="n_3aveValue【公民館】&#10;一人当たり面積">
          <a:extLst>
            <a:ext uri="{FF2B5EF4-FFF2-40B4-BE49-F238E27FC236}">
              <a16:creationId xmlns:a16="http://schemas.microsoft.com/office/drawing/2014/main" id="{5762EF19-A363-4DDB-9BDC-D39BEA4FB8CE}"/>
            </a:ext>
          </a:extLst>
        </xdr:cNvPr>
        <xdr:cNvSpPr txBox="1"/>
      </xdr:nvSpPr>
      <xdr:spPr>
        <a:xfrm>
          <a:off x="19310427" y="179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140261</xdr:rowOff>
    </xdr:from>
    <xdr:ext cx="469744" cy="259045"/>
    <xdr:sp macro="" textlink="">
      <xdr:nvSpPr>
        <xdr:cNvPr id="755" name="n_4aveValue【公民館】&#10;一人当たり面積">
          <a:extLst>
            <a:ext uri="{FF2B5EF4-FFF2-40B4-BE49-F238E27FC236}">
              <a16:creationId xmlns:a16="http://schemas.microsoft.com/office/drawing/2014/main" id="{008BBC74-F7BC-4C83-B0C7-4A2A2DEAAE61}"/>
            </a:ext>
          </a:extLst>
        </xdr:cNvPr>
        <xdr:cNvSpPr txBox="1"/>
      </xdr:nvSpPr>
      <xdr:spPr>
        <a:xfrm>
          <a:off x="18421427" y="1797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29953</xdr:rowOff>
    </xdr:from>
    <xdr:ext cx="469744" cy="259045"/>
    <xdr:sp macro="" textlink="">
      <xdr:nvSpPr>
        <xdr:cNvPr id="756" name="n_1mainValue【公民館】&#10;一人当たり面積">
          <a:extLst>
            <a:ext uri="{FF2B5EF4-FFF2-40B4-BE49-F238E27FC236}">
              <a16:creationId xmlns:a16="http://schemas.microsoft.com/office/drawing/2014/main" id="{E1E0B530-DF8D-4A40-AA33-1AE82A7A7DD0}"/>
            </a:ext>
          </a:extLst>
        </xdr:cNvPr>
        <xdr:cNvSpPr txBox="1"/>
      </xdr:nvSpPr>
      <xdr:spPr>
        <a:xfrm>
          <a:off x="210757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33219</xdr:rowOff>
    </xdr:from>
    <xdr:ext cx="469744" cy="259045"/>
    <xdr:sp macro="" textlink="">
      <xdr:nvSpPr>
        <xdr:cNvPr id="757" name="n_2mainValue【公民館】&#10;一人当たり面積">
          <a:extLst>
            <a:ext uri="{FF2B5EF4-FFF2-40B4-BE49-F238E27FC236}">
              <a16:creationId xmlns:a16="http://schemas.microsoft.com/office/drawing/2014/main" id="{EAAC6F5F-15F8-408C-B631-DCF099A14B29}"/>
            </a:ext>
          </a:extLst>
        </xdr:cNvPr>
        <xdr:cNvSpPr txBox="1"/>
      </xdr:nvSpPr>
      <xdr:spPr>
        <a:xfrm>
          <a:off x="201994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33219</xdr:rowOff>
    </xdr:from>
    <xdr:ext cx="469744" cy="259045"/>
    <xdr:sp macro="" textlink="">
      <xdr:nvSpPr>
        <xdr:cNvPr id="758" name="n_3mainValue【公民館】&#10;一人当たり面積">
          <a:extLst>
            <a:ext uri="{FF2B5EF4-FFF2-40B4-BE49-F238E27FC236}">
              <a16:creationId xmlns:a16="http://schemas.microsoft.com/office/drawing/2014/main" id="{7D20704C-7D94-46E4-96FC-0C39A94BC49A}"/>
            </a:ext>
          </a:extLst>
        </xdr:cNvPr>
        <xdr:cNvSpPr txBox="1"/>
      </xdr:nvSpPr>
      <xdr:spPr>
        <a:xfrm>
          <a:off x="193104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33219</xdr:rowOff>
    </xdr:from>
    <xdr:ext cx="469744" cy="259045"/>
    <xdr:sp macro="" textlink="">
      <xdr:nvSpPr>
        <xdr:cNvPr id="759" name="n_4mainValue【公民館】&#10;一人当たり面積">
          <a:extLst>
            <a:ext uri="{FF2B5EF4-FFF2-40B4-BE49-F238E27FC236}">
              <a16:creationId xmlns:a16="http://schemas.microsoft.com/office/drawing/2014/main" id="{3D89FBDA-C83C-4153-8033-3E671B0B8CA5}"/>
            </a:ext>
          </a:extLst>
        </xdr:cNvPr>
        <xdr:cNvSpPr txBox="1"/>
      </xdr:nvSpPr>
      <xdr:spPr>
        <a:xfrm>
          <a:off x="184214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3C542DCC-C3E5-41A3-BAB3-36196162DC4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FF8E5DF6-9F83-439C-BF68-6D549EF2727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96699D6C-2DDB-47B7-B6AF-773BA65A0F7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公営住宅、公民館である。認定こども園・幼稚園・保育所については、令和元年度から幼稚園を１園に集約化したため類似団体平均より</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30.4</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ポイント下回っている。学校施設については、</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小中学校空調設備整備</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は実施したものの、</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設備等の老朽化が</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進んだ結果、前年度より</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1.3</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ポイントの増となっており、今後も増加が見込まれるため、</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令和２年度に策定した個別施設計画に基づき、設備等も含め計画的な予防保全により長寿命化を進めていく。市内１施設のみである公民館については、築</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年以上を経過し老朽化が進んでいることから、類似団体平均より</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20.0</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ポイント上回っている。今後は長期保全計画に基づき、計画的な修繕等を進めていく。また公営住宅については、築</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40</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年を経過した住宅が</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割を占めており、類似団体平均を</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20.7</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耐用年数を過ぎた住宅については、廃止の方向とするとともに、長寿命化計画に基づき計画的に既存住宅の長寿命化を図っていく。一人当たりの資産量については、橋梁・トンネルの数値が類似団体平均から下回っているが、これは平たん地の多い当市の地理的要因に起因するものである。</a:t>
          </a:r>
          <a:endParaRPr lang="ja-JP" altLang="ja-JP" sz="18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29C776F-45DB-4E77-AC38-FB83ECD6FC4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A7F06C6-CC65-49D6-A115-BA2FA2796EF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EED8189-4E64-4CC5-8F5A-68094816408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1D083DE-F7DA-4CF6-9A6D-910724B9CDB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2A207A3-1585-48C7-A866-A5186948CDD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141BA05-43B8-486D-8609-CDBCBD40B52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6FF73C2-B376-4283-AF02-CB7DD1F2F8C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6522974-0B8F-4630-84C3-BE6526BAB7F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32752C0-7F8F-4717-B8F5-949D266DDB2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9D84A06-1B2C-466A-A145-229D36A4C10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54,279
53,983
97.82
25,083,554
23,542,851
1,406,440
13,447,848
18,044,079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7207F3F-B669-4836-94C1-81141D34190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C259B26-E651-499C-A508-ED31E6ADDDE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734DC57-AC0C-4870-A2C6-1A69414E52F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2FEA960-AB7E-45A3-B7A9-28F3C2BFE31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CFCE807-768F-41FC-83C5-60A301B17C5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9B78BBB-2BD9-4927-AECE-DB6711350A5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1A2226A-79A9-42E6-93CB-F896CFB70F1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4A488B2-28BF-4102-96FB-29AA62E5A4B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2715812-25A6-471A-8AB3-5654BB66A1B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C10BCC6-72CB-4BA5-8E1F-604A34C9CA4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ACFE849-CB43-40CD-AC50-4A249DB9457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8BE5E85-595B-4257-A1AC-E34500B21B4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060720A-93DD-4CD0-B8C0-232E547D06D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6F2F7DA-6C3B-4F7C-A488-9064318879E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61AA946-4EE9-4A44-832E-511C464535C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3E15CC5-A1E9-428B-95BF-E3DF1ED9776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1BBE12F-D1C4-4A31-8FF3-F19F48DF3BE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5E1C3FE-D90E-46A2-983A-9AF866602F3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8DBEF26-390E-4983-B044-BB5FB8E78C1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AC155F4-278F-42C6-A52C-89FE51409C9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4D52909-E6CC-4BE9-A536-39B22203FEE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76BBB1B-B54C-405B-A3CA-07942AB5C98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DFE85EC-BBD5-4E45-85AB-83C0CE0ACF0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C5C9B84-163A-44EA-99B7-B448A7C9489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BAEC1F2-E938-47E8-A37E-21E5C2C71A9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05A2FB4-32EF-4CC6-964C-533FC8342A3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8DC7D11-DBF3-4DF5-9418-C3CAB9FBF77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E189382-3FD5-49B2-8985-01F43009E67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A3661BB-43B7-44FB-B782-B117B15E8AA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0C48FCE-96A2-4AC3-8255-AFE505CCD5F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4691C60-120B-4859-93A2-23E1CDA4302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3EA1F8A-B0D5-448C-92D7-16F105825F6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5D54E52-6BF1-4967-9A69-A9B2233BEA0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097EEEE-7677-4BD9-9AD4-7FF4967B5D6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FF73F2A-4B4C-4173-9ECE-629A35EEEC0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6BECD53-1283-434F-9263-18D228A3F29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2E7EED7-795E-4BD6-B80C-35F7BD84996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71377E4-F1F4-4A14-81D4-4A7AA560CAB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CF14690-319F-4F99-9D6A-469B59CDDF3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2DC8BC3-650F-4C75-8D1C-33786DBF5E8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3988A3A-1E2F-4897-BA63-B0BB020CC9F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076593C-1202-4DFC-9EC4-596AA715C91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0D4C904-305B-4C37-B357-EBE2960734F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0FA8A0A-6C7C-4A8D-A119-3421F6DA0CD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DDC6192-91C6-41C2-9E70-27EEBFCEDDB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FEA3152-21C2-4F4F-BF35-22B833002DC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27DDBA29-B81B-4632-BE0B-FD03870C0B54}"/>
            </a:ext>
          </a:extLst>
        </xdr:cNvPr>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06688B3B-56FA-44C7-A8BD-2F39046B61FE}"/>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BDAB666B-412E-4BE9-BF26-B18599B1696B}"/>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060D5FE1-2EC8-4FAA-8607-96D0A683204F}"/>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40E6C47F-5DFD-48CD-81A1-4F1C14C5BF61}"/>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21788</xdr:rowOff>
    </xdr:from>
    <xdr:ext cx="405111" cy="259045"/>
    <xdr:sp macro="" textlink="">
      <xdr:nvSpPr>
        <xdr:cNvPr id="63" name="【図書館】&#10;有形固定資産減価償却率平均値テキスト">
          <a:extLst>
            <a:ext uri="{FF2B5EF4-FFF2-40B4-BE49-F238E27FC236}">
              <a16:creationId xmlns:a16="http://schemas.microsoft.com/office/drawing/2014/main" id="{397BEFC1-3CEA-4456-A271-470BF7B13A79}"/>
            </a:ext>
          </a:extLst>
        </xdr:cNvPr>
        <xdr:cNvSpPr txBox="1"/>
      </xdr:nvSpPr>
      <xdr:spPr>
        <a:xfrm>
          <a:off x="4673600" y="6365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4B0AAA5D-E08F-4995-BED8-A90B7E2E7641}"/>
            </a:ext>
          </a:extLst>
        </xdr:cNvPr>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a:extLst>
            <a:ext uri="{FF2B5EF4-FFF2-40B4-BE49-F238E27FC236}">
              <a16:creationId xmlns:a16="http://schemas.microsoft.com/office/drawing/2014/main" id="{87080E35-6C66-4D17-B669-3707976B96B1}"/>
            </a:ext>
          </a:extLst>
        </xdr:cNvPr>
        <xdr:cNvSpPr/>
      </xdr:nvSpPr>
      <xdr:spPr>
        <a:xfrm>
          <a:off x="3746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a:extLst>
            <a:ext uri="{FF2B5EF4-FFF2-40B4-BE49-F238E27FC236}">
              <a16:creationId xmlns:a16="http://schemas.microsoft.com/office/drawing/2014/main" id="{2BF41669-E5A5-40EB-9394-C5861D74A04F}"/>
            </a:ext>
          </a:extLst>
        </xdr:cNvPr>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a:extLst>
            <a:ext uri="{FF2B5EF4-FFF2-40B4-BE49-F238E27FC236}">
              <a16:creationId xmlns:a16="http://schemas.microsoft.com/office/drawing/2014/main" id="{E2C27680-8147-4C24-B3BA-64D192B1F973}"/>
            </a:ext>
          </a:extLst>
        </xdr:cNvPr>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a:extLst>
            <a:ext uri="{FF2B5EF4-FFF2-40B4-BE49-F238E27FC236}">
              <a16:creationId xmlns:a16="http://schemas.microsoft.com/office/drawing/2014/main" id="{1B746F70-E86E-4C30-9F41-68DA98B89999}"/>
            </a:ext>
          </a:extLst>
        </xdr:cNvPr>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64ACCC1-5A4F-463B-A5E8-79D657BF90F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DAE1512-859F-4829-8454-6FC0ADADFE3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798683E-15C1-4C4A-A4A0-76CB00D13A9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12CC5A1-552D-444D-9588-CA015919EFB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85EE227-54CF-4C93-BE1E-909C4E84A80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134801</xdr:rowOff>
    </xdr:from>
    <xdr:to>
      <xdr:col>24</xdr:col>
      <xdr:colOff>114300</xdr:colOff>
      <xdr:row>36</xdr:row>
      <xdr:rowOff>64951</xdr:rowOff>
    </xdr:to>
    <xdr:sp macro="" textlink="">
      <xdr:nvSpPr>
        <xdr:cNvPr id="74" name="楕円 73">
          <a:extLst>
            <a:ext uri="{FF2B5EF4-FFF2-40B4-BE49-F238E27FC236}">
              <a16:creationId xmlns:a16="http://schemas.microsoft.com/office/drawing/2014/main" id="{35DE029F-E9B7-44D2-A902-00D306C1069E}"/>
            </a:ext>
          </a:extLst>
        </xdr:cNvPr>
        <xdr:cNvSpPr/>
      </xdr:nvSpPr>
      <xdr:spPr>
        <a:xfrm>
          <a:off x="45847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157678</xdr:rowOff>
    </xdr:from>
    <xdr:ext cx="405111" cy="259045"/>
    <xdr:sp macro="" textlink="">
      <xdr:nvSpPr>
        <xdr:cNvPr id="75" name="【図書館】&#10;有形固定資産減価償却率該当値テキスト">
          <a:extLst>
            <a:ext uri="{FF2B5EF4-FFF2-40B4-BE49-F238E27FC236}">
              <a16:creationId xmlns:a16="http://schemas.microsoft.com/office/drawing/2014/main" id="{819AE28A-5A9E-445C-81A1-BEB8B5193AAB}"/>
            </a:ext>
          </a:extLst>
        </xdr:cNvPr>
        <xdr:cNvSpPr txBox="1"/>
      </xdr:nvSpPr>
      <xdr:spPr>
        <a:xfrm>
          <a:off x="4673600" y="598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100511</xdr:rowOff>
    </xdr:from>
    <xdr:to>
      <xdr:col>20</xdr:col>
      <xdr:colOff>38100</xdr:colOff>
      <xdr:row>36</xdr:row>
      <xdr:rowOff>30661</xdr:rowOff>
    </xdr:to>
    <xdr:sp macro="" textlink="">
      <xdr:nvSpPr>
        <xdr:cNvPr id="76" name="楕円 75">
          <a:extLst>
            <a:ext uri="{FF2B5EF4-FFF2-40B4-BE49-F238E27FC236}">
              <a16:creationId xmlns:a16="http://schemas.microsoft.com/office/drawing/2014/main" id="{E94EFB8F-1817-440C-B783-BAB3CAAF7FCB}"/>
            </a:ext>
          </a:extLst>
        </xdr:cNvPr>
        <xdr:cNvSpPr/>
      </xdr:nvSpPr>
      <xdr:spPr>
        <a:xfrm>
          <a:off x="3746500" y="61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151311</xdr:rowOff>
    </xdr:from>
    <xdr:to>
      <xdr:col>24</xdr:col>
      <xdr:colOff>63500</xdr:colOff>
      <xdr:row>36</xdr:row>
      <xdr:rowOff>14151</xdr:rowOff>
    </xdr:to>
    <xdr:cxnSp macro="">
      <xdr:nvCxnSpPr>
        <xdr:cNvPr id="77" name="直線コネクタ 76">
          <a:extLst>
            <a:ext uri="{FF2B5EF4-FFF2-40B4-BE49-F238E27FC236}">
              <a16:creationId xmlns:a16="http://schemas.microsoft.com/office/drawing/2014/main" id="{E83BFFE3-21BD-4C82-AE5F-58675D9E9C40}"/>
            </a:ext>
          </a:extLst>
        </xdr:cNvPr>
        <xdr:cNvCxnSpPr/>
      </xdr:nvCxnSpPr>
      <xdr:spPr>
        <a:xfrm>
          <a:off x="3797300" y="615206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67854</xdr:rowOff>
    </xdr:from>
    <xdr:to>
      <xdr:col>15</xdr:col>
      <xdr:colOff>101600</xdr:colOff>
      <xdr:row>35</xdr:row>
      <xdr:rowOff>169454</xdr:rowOff>
    </xdr:to>
    <xdr:sp macro="" textlink="">
      <xdr:nvSpPr>
        <xdr:cNvPr id="78" name="楕円 77">
          <a:extLst>
            <a:ext uri="{FF2B5EF4-FFF2-40B4-BE49-F238E27FC236}">
              <a16:creationId xmlns:a16="http://schemas.microsoft.com/office/drawing/2014/main" id="{5BD12E76-643E-440A-8070-E01B2D10407A}"/>
            </a:ext>
          </a:extLst>
        </xdr:cNvPr>
        <xdr:cNvSpPr/>
      </xdr:nvSpPr>
      <xdr:spPr>
        <a:xfrm>
          <a:off x="2857500" y="60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118654</xdr:rowOff>
    </xdr:from>
    <xdr:to>
      <xdr:col>19</xdr:col>
      <xdr:colOff>177800</xdr:colOff>
      <xdr:row>35</xdr:row>
      <xdr:rowOff>151311</xdr:rowOff>
    </xdr:to>
    <xdr:cxnSp macro="">
      <xdr:nvCxnSpPr>
        <xdr:cNvPr id="79" name="直線コネクタ 78">
          <a:extLst>
            <a:ext uri="{FF2B5EF4-FFF2-40B4-BE49-F238E27FC236}">
              <a16:creationId xmlns:a16="http://schemas.microsoft.com/office/drawing/2014/main" id="{28D5BB1C-7938-475D-BFF0-F9265EA2AC6C}"/>
            </a:ext>
          </a:extLst>
        </xdr:cNvPr>
        <xdr:cNvCxnSpPr/>
      </xdr:nvCxnSpPr>
      <xdr:spPr>
        <a:xfrm>
          <a:off x="2908300" y="611940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33564</xdr:rowOff>
    </xdr:from>
    <xdr:to>
      <xdr:col>10</xdr:col>
      <xdr:colOff>165100</xdr:colOff>
      <xdr:row>35</xdr:row>
      <xdr:rowOff>135164</xdr:rowOff>
    </xdr:to>
    <xdr:sp macro="" textlink="">
      <xdr:nvSpPr>
        <xdr:cNvPr id="80" name="楕円 79">
          <a:extLst>
            <a:ext uri="{FF2B5EF4-FFF2-40B4-BE49-F238E27FC236}">
              <a16:creationId xmlns:a16="http://schemas.microsoft.com/office/drawing/2014/main" id="{54B09CA8-0199-4ED0-BFA7-CFD64180D712}"/>
            </a:ext>
          </a:extLst>
        </xdr:cNvPr>
        <xdr:cNvSpPr/>
      </xdr:nvSpPr>
      <xdr:spPr>
        <a:xfrm>
          <a:off x="1968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84364</xdr:rowOff>
    </xdr:from>
    <xdr:to>
      <xdr:col>15</xdr:col>
      <xdr:colOff>50800</xdr:colOff>
      <xdr:row>35</xdr:row>
      <xdr:rowOff>118654</xdr:rowOff>
    </xdr:to>
    <xdr:cxnSp macro="">
      <xdr:nvCxnSpPr>
        <xdr:cNvPr id="81" name="直線コネクタ 80">
          <a:extLst>
            <a:ext uri="{FF2B5EF4-FFF2-40B4-BE49-F238E27FC236}">
              <a16:creationId xmlns:a16="http://schemas.microsoft.com/office/drawing/2014/main" id="{DC64BC17-2BF5-424E-8DB7-D96ECA00AB5E}"/>
            </a:ext>
          </a:extLst>
        </xdr:cNvPr>
        <xdr:cNvCxnSpPr/>
      </xdr:nvCxnSpPr>
      <xdr:spPr>
        <a:xfrm>
          <a:off x="2019300" y="608511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4173</xdr:rowOff>
    </xdr:from>
    <xdr:to>
      <xdr:col>6</xdr:col>
      <xdr:colOff>38100</xdr:colOff>
      <xdr:row>35</xdr:row>
      <xdr:rowOff>105773</xdr:rowOff>
    </xdr:to>
    <xdr:sp macro="" textlink="">
      <xdr:nvSpPr>
        <xdr:cNvPr id="82" name="楕円 81">
          <a:extLst>
            <a:ext uri="{FF2B5EF4-FFF2-40B4-BE49-F238E27FC236}">
              <a16:creationId xmlns:a16="http://schemas.microsoft.com/office/drawing/2014/main" id="{C514DA10-996C-45D9-92E0-9735824AEF93}"/>
            </a:ext>
          </a:extLst>
        </xdr:cNvPr>
        <xdr:cNvSpPr/>
      </xdr:nvSpPr>
      <xdr:spPr>
        <a:xfrm>
          <a:off x="10795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54973</xdr:rowOff>
    </xdr:from>
    <xdr:to>
      <xdr:col>10</xdr:col>
      <xdr:colOff>114300</xdr:colOff>
      <xdr:row>35</xdr:row>
      <xdr:rowOff>84364</xdr:rowOff>
    </xdr:to>
    <xdr:cxnSp macro="">
      <xdr:nvCxnSpPr>
        <xdr:cNvPr id="83" name="直線コネクタ 82">
          <a:extLst>
            <a:ext uri="{FF2B5EF4-FFF2-40B4-BE49-F238E27FC236}">
              <a16:creationId xmlns:a16="http://schemas.microsoft.com/office/drawing/2014/main" id="{ADC8C409-A451-4449-AEE7-C7582504EF8E}"/>
            </a:ext>
          </a:extLst>
        </xdr:cNvPr>
        <xdr:cNvCxnSpPr/>
      </xdr:nvCxnSpPr>
      <xdr:spPr>
        <a:xfrm>
          <a:off x="1130300" y="605572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41383</xdr:rowOff>
    </xdr:from>
    <xdr:ext cx="405111" cy="259045"/>
    <xdr:sp macro="" textlink="">
      <xdr:nvSpPr>
        <xdr:cNvPr id="84" name="n_1aveValue【図書館】&#10;有形固定資産減価償却率">
          <a:extLst>
            <a:ext uri="{FF2B5EF4-FFF2-40B4-BE49-F238E27FC236}">
              <a16:creationId xmlns:a16="http://schemas.microsoft.com/office/drawing/2014/main" id="{7DD3073D-2555-42E8-A598-3B9899A4D52D}"/>
            </a:ext>
          </a:extLst>
        </xdr:cNvPr>
        <xdr:cNvSpPr txBox="1"/>
      </xdr:nvSpPr>
      <xdr:spPr>
        <a:xfrm>
          <a:off x="35820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33219</xdr:rowOff>
    </xdr:from>
    <xdr:ext cx="405111" cy="259045"/>
    <xdr:sp macro="" textlink="">
      <xdr:nvSpPr>
        <xdr:cNvPr id="85" name="n_2aveValue【図書館】&#10;有形固定資産減価償却率">
          <a:extLst>
            <a:ext uri="{FF2B5EF4-FFF2-40B4-BE49-F238E27FC236}">
              <a16:creationId xmlns:a16="http://schemas.microsoft.com/office/drawing/2014/main" id="{B2B31049-5CE5-4B39-B2FD-F72E5154A8B0}"/>
            </a:ext>
          </a:extLst>
        </xdr:cNvPr>
        <xdr:cNvSpPr txBox="1"/>
      </xdr:nvSpPr>
      <xdr:spPr>
        <a:xfrm>
          <a:off x="2705744" y="637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59344</xdr:rowOff>
    </xdr:from>
    <xdr:ext cx="405111" cy="259045"/>
    <xdr:sp macro="" textlink="">
      <xdr:nvSpPr>
        <xdr:cNvPr id="86" name="n_3aveValue【図書館】&#10;有形固定資産減価償却率">
          <a:extLst>
            <a:ext uri="{FF2B5EF4-FFF2-40B4-BE49-F238E27FC236}">
              <a16:creationId xmlns:a16="http://schemas.microsoft.com/office/drawing/2014/main" id="{C0A7149A-5A15-4033-95BA-1470DEC0E20E}"/>
            </a:ext>
          </a:extLst>
        </xdr:cNvPr>
        <xdr:cNvSpPr txBox="1"/>
      </xdr:nvSpPr>
      <xdr:spPr>
        <a:xfrm>
          <a:off x="1816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109963</xdr:rowOff>
    </xdr:from>
    <xdr:ext cx="405111" cy="259045"/>
    <xdr:sp macro="" textlink="">
      <xdr:nvSpPr>
        <xdr:cNvPr id="87" name="n_4aveValue【図書館】&#10;有形固定資産減価償却率">
          <a:extLst>
            <a:ext uri="{FF2B5EF4-FFF2-40B4-BE49-F238E27FC236}">
              <a16:creationId xmlns:a16="http://schemas.microsoft.com/office/drawing/2014/main" id="{7305461D-2357-43B4-9156-BEDD1408CB00}"/>
            </a:ext>
          </a:extLst>
        </xdr:cNvPr>
        <xdr:cNvSpPr txBox="1"/>
      </xdr:nvSpPr>
      <xdr:spPr>
        <a:xfrm>
          <a:off x="927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47188</xdr:rowOff>
    </xdr:from>
    <xdr:ext cx="405111" cy="259045"/>
    <xdr:sp macro="" textlink="">
      <xdr:nvSpPr>
        <xdr:cNvPr id="88" name="n_1mainValue【図書館】&#10;有形固定資産減価償却率">
          <a:extLst>
            <a:ext uri="{FF2B5EF4-FFF2-40B4-BE49-F238E27FC236}">
              <a16:creationId xmlns:a16="http://schemas.microsoft.com/office/drawing/2014/main" id="{21A079AD-2F53-4406-A5EE-D5850F768A21}"/>
            </a:ext>
          </a:extLst>
        </xdr:cNvPr>
        <xdr:cNvSpPr txBox="1"/>
      </xdr:nvSpPr>
      <xdr:spPr>
        <a:xfrm>
          <a:off x="3582044" y="5876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14531</xdr:rowOff>
    </xdr:from>
    <xdr:ext cx="405111" cy="259045"/>
    <xdr:sp macro="" textlink="">
      <xdr:nvSpPr>
        <xdr:cNvPr id="89" name="n_2mainValue【図書館】&#10;有形固定資産減価償却率">
          <a:extLst>
            <a:ext uri="{FF2B5EF4-FFF2-40B4-BE49-F238E27FC236}">
              <a16:creationId xmlns:a16="http://schemas.microsoft.com/office/drawing/2014/main" id="{4D055117-BE25-4648-B220-0DC59A2983AD}"/>
            </a:ext>
          </a:extLst>
        </xdr:cNvPr>
        <xdr:cNvSpPr txBox="1"/>
      </xdr:nvSpPr>
      <xdr:spPr>
        <a:xfrm>
          <a:off x="2705744" y="584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151691</xdr:rowOff>
    </xdr:from>
    <xdr:ext cx="405111" cy="259045"/>
    <xdr:sp macro="" textlink="">
      <xdr:nvSpPr>
        <xdr:cNvPr id="90" name="n_3mainValue【図書館】&#10;有形固定資産減価償却率">
          <a:extLst>
            <a:ext uri="{FF2B5EF4-FFF2-40B4-BE49-F238E27FC236}">
              <a16:creationId xmlns:a16="http://schemas.microsoft.com/office/drawing/2014/main" id="{B6A7DF6A-CB4A-4BA9-B355-D62E1EB5E89A}"/>
            </a:ext>
          </a:extLst>
        </xdr:cNvPr>
        <xdr:cNvSpPr txBox="1"/>
      </xdr:nvSpPr>
      <xdr:spPr>
        <a:xfrm>
          <a:off x="18167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122300</xdr:rowOff>
    </xdr:from>
    <xdr:ext cx="405111" cy="259045"/>
    <xdr:sp macro="" textlink="">
      <xdr:nvSpPr>
        <xdr:cNvPr id="91" name="n_4mainValue【図書館】&#10;有形固定資産減価償却率">
          <a:extLst>
            <a:ext uri="{FF2B5EF4-FFF2-40B4-BE49-F238E27FC236}">
              <a16:creationId xmlns:a16="http://schemas.microsoft.com/office/drawing/2014/main" id="{CE5B62AC-A300-4276-A0F0-80C1573BFCE6}"/>
            </a:ext>
          </a:extLst>
        </xdr:cNvPr>
        <xdr:cNvSpPr txBox="1"/>
      </xdr:nvSpPr>
      <xdr:spPr>
        <a:xfrm>
          <a:off x="927744" y="578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B239FCB-D9A2-42DE-A5CD-9C91567527C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525DCBE-F4DA-42F2-B658-F60F3FE095C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91ECDE92-A1A1-4A8B-91AF-38EA14D8571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2493053-960C-4BD9-95BE-414ECB2F29F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F4662CEB-EFF3-4618-8CBA-1A059E2F42C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1283B21-41B9-4E3B-88EA-E0A50AECE18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88A66D9B-A351-4A07-8274-DB81EC72F42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A6403FE-302E-4CA1-872E-BB2B0F867F4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2E2CE35D-6A16-465B-B876-CE4CA7BAB5C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9988F1D-1DA1-44C3-98F4-6EC2716FC40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D0DD581C-6AE8-4C82-8C9C-264E3D8F98E1}"/>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F5362FA-E262-4227-911B-9ABB12B5767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2210F4A9-2CE9-4D40-BB83-F1F2FF425424}"/>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821C056A-8462-4149-8658-AEB96E611A8E}"/>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E3B405B2-2BCE-4F4B-BC4C-711D6F6CF007}"/>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5228F161-08AA-4E05-8E61-F668D22655C2}"/>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686DE2EE-D98A-4626-8C48-6C5C9D193D9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EBE407EA-64F0-4FCB-80FD-CFBF939C2804}"/>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6FAFDD82-0F3E-41B4-8B5F-1C5E29D25E4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86766155-954A-40B7-99AE-E082D46BA92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688C973A-7240-43CF-8647-B1057391266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a16="http://schemas.microsoft.com/office/drawing/2014/main" id="{71C13C4D-3181-4EF5-8827-A0FDB16D8081}"/>
            </a:ext>
          </a:extLst>
        </xdr:cNvPr>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a:extLst>
            <a:ext uri="{FF2B5EF4-FFF2-40B4-BE49-F238E27FC236}">
              <a16:creationId xmlns:a16="http://schemas.microsoft.com/office/drawing/2014/main" id="{FAC822E7-A4BE-48C0-8670-DFB47D9978C4}"/>
            </a:ext>
          </a:extLst>
        </xdr:cNvPr>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a16="http://schemas.microsoft.com/office/drawing/2014/main" id="{1C806C6E-5308-4406-B13A-8ADFBB32A323}"/>
            </a:ext>
          </a:extLst>
        </xdr:cNvPr>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86A4D52A-5CF3-4E77-94C7-B025200691E1}"/>
            </a:ext>
          </a:extLst>
        </xdr:cNvPr>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a16="http://schemas.microsoft.com/office/drawing/2014/main" id="{A5D4B1CE-28A0-4300-8CBE-B866F5527958}"/>
            </a:ext>
          </a:extLst>
        </xdr:cNvPr>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22115</xdr:rowOff>
    </xdr:from>
    <xdr:ext cx="469744" cy="259045"/>
    <xdr:sp macro="" textlink="">
      <xdr:nvSpPr>
        <xdr:cNvPr id="118" name="【図書館】&#10;一人当たり面積平均値テキスト">
          <a:extLst>
            <a:ext uri="{FF2B5EF4-FFF2-40B4-BE49-F238E27FC236}">
              <a16:creationId xmlns:a16="http://schemas.microsoft.com/office/drawing/2014/main" id="{C7D6F384-96BD-4280-9EAD-CFF4739324C5}"/>
            </a:ext>
          </a:extLst>
        </xdr:cNvPr>
        <xdr:cNvSpPr txBox="1"/>
      </xdr:nvSpPr>
      <xdr:spPr>
        <a:xfrm>
          <a:off x="10515600" y="6880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a:extLst>
            <a:ext uri="{FF2B5EF4-FFF2-40B4-BE49-F238E27FC236}">
              <a16:creationId xmlns:a16="http://schemas.microsoft.com/office/drawing/2014/main" id="{5AB9131B-26EB-49B6-B013-60111928D722}"/>
            </a:ext>
          </a:extLst>
        </xdr:cNvPr>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43688</xdr:rowOff>
    </xdr:from>
    <xdr:to>
      <xdr:col>50</xdr:col>
      <xdr:colOff>165100</xdr:colOff>
      <xdr:row>40</xdr:row>
      <xdr:rowOff>145288</xdr:rowOff>
    </xdr:to>
    <xdr:sp macro="" textlink="">
      <xdr:nvSpPr>
        <xdr:cNvPr id="120" name="フローチャート: 判断 119">
          <a:extLst>
            <a:ext uri="{FF2B5EF4-FFF2-40B4-BE49-F238E27FC236}">
              <a16:creationId xmlns:a16="http://schemas.microsoft.com/office/drawing/2014/main" id="{06AC5706-F46A-477C-B51C-46F8834628D5}"/>
            </a:ext>
          </a:extLst>
        </xdr:cNvPr>
        <xdr:cNvSpPr/>
      </xdr:nvSpPr>
      <xdr:spPr>
        <a:xfrm>
          <a:off x="95885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52832</xdr:rowOff>
    </xdr:from>
    <xdr:to>
      <xdr:col>46</xdr:col>
      <xdr:colOff>38100</xdr:colOff>
      <xdr:row>40</xdr:row>
      <xdr:rowOff>154432</xdr:rowOff>
    </xdr:to>
    <xdr:sp macro="" textlink="">
      <xdr:nvSpPr>
        <xdr:cNvPr id="121" name="フローチャート: 判断 120">
          <a:extLst>
            <a:ext uri="{FF2B5EF4-FFF2-40B4-BE49-F238E27FC236}">
              <a16:creationId xmlns:a16="http://schemas.microsoft.com/office/drawing/2014/main" id="{41B92CE1-59B4-4B6C-8645-9A58B3C7DF63}"/>
            </a:ext>
          </a:extLst>
        </xdr:cNvPr>
        <xdr:cNvSpPr/>
      </xdr:nvSpPr>
      <xdr:spPr>
        <a:xfrm>
          <a:off x="8699500" y="691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57404</xdr:rowOff>
    </xdr:from>
    <xdr:to>
      <xdr:col>41</xdr:col>
      <xdr:colOff>101600</xdr:colOff>
      <xdr:row>40</xdr:row>
      <xdr:rowOff>159004</xdr:rowOff>
    </xdr:to>
    <xdr:sp macro="" textlink="">
      <xdr:nvSpPr>
        <xdr:cNvPr id="122" name="フローチャート: 判断 121">
          <a:extLst>
            <a:ext uri="{FF2B5EF4-FFF2-40B4-BE49-F238E27FC236}">
              <a16:creationId xmlns:a16="http://schemas.microsoft.com/office/drawing/2014/main" id="{7D0E436A-F6AB-4F4F-AF51-45BDCBD176BD}"/>
            </a:ext>
          </a:extLst>
        </xdr:cNvPr>
        <xdr:cNvSpPr/>
      </xdr:nvSpPr>
      <xdr:spPr>
        <a:xfrm>
          <a:off x="7810500" y="69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a:extLst>
            <a:ext uri="{FF2B5EF4-FFF2-40B4-BE49-F238E27FC236}">
              <a16:creationId xmlns:a16="http://schemas.microsoft.com/office/drawing/2014/main" id="{A172F11F-0CFB-490E-944E-619FEEFEF1CD}"/>
            </a:ext>
          </a:extLst>
        </xdr:cNvPr>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750A85F-D4C8-42F2-BE53-0E3B03DC319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4A3C75F-EAFD-48B4-BFDC-12D391EE73A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C15FADF-783F-4979-88BB-74DE41237D4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D89423B-4513-4F08-8D99-D9A87A06731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50B919D-5A07-4D04-BBE8-9FAF1E3F772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123698</xdr:rowOff>
    </xdr:from>
    <xdr:to>
      <xdr:col>55</xdr:col>
      <xdr:colOff>50800</xdr:colOff>
      <xdr:row>40</xdr:row>
      <xdr:rowOff>53848</xdr:rowOff>
    </xdr:to>
    <xdr:sp macro="" textlink="">
      <xdr:nvSpPr>
        <xdr:cNvPr id="129" name="楕円 128">
          <a:extLst>
            <a:ext uri="{FF2B5EF4-FFF2-40B4-BE49-F238E27FC236}">
              <a16:creationId xmlns:a16="http://schemas.microsoft.com/office/drawing/2014/main" id="{B3E3BFF8-3F4C-47A6-B8FB-BD14CF74B8D1}"/>
            </a:ext>
          </a:extLst>
        </xdr:cNvPr>
        <xdr:cNvSpPr/>
      </xdr:nvSpPr>
      <xdr:spPr>
        <a:xfrm>
          <a:off x="104267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146575</xdr:rowOff>
    </xdr:from>
    <xdr:ext cx="469744" cy="259045"/>
    <xdr:sp macro="" textlink="">
      <xdr:nvSpPr>
        <xdr:cNvPr id="130" name="【図書館】&#10;一人当たり面積該当値テキスト">
          <a:extLst>
            <a:ext uri="{FF2B5EF4-FFF2-40B4-BE49-F238E27FC236}">
              <a16:creationId xmlns:a16="http://schemas.microsoft.com/office/drawing/2014/main" id="{DA0E6643-2249-43AB-B2CA-5890F4464E85}"/>
            </a:ext>
          </a:extLst>
        </xdr:cNvPr>
        <xdr:cNvSpPr txBox="1"/>
      </xdr:nvSpPr>
      <xdr:spPr>
        <a:xfrm>
          <a:off x="10515600" y="66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123698</xdr:rowOff>
    </xdr:from>
    <xdr:to>
      <xdr:col>50</xdr:col>
      <xdr:colOff>165100</xdr:colOff>
      <xdr:row>40</xdr:row>
      <xdr:rowOff>53848</xdr:rowOff>
    </xdr:to>
    <xdr:sp macro="" textlink="">
      <xdr:nvSpPr>
        <xdr:cNvPr id="131" name="楕円 130">
          <a:extLst>
            <a:ext uri="{FF2B5EF4-FFF2-40B4-BE49-F238E27FC236}">
              <a16:creationId xmlns:a16="http://schemas.microsoft.com/office/drawing/2014/main" id="{440DB709-89B1-4813-94B9-04AA822B2018}"/>
            </a:ext>
          </a:extLst>
        </xdr:cNvPr>
        <xdr:cNvSpPr/>
      </xdr:nvSpPr>
      <xdr:spPr>
        <a:xfrm>
          <a:off x="9588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3048</xdr:rowOff>
    </xdr:from>
    <xdr:to>
      <xdr:col>55</xdr:col>
      <xdr:colOff>0</xdr:colOff>
      <xdr:row>40</xdr:row>
      <xdr:rowOff>3048</xdr:rowOff>
    </xdr:to>
    <xdr:cxnSp macro="">
      <xdr:nvCxnSpPr>
        <xdr:cNvPr id="132" name="直線コネクタ 131">
          <a:extLst>
            <a:ext uri="{FF2B5EF4-FFF2-40B4-BE49-F238E27FC236}">
              <a16:creationId xmlns:a16="http://schemas.microsoft.com/office/drawing/2014/main" id="{DCC854F4-38DE-4BA3-A23E-0CABF99BF613}"/>
            </a:ext>
          </a:extLst>
        </xdr:cNvPr>
        <xdr:cNvCxnSpPr/>
      </xdr:nvCxnSpPr>
      <xdr:spPr>
        <a:xfrm>
          <a:off x="9639300" y="68610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123698</xdr:rowOff>
    </xdr:from>
    <xdr:to>
      <xdr:col>46</xdr:col>
      <xdr:colOff>38100</xdr:colOff>
      <xdr:row>40</xdr:row>
      <xdr:rowOff>53848</xdr:rowOff>
    </xdr:to>
    <xdr:sp macro="" textlink="">
      <xdr:nvSpPr>
        <xdr:cNvPr id="133" name="楕円 132">
          <a:extLst>
            <a:ext uri="{FF2B5EF4-FFF2-40B4-BE49-F238E27FC236}">
              <a16:creationId xmlns:a16="http://schemas.microsoft.com/office/drawing/2014/main" id="{17F28BC3-7BEA-41ED-A533-3310F748C6DF}"/>
            </a:ext>
          </a:extLst>
        </xdr:cNvPr>
        <xdr:cNvSpPr/>
      </xdr:nvSpPr>
      <xdr:spPr>
        <a:xfrm>
          <a:off x="8699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3048</xdr:rowOff>
    </xdr:from>
    <xdr:to>
      <xdr:col>50</xdr:col>
      <xdr:colOff>114300</xdr:colOff>
      <xdr:row>40</xdr:row>
      <xdr:rowOff>3048</xdr:rowOff>
    </xdr:to>
    <xdr:cxnSp macro="">
      <xdr:nvCxnSpPr>
        <xdr:cNvPr id="134" name="直線コネクタ 133">
          <a:extLst>
            <a:ext uri="{FF2B5EF4-FFF2-40B4-BE49-F238E27FC236}">
              <a16:creationId xmlns:a16="http://schemas.microsoft.com/office/drawing/2014/main" id="{33450A9B-D7FB-4522-99C6-6F6E0642026D}"/>
            </a:ext>
          </a:extLst>
        </xdr:cNvPr>
        <xdr:cNvCxnSpPr/>
      </xdr:nvCxnSpPr>
      <xdr:spPr>
        <a:xfrm>
          <a:off x="8750300" y="6861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123698</xdr:rowOff>
    </xdr:from>
    <xdr:to>
      <xdr:col>41</xdr:col>
      <xdr:colOff>101600</xdr:colOff>
      <xdr:row>40</xdr:row>
      <xdr:rowOff>53848</xdr:rowOff>
    </xdr:to>
    <xdr:sp macro="" textlink="">
      <xdr:nvSpPr>
        <xdr:cNvPr id="135" name="楕円 134">
          <a:extLst>
            <a:ext uri="{FF2B5EF4-FFF2-40B4-BE49-F238E27FC236}">
              <a16:creationId xmlns:a16="http://schemas.microsoft.com/office/drawing/2014/main" id="{075E56F5-EA4E-444C-9FB9-8384B71A35A2}"/>
            </a:ext>
          </a:extLst>
        </xdr:cNvPr>
        <xdr:cNvSpPr/>
      </xdr:nvSpPr>
      <xdr:spPr>
        <a:xfrm>
          <a:off x="7810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3048</xdr:rowOff>
    </xdr:from>
    <xdr:to>
      <xdr:col>45</xdr:col>
      <xdr:colOff>177800</xdr:colOff>
      <xdr:row>40</xdr:row>
      <xdr:rowOff>3048</xdr:rowOff>
    </xdr:to>
    <xdr:cxnSp macro="">
      <xdr:nvCxnSpPr>
        <xdr:cNvPr id="136" name="直線コネクタ 135">
          <a:extLst>
            <a:ext uri="{FF2B5EF4-FFF2-40B4-BE49-F238E27FC236}">
              <a16:creationId xmlns:a16="http://schemas.microsoft.com/office/drawing/2014/main" id="{056880E7-F66E-48B9-A14F-F352993A733A}"/>
            </a:ext>
          </a:extLst>
        </xdr:cNvPr>
        <xdr:cNvCxnSpPr/>
      </xdr:nvCxnSpPr>
      <xdr:spPr>
        <a:xfrm>
          <a:off x="7861300" y="6861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128270</xdr:rowOff>
    </xdr:from>
    <xdr:to>
      <xdr:col>36</xdr:col>
      <xdr:colOff>165100</xdr:colOff>
      <xdr:row>40</xdr:row>
      <xdr:rowOff>58420</xdr:rowOff>
    </xdr:to>
    <xdr:sp macro="" textlink="">
      <xdr:nvSpPr>
        <xdr:cNvPr id="137" name="楕円 136">
          <a:extLst>
            <a:ext uri="{FF2B5EF4-FFF2-40B4-BE49-F238E27FC236}">
              <a16:creationId xmlns:a16="http://schemas.microsoft.com/office/drawing/2014/main" id="{80FAA0D3-35D8-4A37-BF4D-58D2AF88AB00}"/>
            </a:ext>
          </a:extLst>
        </xdr:cNvPr>
        <xdr:cNvSpPr/>
      </xdr:nvSpPr>
      <xdr:spPr>
        <a:xfrm>
          <a:off x="6921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3048</xdr:rowOff>
    </xdr:from>
    <xdr:to>
      <xdr:col>41</xdr:col>
      <xdr:colOff>50800</xdr:colOff>
      <xdr:row>40</xdr:row>
      <xdr:rowOff>7620</xdr:rowOff>
    </xdr:to>
    <xdr:cxnSp macro="">
      <xdr:nvCxnSpPr>
        <xdr:cNvPr id="138" name="直線コネクタ 137">
          <a:extLst>
            <a:ext uri="{FF2B5EF4-FFF2-40B4-BE49-F238E27FC236}">
              <a16:creationId xmlns:a16="http://schemas.microsoft.com/office/drawing/2014/main" id="{B35AA771-5C12-4F17-885D-75C3F5682496}"/>
            </a:ext>
          </a:extLst>
        </xdr:cNvPr>
        <xdr:cNvCxnSpPr/>
      </xdr:nvCxnSpPr>
      <xdr:spPr>
        <a:xfrm flipV="1">
          <a:off x="6972300" y="686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136415</xdr:rowOff>
    </xdr:from>
    <xdr:ext cx="469744" cy="259045"/>
    <xdr:sp macro="" textlink="">
      <xdr:nvSpPr>
        <xdr:cNvPr id="139" name="n_1aveValue【図書館】&#10;一人当たり面積">
          <a:extLst>
            <a:ext uri="{FF2B5EF4-FFF2-40B4-BE49-F238E27FC236}">
              <a16:creationId xmlns:a16="http://schemas.microsoft.com/office/drawing/2014/main" id="{7AE67C51-5148-44AA-80D6-BA5DEE7FCB2F}"/>
            </a:ext>
          </a:extLst>
        </xdr:cNvPr>
        <xdr:cNvSpPr txBox="1"/>
      </xdr:nvSpPr>
      <xdr:spPr>
        <a:xfrm>
          <a:off x="9391727"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145559</xdr:rowOff>
    </xdr:from>
    <xdr:ext cx="469744" cy="259045"/>
    <xdr:sp macro="" textlink="">
      <xdr:nvSpPr>
        <xdr:cNvPr id="140" name="n_2aveValue【図書館】&#10;一人当たり面積">
          <a:extLst>
            <a:ext uri="{FF2B5EF4-FFF2-40B4-BE49-F238E27FC236}">
              <a16:creationId xmlns:a16="http://schemas.microsoft.com/office/drawing/2014/main" id="{4F852F5F-7225-4E8D-948D-FF86239EE926}"/>
            </a:ext>
          </a:extLst>
        </xdr:cNvPr>
        <xdr:cNvSpPr txBox="1"/>
      </xdr:nvSpPr>
      <xdr:spPr>
        <a:xfrm>
          <a:off x="85154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150131</xdr:rowOff>
    </xdr:from>
    <xdr:ext cx="469744" cy="259045"/>
    <xdr:sp macro="" textlink="">
      <xdr:nvSpPr>
        <xdr:cNvPr id="141" name="n_3aveValue【図書館】&#10;一人当たり面積">
          <a:extLst>
            <a:ext uri="{FF2B5EF4-FFF2-40B4-BE49-F238E27FC236}">
              <a16:creationId xmlns:a16="http://schemas.microsoft.com/office/drawing/2014/main" id="{06F085B0-66AE-486C-A958-FC9E40D4CF40}"/>
            </a:ext>
          </a:extLst>
        </xdr:cNvPr>
        <xdr:cNvSpPr txBox="1"/>
      </xdr:nvSpPr>
      <xdr:spPr>
        <a:xfrm>
          <a:off x="76264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159275</xdr:rowOff>
    </xdr:from>
    <xdr:ext cx="469744" cy="259045"/>
    <xdr:sp macro="" textlink="">
      <xdr:nvSpPr>
        <xdr:cNvPr id="142" name="n_4aveValue【図書館】&#10;一人当たり面積">
          <a:extLst>
            <a:ext uri="{FF2B5EF4-FFF2-40B4-BE49-F238E27FC236}">
              <a16:creationId xmlns:a16="http://schemas.microsoft.com/office/drawing/2014/main" id="{9510B144-3B03-47C9-AD68-FDB5366F0F90}"/>
            </a:ext>
          </a:extLst>
        </xdr:cNvPr>
        <xdr:cNvSpPr txBox="1"/>
      </xdr:nvSpPr>
      <xdr:spPr>
        <a:xfrm>
          <a:off x="6737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70375</xdr:rowOff>
    </xdr:from>
    <xdr:ext cx="469744" cy="259045"/>
    <xdr:sp macro="" textlink="">
      <xdr:nvSpPr>
        <xdr:cNvPr id="143" name="n_1mainValue【図書館】&#10;一人当たり面積">
          <a:extLst>
            <a:ext uri="{FF2B5EF4-FFF2-40B4-BE49-F238E27FC236}">
              <a16:creationId xmlns:a16="http://schemas.microsoft.com/office/drawing/2014/main" id="{F562B327-6663-4EBA-BF1E-D3002A1FDA48}"/>
            </a:ext>
          </a:extLst>
        </xdr:cNvPr>
        <xdr:cNvSpPr txBox="1"/>
      </xdr:nvSpPr>
      <xdr:spPr>
        <a:xfrm>
          <a:off x="9391727" y="658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70375</xdr:rowOff>
    </xdr:from>
    <xdr:ext cx="469744" cy="259045"/>
    <xdr:sp macro="" textlink="">
      <xdr:nvSpPr>
        <xdr:cNvPr id="144" name="n_2mainValue【図書館】&#10;一人当たり面積">
          <a:extLst>
            <a:ext uri="{FF2B5EF4-FFF2-40B4-BE49-F238E27FC236}">
              <a16:creationId xmlns:a16="http://schemas.microsoft.com/office/drawing/2014/main" id="{C3422305-D658-4366-B6F7-271E34CF240D}"/>
            </a:ext>
          </a:extLst>
        </xdr:cNvPr>
        <xdr:cNvSpPr txBox="1"/>
      </xdr:nvSpPr>
      <xdr:spPr>
        <a:xfrm>
          <a:off x="8515427" y="658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70375</xdr:rowOff>
    </xdr:from>
    <xdr:ext cx="469744" cy="259045"/>
    <xdr:sp macro="" textlink="">
      <xdr:nvSpPr>
        <xdr:cNvPr id="145" name="n_3mainValue【図書館】&#10;一人当たり面積">
          <a:extLst>
            <a:ext uri="{FF2B5EF4-FFF2-40B4-BE49-F238E27FC236}">
              <a16:creationId xmlns:a16="http://schemas.microsoft.com/office/drawing/2014/main" id="{CD5E09EE-D976-44CD-81EA-5234FB6FE8EF}"/>
            </a:ext>
          </a:extLst>
        </xdr:cNvPr>
        <xdr:cNvSpPr txBox="1"/>
      </xdr:nvSpPr>
      <xdr:spPr>
        <a:xfrm>
          <a:off x="7626427" y="658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74947</xdr:rowOff>
    </xdr:from>
    <xdr:ext cx="469744" cy="259045"/>
    <xdr:sp macro="" textlink="">
      <xdr:nvSpPr>
        <xdr:cNvPr id="146" name="n_4mainValue【図書館】&#10;一人当たり面積">
          <a:extLst>
            <a:ext uri="{FF2B5EF4-FFF2-40B4-BE49-F238E27FC236}">
              <a16:creationId xmlns:a16="http://schemas.microsoft.com/office/drawing/2014/main" id="{9D49E0C0-7912-496A-B6EE-3B6DF3743A14}"/>
            </a:ext>
          </a:extLst>
        </xdr:cNvPr>
        <xdr:cNvSpPr txBox="1"/>
      </xdr:nvSpPr>
      <xdr:spPr>
        <a:xfrm>
          <a:off x="67374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624B05F9-0D64-45F9-A105-5EB0E8EBBB5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83337C90-88C4-4417-A1A3-788378B857F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4842BB53-7CC9-46A4-A594-3BDED2B0507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F7BF5C56-A8BB-4B8A-ACAA-EC4EFEB26AF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90210FC9-CC53-4296-A654-46D20C9ECBA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E18A92F6-F949-4E1C-BCC7-DD44270EB27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7FAB84CF-A5B2-4BAA-AC33-09A35B19ACD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E2293B1A-8C3B-4386-B0BC-2344F1CCD99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ED3AE802-2461-49C7-9777-F615A061973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ACF9E14B-C8A7-49D1-B4B4-ED3160051C7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D0EFB407-29B4-470D-925E-FDE6783A964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AC4CBBF2-0CEC-487B-855E-D04CD16347F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DB960842-81BD-48F6-B32E-F21EC1733D7D}"/>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ED84BBCF-EEA4-4B4C-846F-3795C8B7501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72D15142-EB22-4DE8-BF56-615B1050ECE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1122873-725A-4D76-AC32-4B8358483E5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7FF74692-F83C-476D-9FB9-96F5B28A3B7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7B58523C-F183-48CC-9BAA-53F8CE4F182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2700D6BF-9DF9-4070-8038-F7DCEDE5873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EFCE71A4-28BF-47C3-A4F9-C673DFBBC13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1642DDA3-04FE-4F89-9A67-F8BEDC803CDD}"/>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F6430F8A-60D9-4861-8A3A-E215281875E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1EE14178-8F63-455F-A5AD-A492C9D57C5D}"/>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358E5EF0-3AEC-412A-BAE8-C336F4AF12A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a:extLst>
            <a:ext uri="{FF2B5EF4-FFF2-40B4-BE49-F238E27FC236}">
              <a16:creationId xmlns:a16="http://schemas.microsoft.com/office/drawing/2014/main" id="{56DF3F58-5878-487E-ADE5-B9D7B1790914}"/>
            </a:ext>
          </a:extLst>
        </xdr:cNvPr>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77D6DE3F-02C4-462C-B6BD-C179316562F3}"/>
            </a:ext>
          </a:extLst>
        </xdr:cNvPr>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a:extLst>
            <a:ext uri="{FF2B5EF4-FFF2-40B4-BE49-F238E27FC236}">
              <a16:creationId xmlns:a16="http://schemas.microsoft.com/office/drawing/2014/main" id="{BE114C06-10FD-4F16-80B1-D39A245D5000}"/>
            </a:ext>
          </a:extLst>
        </xdr:cNvPr>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31CED123-7D0D-49BE-B8AB-7C106C2E75FB}"/>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5A730B6F-9EAC-4C3D-A531-9CB90FCB2383}"/>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935A0AA5-97F5-4F5C-9F39-C4AEE2BCDAB0}"/>
            </a:ext>
          </a:extLst>
        </xdr:cNvPr>
        <xdr:cNvSpPr txBox="1"/>
      </xdr:nvSpPr>
      <xdr:spPr>
        <a:xfrm>
          <a:off x="4673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a:extLst>
            <a:ext uri="{FF2B5EF4-FFF2-40B4-BE49-F238E27FC236}">
              <a16:creationId xmlns:a16="http://schemas.microsoft.com/office/drawing/2014/main" id="{AAE39805-2B19-4B95-9C48-50CF7B601F8B}"/>
            </a:ext>
          </a:extLst>
        </xdr:cNvPr>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78" name="フローチャート: 判断 177">
          <a:extLst>
            <a:ext uri="{FF2B5EF4-FFF2-40B4-BE49-F238E27FC236}">
              <a16:creationId xmlns:a16="http://schemas.microsoft.com/office/drawing/2014/main" id="{14CE61F8-8B9F-47C7-AEA6-C0EC09A84EEB}"/>
            </a:ext>
          </a:extLst>
        </xdr:cNvPr>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79" name="フローチャート: 判断 178">
          <a:extLst>
            <a:ext uri="{FF2B5EF4-FFF2-40B4-BE49-F238E27FC236}">
              <a16:creationId xmlns:a16="http://schemas.microsoft.com/office/drawing/2014/main" id="{507B741C-5001-44D9-A533-CA0EF6338BED}"/>
            </a:ext>
          </a:extLst>
        </xdr:cNvPr>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0" name="フローチャート: 判断 179">
          <a:extLst>
            <a:ext uri="{FF2B5EF4-FFF2-40B4-BE49-F238E27FC236}">
              <a16:creationId xmlns:a16="http://schemas.microsoft.com/office/drawing/2014/main" id="{5078B11A-FB10-449C-AEF2-6082EEF8028C}"/>
            </a:ext>
          </a:extLst>
        </xdr:cNvPr>
        <xdr:cNvSpPr/>
      </xdr:nvSpPr>
      <xdr:spPr>
        <a:xfrm>
          <a:off x="1968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1" name="フローチャート: 判断 180">
          <a:extLst>
            <a:ext uri="{FF2B5EF4-FFF2-40B4-BE49-F238E27FC236}">
              <a16:creationId xmlns:a16="http://schemas.microsoft.com/office/drawing/2014/main" id="{379FB01C-F62D-43AE-AED0-119678C40D8E}"/>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BCCB9E7B-E46E-48C8-B23C-3E3329470D4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E043284-5FD7-49A6-BF70-A57C866F6F2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84DB8B2-D447-43F6-BC4B-D13159BBC6F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B73BA43-F94F-4DCD-898F-785CF9F6A12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9D93E06-4366-4555-A8A0-B3A4C64EFE3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87" name="楕円 186">
          <a:extLst>
            <a:ext uri="{FF2B5EF4-FFF2-40B4-BE49-F238E27FC236}">
              <a16:creationId xmlns:a16="http://schemas.microsoft.com/office/drawing/2014/main" id="{4AFFC393-3490-4132-8EF9-8366EB790960}"/>
            </a:ext>
          </a:extLst>
        </xdr:cNvPr>
        <xdr:cNvSpPr/>
      </xdr:nvSpPr>
      <xdr:spPr>
        <a:xfrm>
          <a:off x="45847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151147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7D6F8A17-5D95-4226-936D-F9959BC8B9A9}"/>
            </a:ext>
          </a:extLst>
        </xdr:cNvPr>
        <xdr:cNvSpPr txBox="1"/>
      </xdr:nvSpPr>
      <xdr:spPr>
        <a:xfrm>
          <a:off x="4673600"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86360</xdr:rowOff>
    </xdr:from>
    <xdr:to>
      <xdr:col>20</xdr:col>
      <xdr:colOff>38100</xdr:colOff>
      <xdr:row>60</xdr:row>
      <xdr:rowOff>16510</xdr:rowOff>
    </xdr:to>
    <xdr:sp macro="" textlink="">
      <xdr:nvSpPr>
        <xdr:cNvPr id="189" name="楕円 188">
          <a:extLst>
            <a:ext uri="{FF2B5EF4-FFF2-40B4-BE49-F238E27FC236}">
              <a16:creationId xmlns:a16="http://schemas.microsoft.com/office/drawing/2014/main" id="{C76CB779-2025-466C-A93E-6B030A6D8AB6}"/>
            </a:ext>
          </a:extLst>
        </xdr:cNvPr>
        <xdr:cNvSpPr/>
      </xdr:nvSpPr>
      <xdr:spPr>
        <a:xfrm>
          <a:off x="3746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137160</xdr:rowOff>
    </xdr:from>
    <xdr:to>
      <xdr:col>24</xdr:col>
      <xdr:colOff>63500</xdr:colOff>
      <xdr:row>60</xdr:row>
      <xdr:rowOff>7620</xdr:rowOff>
    </xdr:to>
    <xdr:cxnSp macro="">
      <xdr:nvCxnSpPr>
        <xdr:cNvPr id="190" name="直線コネクタ 189">
          <a:extLst>
            <a:ext uri="{FF2B5EF4-FFF2-40B4-BE49-F238E27FC236}">
              <a16:creationId xmlns:a16="http://schemas.microsoft.com/office/drawing/2014/main" id="{6D0DEACF-D475-4298-9AA2-96AAB703FBFE}"/>
            </a:ext>
          </a:extLst>
        </xdr:cNvPr>
        <xdr:cNvCxnSpPr/>
      </xdr:nvCxnSpPr>
      <xdr:spPr>
        <a:xfrm>
          <a:off x="3797300" y="102527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107315</xdr:rowOff>
    </xdr:from>
    <xdr:to>
      <xdr:col>15</xdr:col>
      <xdr:colOff>101600</xdr:colOff>
      <xdr:row>60</xdr:row>
      <xdr:rowOff>37465</xdr:rowOff>
    </xdr:to>
    <xdr:sp macro="" textlink="">
      <xdr:nvSpPr>
        <xdr:cNvPr id="191" name="楕円 190">
          <a:extLst>
            <a:ext uri="{FF2B5EF4-FFF2-40B4-BE49-F238E27FC236}">
              <a16:creationId xmlns:a16="http://schemas.microsoft.com/office/drawing/2014/main" id="{E91D45E0-25ED-4862-9CCE-F725D0743191}"/>
            </a:ext>
          </a:extLst>
        </xdr:cNvPr>
        <xdr:cNvSpPr/>
      </xdr:nvSpPr>
      <xdr:spPr>
        <a:xfrm>
          <a:off x="2857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137160</xdr:rowOff>
    </xdr:from>
    <xdr:to>
      <xdr:col>19</xdr:col>
      <xdr:colOff>177800</xdr:colOff>
      <xdr:row>59</xdr:row>
      <xdr:rowOff>158115</xdr:rowOff>
    </xdr:to>
    <xdr:cxnSp macro="">
      <xdr:nvCxnSpPr>
        <xdr:cNvPr id="192" name="直線コネクタ 191">
          <a:extLst>
            <a:ext uri="{FF2B5EF4-FFF2-40B4-BE49-F238E27FC236}">
              <a16:creationId xmlns:a16="http://schemas.microsoft.com/office/drawing/2014/main" id="{8EF8D85C-05A0-4D9C-915A-6CFF0FA8FB9A}"/>
            </a:ext>
          </a:extLst>
        </xdr:cNvPr>
        <xdr:cNvCxnSpPr/>
      </xdr:nvCxnSpPr>
      <xdr:spPr>
        <a:xfrm flipV="1">
          <a:off x="2908300" y="1025271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53975</xdr:rowOff>
    </xdr:from>
    <xdr:to>
      <xdr:col>10</xdr:col>
      <xdr:colOff>165100</xdr:colOff>
      <xdr:row>59</xdr:row>
      <xdr:rowOff>155575</xdr:rowOff>
    </xdr:to>
    <xdr:sp macro="" textlink="">
      <xdr:nvSpPr>
        <xdr:cNvPr id="193" name="楕円 192">
          <a:extLst>
            <a:ext uri="{FF2B5EF4-FFF2-40B4-BE49-F238E27FC236}">
              <a16:creationId xmlns:a16="http://schemas.microsoft.com/office/drawing/2014/main" id="{B75DBB43-4BB0-4C5A-ACF2-9EB13839E323}"/>
            </a:ext>
          </a:extLst>
        </xdr:cNvPr>
        <xdr:cNvSpPr/>
      </xdr:nvSpPr>
      <xdr:spPr>
        <a:xfrm>
          <a:off x="1968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104775</xdr:rowOff>
    </xdr:from>
    <xdr:to>
      <xdr:col>15</xdr:col>
      <xdr:colOff>50800</xdr:colOff>
      <xdr:row>59</xdr:row>
      <xdr:rowOff>158115</xdr:rowOff>
    </xdr:to>
    <xdr:cxnSp macro="">
      <xdr:nvCxnSpPr>
        <xdr:cNvPr id="194" name="直線コネクタ 193">
          <a:extLst>
            <a:ext uri="{FF2B5EF4-FFF2-40B4-BE49-F238E27FC236}">
              <a16:creationId xmlns:a16="http://schemas.microsoft.com/office/drawing/2014/main" id="{AEB172D2-077C-42D5-AC5D-4432AAAE4FF1}"/>
            </a:ext>
          </a:extLst>
        </xdr:cNvPr>
        <xdr:cNvCxnSpPr/>
      </xdr:nvCxnSpPr>
      <xdr:spPr>
        <a:xfrm>
          <a:off x="2019300" y="1022032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34925</xdr:rowOff>
    </xdr:from>
    <xdr:to>
      <xdr:col>6</xdr:col>
      <xdr:colOff>38100</xdr:colOff>
      <xdr:row>59</xdr:row>
      <xdr:rowOff>136525</xdr:rowOff>
    </xdr:to>
    <xdr:sp macro="" textlink="">
      <xdr:nvSpPr>
        <xdr:cNvPr id="195" name="楕円 194">
          <a:extLst>
            <a:ext uri="{FF2B5EF4-FFF2-40B4-BE49-F238E27FC236}">
              <a16:creationId xmlns:a16="http://schemas.microsoft.com/office/drawing/2014/main" id="{5CF2F75E-09D6-42A9-A560-EB43F4B39244}"/>
            </a:ext>
          </a:extLst>
        </xdr:cNvPr>
        <xdr:cNvSpPr/>
      </xdr:nvSpPr>
      <xdr:spPr>
        <a:xfrm>
          <a:off x="1079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85725</xdr:rowOff>
    </xdr:from>
    <xdr:to>
      <xdr:col>10</xdr:col>
      <xdr:colOff>114300</xdr:colOff>
      <xdr:row>59</xdr:row>
      <xdr:rowOff>104775</xdr:rowOff>
    </xdr:to>
    <xdr:cxnSp macro="">
      <xdr:nvCxnSpPr>
        <xdr:cNvPr id="196" name="直線コネクタ 195">
          <a:extLst>
            <a:ext uri="{FF2B5EF4-FFF2-40B4-BE49-F238E27FC236}">
              <a16:creationId xmlns:a16="http://schemas.microsoft.com/office/drawing/2014/main" id="{5F826CD2-3158-44FC-87E4-8F4422998221}"/>
            </a:ext>
          </a:extLst>
        </xdr:cNvPr>
        <xdr:cNvCxnSpPr/>
      </xdr:nvCxnSpPr>
      <xdr:spPr>
        <a:xfrm>
          <a:off x="1130300" y="102012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137177</xdr:rowOff>
    </xdr:from>
    <xdr:ext cx="405111" cy="259045"/>
    <xdr:sp macro="" textlink="">
      <xdr:nvSpPr>
        <xdr:cNvPr id="197" name="n_1aveValue【体育館・プール】&#10;有形固定資産減価償却率">
          <a:extLst>
            <a:ext uri="{FF2B5EF4-FFF2-40B4-BE49-F238E27FC236}">
              <a16:creationId xmlns:a16="http://schemas.microsoft.com/office/drawing/2014/main" id="{F0B9B752-8087-4E72-90D0-3885C7588AB7}"/>
            </a:ext>
          </a:extLst>
        </xdr:cNvPr>
        <xdr:cNvSpPr txBox="1"/>
      </xdr:nvSpPr>
      <xdr:spPr>
        <a:xfrm>
          <a:off x="35820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102887</xdr:rowOff>
    </xdr:from>
    <xdr:ext cx="405111" cy="259045"/>
    <xdr:sp macro="" textlink="">
      <xdr:nvSpPr>
        <xdr:cNvPr id="198" name="n_2aveValue【体育館・プール】&#10;有形固定資産減価償却率">
          <a:extLst>
            <a:ext uri="{FF2B5EF4-FFF2-40B4-BE49-F238E27FC236}">
              <a16:creationId xmlns:a16="http://schemas.microsoft.com/office/drawing/2014/main" id="{7A85FD45-323D-4CDF-AEFE-AA4279E708A6}"/>
            </a:ext>
          </a:extLst>
        </xdr:cNvPr>
        <xdr:cNvSpPr txBox="1"/>
      </xdr:nvSpPr>
      <xdr:spPr>
        <a:xfrm>
          <a:off x="2705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78122</xdr:rowOff>
    </xdr:from>
    <xdr:ext cx="405111" cy="259045"/>
    <xdr:sp macro="" textlink="">
      <xdr:nvSpPr>
        <xdr:cNvPr id="199" name="n_3aveValue【体育館・プール】&#10;有形固定資産減価償却率">
          <a:extLst>
            <a:ext uri="{FF2B5EF4-FFF2-40B4-BE49-F238E27FC236}">
              <a16:creationId xmlns:a16="http://schemas.microsoft.com/office/drawing/2014/main" id="{8663AECA-00E5-47FD-BFEA-DC3C6A7E22D6}"/>
            </a:ext>
          </a:extLst>
        </xdr:cNvPr>
        <xdr:cNvSpPr txBox="1"/>
      </xdr:nvSpPr>
      <xdr:spPr>
        <a:xfrm>
          <a:off x="1816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0" name="n_4aveValue【体育館・プール】&#10;有形固定資産減価償却率">
          <a:extLst>
            <a:ext uri="{FF2B5EF4-FFF2-40B4-BE49-F238E27FC236}">
              <a16:creationId xmlns:a16="http://schemas.microsoft.com/office/drawing/2014/main" id="{24F0D244-0CAF-4692-9EEF-D3F29201CCF1}"/>
            </a:ext>
          </a:extLst>
        </xdr:cNvPr>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33037</xdr:rowOff>
    </xdr:from>
    <xdr:ext cx="405111" cy="259045"/>
    <xdr:sp macro="" textlink="">
      <xdr:nvSpPr>
        <xdr:cNvPr id="201" name="n_1mainValue【体育館・プール】&#10;有形固定資産減価償却率">
          <a:extLst>
            <a:ext uri="{FF2B5EF4-FFF2-40B4-BE49-F238E27FC236}">
              <a16:creationId xmlns:a16="http://schemas.microsoft.com/office/drawing/2014/main" id="{ADEC5669-571A-421C-97D7-BFD0BFC0D229}"/>
            </a:ext>
          </a:extLst>
        </xdr:cNvPr>
        <xdr:cNvSpPr txBox="1"/>
      </xdr:nvSpPr>
      <xdr:spPr>
        <a:xfrm>
          <a:off x="3582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202" name="n_2mainValue【体育館・プール】&#10;有形固定資産減価償却率">
          <a:extLst>
            <a:ext uri="{FF2B5EF4-FFF2-40B4-BE49-F238E27FC236}">
              <a16:creationId xmlns:a16="http://schemas.microsoft.com/office/drawing/2014/main" id="{12F6D933-FE67-49CD-9237-48EB1E703550}"/>
            </a:ext>
          </a:extLst>
        </xdr:cNvPr>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652</xdr:rowOff>
    </xdr:from>
    <xdr:ext cx="405111" cy="259045"/>
    <xdr:sp macro="" textlink="">
      <xdr:nvSpPr>
        <xdr:cNvPr id="203" name="n_3mainValue【体育館・プール】&#10;有形固定資産減価償却率">
          <a:extLst>
            <a:ext uri="{FF2B5EF4-FFF2-40B4-BE49-F238E27FC236}">
              <a16:creationId xmlns:a16="http://schemas.microsoft.com/office/drawing/2014/main" id="{0324F1B4-C58A-4011-A5D8-CD1EF58205D7}"/>
            </a:ext>
          </a:extLst>
        </xdr:cNvPr>
        <xdr:cNvSpPr txBox="1"/>
      </xdr:nvSpPr>
      <xdr:spPr>
        <a:xfrm>
          <a:off x="18167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153052</xdr:rowOff>
    </xdr:from>
    <xdr:ext cx="405111" cy="259045"/>
    <xdr:sp macro="" textlink="">
      <xdr:nvSpPr>
        <xdr:cNvPr id="204" name="n_4mainValue【体育館・プール】&#10;有形固定資産減価償却率">
          <a:extLst>
            <a:ext uri="{FF2B5EF4-FFF2-40B4-BE49-F238E27FC236}">
              <a16:creationId xmlns:a16="http://schemas.microsoft.com/office/drawing/2014/main" id="{33CA228B-DA8D-420F-989C-ECFB4BF92E57}"/>
            </a:ext>
          </a:extLst>
        </xdr:cNvPr>
        <xdr:cNvSpPr txBox="1"/>
      </xdr:nvSpPr>
      <xdr:spPr>
        <a:xfrm>
          <a:off x="927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DE5F5F33-6B72-4886-BFF4-262300C3E75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BD129662-A125-4A5D-A416-E97054D6D24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6B49FF45-06A0-4580-8CF6-E5E88E6AECF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30AF2F2C-1DF1-4CE4-8BAE-19B4CC6D011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30F9D1C4-1855-481A-9040-39B63EB8013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5C912BC9-97E9-48B6-94A0-8C1819AE34F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1EA7447-A69F-43F1-81F9-D82CC928E20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793A64F3-053E-4D26-871B-5B82E925694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2EF5AEE0-CB56-4655-9F74-CFC7B9F9244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E9F9CAC2-C9F4-424F-9A0F-6303E40A20B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501E781A-3282-4F15-85B0-CB51C9CD940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DC16B8B9-B9ED-4934-B8F1-D3EA04546855}"/>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D6369107-1A5A-4815-92E0-C2F7EC2BD0B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B4A702D5-6611-49A5-B0DF-3F907AED57D9}"/>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17C913FE-A885-4FC6-8D38-C44711900BC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6C9DDE37-2036-472B-909C-8C1AADB84295}"/>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A374B5B3-D1CC-4B9C-99BB-4D76466D5F3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9D1AA1B2-9DB1-41F0-A377-FB1C0647AFBF}"/>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1A9ADF47-C653-48CF-A2D2-88698D82DDB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B9A74CB6-5677-42C8-BCB0-BAE35E9A3816}"/>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CA7B47FD-B9C2-4894-83E5-0B77C1C6EFD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9CDD86C3-240F-4589-8903-160824F3F15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4888D816-CCC1-4420-9F54-76BB3163AE1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a:extLst>
            <a:ext uri="{FF2B5EF4-FFF2-40B4-BE49-F238E27FC236}">
              <a16:creationId xmlns:a16="http://schemas.microsoft.com/office/drawing/2014/main" id="{3441542B-4FB5-4FB8-B0AB-C14B5FA8CA1B}"/>
            </a:ext>
          </a:extLst>
        </xdr:cNvPr>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a:extLst>
            <a:ext uri="{FF2B5EF4-FFF2-40B4-BE49-F238E27FC236}">
              <a16:creationId xmlns:a16="http://schemas.microsoft.com/office/drawing/2014/main" id="{E89A03B4-6D30-422C-AC65-46B64BB4F3E0}"/>
            </a:ext>
          </a:extLst>
        </xdr:cNvPr>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a:extLst>
            <a:ext uri="{FF2B5EF4-FFF2-40B4-BE49-F238E27FC236}">
              <a16:creationId xmlns:a16="http://schemas.microsoft.com/office/drawing/2014/main" id="{ADBE4F2B-B1DC-4719-8217-02700D00E538}"/>
            </a:ext>
          </a:extLst>
        </xdr:cNvPr>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a:extLst>
            <a:ext uri="{FF2B5EF4-FFF2-40B4-BE49-F238E27FC236}">
              <a16:creationId xmlns:a16="http://schemas.microsoft.com/office/drawing/2014/main" id="{1DE94ED7-6ADF-471B-A32E-0B4A5BED674A}"/>
            </a:ext>
          </a:extLst>
        </xdr:cNvPr>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a:extLst>
            <a:ext uri="{FF2B5EF4-FFF2-40B4-BE49-F238E27FC236}">
              <a16:creationId xmlns:a16="http://schemas.microsoft.com/office/drawing/2014/main" id="{AF728FC9-76FD-4D63-838E-DDB899AE928E}"/>
            </a:ext>
          </a:extLst>
        </xdr:cNvPr>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a:extLst>
            <a:ext uri="{FF2B5EF4-FFF2-40B4-BE49-F238E27FC236}">
              <a16:creationId xmlns:a16="http://schemas.microsoft.com/office/drawing/2014/main" id="{47F0BFA8-2662-4D38-AEFC-05878F40D483}"/>
            </a:ext>
          </a:extLst>
        </xdr:cNvPr>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a:extLst>
            <a:ext uri="{FF2B5EF4-FFF2-40B4-BE49-F238E27FC236}">
              <a16:creationId xmlns:a16="http://schemas.microsoft.com/office/drawing/2014/main" id="{C6EBB4BD-CCEA-4092-84B1-9DA5D0C2C572}"/>
            </a:ext>
          </a:extLst>
        </xdr:cNvPr>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101219</xdr:rowOff>
    </xdr:from>
    <xdr:to>
      <xdr:col>50</xdr:col>
      <xdr:colOff>165100</xdr:colOff>
      <xdr:row>64</xdr:row>
      <xdr:rowOff>31369</xdr:rowOff>
    </xdr:to>
    <xdr:sp macro="" textlink="">
      <xdr:nvSpPr>
        <xdr:cNvPr id="235" name="フローチャート: 判断 234">
          <a:extLst>
            <a:ext uri="{FF2B5EF4-FFF2-40B4-BE49-F238E27FC236}">
              <a16:creationId xmlns:a16="http://schemas.microsoft.com/office/drawing/2014/main" id="{31ADC534-3437-47DF-83B4-5DCC977FD78C}"/>
            </a:ext>
          </a:extLst>
        </xdr:cNvPr>
        <xdr:cNvSpPr/>
      </xdr:nvSpPr>
      <xdr:spPr>
        <a:xfrm>
          <a:off x="9588500" y="1090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97790</xdr:rowOff>
    </xdr:from>
    <xdr:to>
      <xdr:col>46</xdr:col>
      <xdr:colOff>38100</xdr:colOff>
      <xdr:row>64</xdr:row>
      <xdr:rowOff>27940</xdr:rowOff>
    </xdr:to>
    <xdr:sp macro="" textlink="">
      <xdr:nvSpPr>
        <xdr:cNvPr id="236" name="フローチャート: 判断 235">
          <a:extLst>
            <a:ext uri="{FF2B5EF4-FFF2-40B4-BE49-F238E27FC236}">
              <a16:creationId xmlns:a16="http://schemas.microsoft.com/office/drawing/2014/main" id="{0297202A-C1F1-4DA8-AA74-6AD6CD7A58C3}"/>
            </a:ext>
          </a:extLst>
        </xdr:cNvPr>
        <xdr:cNvSpPr/>
      </xdr:nvSpPr>
      <xdr:spPr>
        <a:xfrm>
          <a:off x="8699500" y="1089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99695</xdr:rowOff>
    </xdr:from>
    <xdr:to>
      <xdr:col>41</xdr:col>
      <xdr:colOff>101600</xdr:colOff>
      <xdr:row>64</xdr:row>
      <xdr:rowOff>29845</xdr:rowOff>
    </xdr:to>
    <xdr:sp macro="" textlink="">
      <xdr:nvSpPr>
        <xdr:cNvPr id="237" name="フローチャート: 判断 236">
          <a:extLst>
            <a:ext uri="{FF2B5EF4-FFF2-40B4-BE49-F238E27FC236}">
              <a16:creationId xmlns:a16="http://schemas.microsoft.com/office/drawing/2014/main" id="{FDE70CC3-13C3-48C8-AE97-012047577F94}"/>
            </a:ext>
          </a:extLst>
        </xdr:cNvPr>
        <xdr:cNvSpPr/>
      </xdr:nvSpPr>
      <xdr:spPr>
        <a:xfrm>
          <a:off x="7810500" y="1090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105029</xdr:rowOff>
    </xdr:from>
    <xdr:to>
      <xdr:col>36</xdr:col>
      <xdr:colOff>165100</xdr:colOff>
      <xdr:row>64</xdr:row>
      <xdr:rowOff>35179</xdr:rowOff>
    </xdr:to>
    <xdr:sp macro="" textlink="">
      <xdr:nvSpPr>
        <xdr:cNvPr id="238" name="フローチャート: 判断 237">
          <a:extLst>
            <a:ext uri="{FF2B5EF4-FFF2-40B4-BE49-F238E27FC236}">
              <a16:creationId xmlns:a16="http://schemas.microsoft.com/office/drawing/2014/main" id="{4D5E24C4-5BD5-4B09-8317-96D021775014}"/>
            </a:ext>
          </a:extLst>
        </xdr:cNvPr>
        <xdr:cNvSpPr/>
      </xdr:nvSpPr>
      <xdr:spPr>
        <a:xfrm>
          <a:off x="6921500" y="1090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B83E089F-26C4-4EA5-B474-8C42882DB67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90CBC15-D29B-45A8-A6DE-76538EC3067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AB83DEC-0EA9-414D-B253-1525E864D67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F00ADF2-1B2E-4319-BE5F-A1D06E8DA22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66EDA87-EE1B-48F3-818D-0782728FA00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130175</xdr:rowOff>
    </xdr:from>
    <xdr:to>
      <xdr:col>55</xdr:col>
      <xdr:colOff>50800</xdr:colOff>
      <xdr:row>64</xdr:row>
      <xdr:rowOff>60325</xdr:rowOff>
    </xdr:to>
    <xdr:sp macro="" textlink="">
      <xdr:nvSpPr>
        <xdr:cNvPr id="244" name="楕円 243">
          <a:extLst>
            <a:ext uri="{FF2B5EF4-FFF2-40B4-BE49-F238E27FC236}">
              <a16:creationId xmlns:a16="http://schemas.microsoft.com/office/drawing/2014/main" id="{31635B16-C263-40E7-BC9A-25B753930144}"/>
            </a:ext>
          </a:extLst>
        </xdr:cNvPr>
        <xdr:cNvSpPr/>
      </xdr:nvSpPr>
      <xdr:spPr>
        <a:xfrm>
          <a:off x="10426700" y="1093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a:extLst>
            <a:ext uri="{FF2B5EF4-FFF2-40B4-BE49-F238E27FC236}">
              <a16:creationId xmlns:a16="http://schemas.microsoft.com/office/drawing/2014/main" id="{C088E66A-A645-42F4-A4C1-2EFDCC7A0109}"/>
            </a:ext>
          </a:extLst>
        </xdr:cNvPr>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130556</xdr:rowOff>
    </xdr:from>
    <xdr:to>
      <xdr:col>50</xdr:col>
      <xdr:colOff>165100</xdr:colOff>
      <xdr:row>64</xdr:row>
      <xdr:rowOff>60706</xdr:rowOff>
    </xdr:to>
    <xdr:sp macro="" textlink="">
      <xdr:nvSpPr>
        <xdr:cNvPr id="246" name="楕円 245">
          <a:extLst>
            <a:ext uri="{FF2B5EF4-FFF2-40B4-BE49-F238E27FC236}">
              <a16:creationId xmlns:a16="http://schemas.microsoft.com/office/drawing/2014/main" id="{54E811AB-8E49-4FCB-937B-73380A77FC69}"/>
            </a:ext>
          </a:extLst>
        </xdr:cNvPr>
        <xdr:cNvSpPr/>
      </xdr:nvSpPr>
      <xdr:spPr>
        <a:xfrm>
          <a:off x="9588500" y="1093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9525</xdr:rowOff>
    </xdr:from>
    <xdr:to>
      <xdr:col>55</xdr:col>
      <xdr:colOff>0</xdr:colOff>
      <xdr:row>64</xdr:row>
      <xdr:rowOff>9906</xdr:rowOff>
    </xdr:to>
    <xdr:cxnSp macro="">
      <xdr:nvCxnSpPr>
        <xdr:cNvPr id="247" name="直線コネクタ 246">
          <a:extLst>
            <a:ext uri="{FF2B5EF4-FFF2-40B4-BE49-F238E27FC236}">
              <a16:creationId xmlns:a16="http://schemas.microsoft.com/office/drawing/2014/main" id="{262BA4EC-219F-4F48-976A-E3D29F6BFA5F}"/>
            </a:ext>
          </a:extLst>
        </xdr:cNvPr>
        <xdr:cNvCxnSpPr/>
      </xdr:nvCxnSpPr>
      <xdr:spPr>
        <a:xfrm flipV="1">
          <a:off x="9639300" y="1098232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135509</xdr:rowOff>
    </xdr:from>
    <xdr:to>
      <xdr:col>46</xdr:col>
      <xdr:colOff>38100</xdr:colOff>
      <xdr:row>64</xdr:row>
      <xdr:rowOff>65659</xdr:rowOff>
    </xdr:to>
    <xdr:sp macro="" textlink="">
      <xdr:nvSpPr>
        <xdr:cNvPr id="248" name="楕円 247">
          <a:extLst>
            <a:ext uri="{FF2B5EF4-FFF2-40B4-BE49-F238E27FC236}">
              <a16:creationId xmlns:a16="http://schemas.microsoft.com/office/drawing/2014/main" id="{678006FA-2C20-45B2-8B43-4CF82B436FF1}"/>
            </a:ext>
          </a:extLst>
        </xdr:cNvPr>
        <xdr:cNvSpPr/>
      </xdr:nvSpPr>
      <xdr:spPr>
        <a:xfrm>
          <a:off x="8699500" y="1093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9906</xdr:rowOff>
    </xdr:from>
    <xdr:to>
      <xdr:col>50</xdr:col>
      <xdr:colOff>114300</xdr:colOff>
      <xdr:row>64</xdr:row>
      <xdr:rowOff>14859</xdr:rowOff>
    </xdr:to>
    <xdr:cxnSp macro="">
      <xdr:nvCxnSpPr>
        <xdr:cNvPr id="249" name="直線コネクタ 248">
          <a:extLst>
            <a:ext uri="{FF2B5EF4-FFF2-40B4-BE49-F238E27FC236}">
              <a16:creationId xmlns:a16="http://schemas.microsoft.com/office/drawing/2014/main" id="{58665BF6-E195-47DB-A075-B74CB85E39DB}"/>
            </a:ext>
          </a:extLst>
        </xdr:cNvPr>
        <xdr:cNvCxnSpPr/>
      </xdr:nvCxnSpPr>
      <xdr:spPr>
        <a:xfrm flipV="1">
          <a:off x="8750300" y="1098270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140843</xdr:rowOff>
    </xdr:from>
    <xdr:to>
      <xdr:col>41</xdr:col>
      <xdr:colOff>101600</xdr:colOff>
      <xdr:row>64</xdr:row>
      <xdr:rowOff>70993</xdr:rowOff>
    </xdr:to>
    <xdr:sp macro="" textlink="">
      <xdr:nvSpPr>
        <xdr:cNvPr id="250" name="楕円 249">
          <a:extLst>
            <a:ext uri="{FF2B5EF4-FFF2-40B4-BE49-F238E27FC236}">
              <a16:creationId xmlns:a16="http://schemas.microsoft.com/office/drawing/2014/main" id="{6ECE1924-CBE3-4417-B28C-782CB1DD70D7}"/>
            </a:ext>
          </a:extLst>
        </xdr:cNvPr>
        <xdr:cNvSpPr/>
      </xdr:nvSpPr>
      <xdr:spPr>
        <a:xfrm>
          <a:off x="7810500" y="1094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14859</xdr:rowOff>
    </xdr:from>
    <xdr:to>
      <xdr:col>45</xdr:col>
      <xdr:colOff>177800</xdr:colOff>
      <xdr:row>64</xdr:row>
      <xdr:rowOff>20193</xdr:rowOff>
    </xdr:to>
    <xdr:cxnSp macro="">
      <xdr:nvCxnSpPr>
        <xdr:cNvPr id="251" name="直線コネクタ 250">
          <a:extLst>
            <a:ext uri="{FF2B5EF4-FFF2-40B4-BE49-F238E27FC236}">
              <a16:creationId xmlns:a16="http://schemas.microsoft.com/office/drawing/2014/main" id="{82C5BB3F-4D75-4F61-B6BE-BCFC18E1F011}"/>
            </a:ext>
          </a:extLst>
        </xdr:cNvPr>
        <xdr:cNvCxnSpPr/>
      </xdr:nvCxnSpPr>
      <xdr:spPr>
        <a:xfrm flipV="1">
          <a:off x="7861300" y="10987659"/>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140843</xdr:rowOff>
    </xdr:from>
    <xdr:to>
      <xdr:col>36</xdr:col>
      <xdr:colOff>165100</xdr:colOff>
      <xdr:row>64</xdr:row>
      <xdr:rowOff>70993</xdr:rowOff>
    </xdr:to>
    <xdr:sp macro="" textlink="">
      <xdr:nvSpPr>
        <xdr:cNvPr id="252" name="楕円 251">
          <a:extLst>
            <a:ext uri="{FF2B5EF4-FFF2-40B4-BE49-F238E27FC236}">
              <a16:creationId xmlns:a16="http://schemas.microsoft.com/office/drawing/2014/main" id="{C18238B1-BA53-480A-B18D-33C0994F93B9}"/>
            </a:ext>
          </a:extLst>
        </xdr:cNvPr>
        <xdr:cNvSpPr/>
      </xdr:nvSpPr>
      <xdr:spPr>
        <a:xfrm>
          <a:off x="6921500" y="1094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20193</xdr:rowOff>
    </xdr:from>
    <xdr:to>
      <xdr:col>41</xdr:col>
      <xdr:colOff>50800</xdr:colOff>
      <xdr:row>64</xdr:row>
      <xdr:rowOff>20193</xdr:rowOff>
    </xdr:to>
    <xdr:cxnSp macro="">
      <xdr:nvCxnSpPr>
        <xdr:cNvPr id="253" name="直線コネクタ 252">
          <a:extLst>
            <a:ext uri="{FF2B5EF4-FFF2-40B4-BE49-F238E27FC236}">
              <a16:creationId xmlns:a16="http://schemas.microsoft.com/office/drawing/2014/main" id="{6FFEB5B8-10C1-4A0C-8E38-11616C724835}"/>
            </a:ext>
          </a:extLst>
        </xdr:cNvPr>
        <xdr:cNvCxnSpPr/>
      </xdr:nvCxnSpPr>
      <xdr:spPr>
        <a:xfrm>
          <a:off x="6972300" y="109929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47896</xdr:rowOff>
    </xdr:from>
    <xdr:ext cx="469744" cy="259045"/>
    <xdr:sp macro="" textlink="">
      <xdr:nvSpPr>
        <xdr:cNvPr id="254" name="n_1aveValue【体育館・プール】&#10;一人当たり面積">
          <a:extLst>
            <a:ext uri="{FF2B5EF4-FFF2-40B4-BE49-F238E27FC236}">
              <a16:creationId xmlns:a16="http://schemas.microsoft.com/office/drawing/2014/main" id="{15847395-65D6-4C0E-8C83-A255363A93A7}"/>
            </a:ext>
          </a:extLst>
        </xdr:cNvPr>
        <xdr:cNvSpPr txBox="1"/>
      </xdr:nvSpPr>
      <xdr:spPr>
        <a:xfrm>
          <a:off x="9391727" y="1067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44467</xdr:rowOff>
    </xdr:from>
    <xdr:ext cx="469744" cy="259045"/>
    <xdr:sp macro="" textlink="">
      <xdr:nvSpPr>
        <xdr:cNvPr id="255" name="n_2aveValue【体育館・プール】&#10;一人当たり面積">
          <a:extLst>
            <a:ext uri="{FF2B5EF4-FFF2-40B4-BE49-F238E27FC236}">
              <a16:creationId xmlns:a16="http://schemas.microsoft.com/office/drawing/2014/main" id="{7AE0A188-CC80-40F0-93F0-888530E8E2D5}"/>
            </a:ext>
          </a:extLst>
        </xdr:cNvPr>
        <xdr:cNvSpPr txBox="1"/>
      </xdr:nvSpPr>
      <xdr:spPr>
        <a:xfrm>
          <a:off x="8515427" y="1067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46372</xdr:rowOff>
    </xdr:from>
    <xdr:ext cx="469744" cy="259045"/>
    <xdr:sp macro="" textlink="">
      <xdr:nvSpPr>
        <xdr:cNvPr id="256" name="n_3aveValue【体育館・プール】&#10;一人当たり面積">
          <a:extLst>
            <a:ext uri="{FF2B5EF4-FFF2-40B4-BE49-F238E27FC236}">
              <a16:creationId xmlns:a16="http://schemas.microsoft.com/office/drawing/2014/main" id="{D0C4894D-8261-40D0-9B9C-7E9707833D7F}"/>
            </a:ext>
          </a:extLst>
        </xdr:cNvPr>
        <xdr:cNvSpPr txBox="1"/>
      </xdr:nvSpPr>
      <xdr:spPr>
        <a:xfrm>
          <a:off x="7626427" y="1067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51706</xdr:rowOff>
    </xdr:from>
    <xdr:ext cx="469744" cy="259045"/>
    <xdr:sp macro="" textlink="">
      <xdr:nvSpPr>
        <xdr:cNvPr id="257" name="n_4aveValue【体育館・プール】&#10;一人当たり面積">
          <a:extLst>
            <a:ext uri="{FF2B5EF4-FFF2-40B4-BE49-F238E27FC236}">
              <a16:creationId xmlns:a16="http://schemas.microsoft.com/office/drawing/2014/main" id="{8173F3E9-FB27-4664-9DB4-5C08F02BC45F}"/>
            </a:ext>
          </a:extLst>
        </xdr:cNvPr>
        <xdr:cNvSpPr txBox="1"/>
      </xdr:nvSpPr>
      <xdr:spPr>
        <a:xfrm>
          <a:off x="6737427" y="1068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51833</xdr:rowOff>
    </xdr:from>
    <xdr:ext cx="469744" cy="259045"/>
    <xdr:sp macro="" textlink="">
      <xdr:nvSpPr>
        <xdr:cNvPr id="258" name="n_1mainValue【体育館・プール】&#10;一人当たり面積">
          <a:extLst>
            <a:ext uri="{FF2B5EF4-FFF2-40B4-BE49-F238E27FC236}">
              <a16:creationId xmlns:a16="http://schemas.microsoft.com/office/drawing/2014/main" id="{1546F01E-CF45-487D-BA93-680BF43E2ECB}"/>
            </a:ext>
          </a:extLst>
        </xdr:cNvPr>
        <xdr:cNvSpPr txBox="1"/>
      </xdr:nvSpPr>
      <xdr:spPr>
        <a:xfrm>
          <a:off x="9391727" y="1102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56786</xdr:rowOff>
    </xdr:from>
    <xdr:ext cx="469744" cy="259045"/>
    <xdr:sp macro="" textlink="">
      <xdr:nvSpPr>
        <xdr:cNvPr id="259" name="n_2mainValue【体育館・プール】&#10;一人当たり面積">
          <a:extLst>
            <a:ext uri="{FF2B5EF4-FFF2-40B4-BE49-F238E27FC236}">
              <a16:creationId xmlns:a16="http://schemas.microsoft.com/office/drawing/2014/main" id="{C5AB555E-8F03-49CD-9C17-A1578B2CA91A}"/>
            </a:ext>
          </a:extLst>
        </xdr:cNvPr>
        <xdr:cNvSpPr txBox="1"/>
      </xdr:nvSpPr>
      <xdr:spPr>
        <a:xfrm>
          <a:off x="8515427" y="1102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62120</xdr:rowOff>
    </xdr:from>
    <xdr:ext cx="469744" cy="259045"/>
    <xdr:sp macro="" textlink="">
      <xdr:nvSpPr>
        <xdr:cNvPr id="260" name="n_3mainValue【体育館・プール】&#10;一人当たり面積">
          <a:extLst>
            <a:ext uri="{FF2B5EF4-FFF2-40B4-BE49-F238E27FC236}">
              <a16:creationId xmlns:a16="http://schemas.microsoft.com/office/drawing/2014/main" id="{A2862C49-5BA4-4167-B205-BF8EAA20472B}"/>
            </a:ext>
          </a:extLst>
        </xdr:cNvPr>
        <xdr:cNvSpPr txBox="1"/>
      </xdr:nvSpPr>
      <xdr:spPr>
        <a:xfrm>
          <a:off x="7626427" y="1103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62120</xdr:rowOff>
    </xdr:from>
    <xdr:ext cx="469744" cy="259045"/>
    <xdr:sp macro="" textlink="">
      <xdr:nvSpPr>
        <xdr:cNvPr id="261" name="n_4mainValue【体育館・プール】&#10;一人当たり面積">
          <a:extLst>
            <a:ext uri="{FF2B5EF4-FFF2-40B4-BE49-F238E27FC236}">
              <a16:creationId xmlns:a16="http://schemas.microsoft.com/office/drawing/2014/main" id="{092DD9E1-FBD8-4C62-B3D0-7ECE0B839027}"/>
            </a:ext>
          </a:extLst>
        </xdr:cNvPr>
        <xdr:cNvSpPr txBox="1"/>
      </xdr:nvSpPr>
      <xdr:spPr>
        <a:xfrm>
          <a:off x="6737427" y="1103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779C4D6-55DC-443A-9556-F9DA7827D7E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9DEFC6DF-842B-4BE6-94D0-EC8E16B759A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2EF71B65-DF47-460F-AE87-81AE262FEA2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F1D54881-2A6A-48D4-9774-C5A10B8C93E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4F982D73-5E35-4047-BA44-B7C39484FFE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3E178DCD-08B7-4BE6-87AB-3205874214A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5BAD4415-91E9-4D49-8DCB-459C1402697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61877A16-46E5-4BB0-A4BC-B66CC2519FA1}"/>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230B069B-83E0-4C8A-8537-8583343E3C8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3A2C14E5-9EF8-473B-9A21-19D8F08ED7A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6185DAF9-A4FE-4C0B-8249-8F6BF782CF1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C9BF2D57-35B2-4F49-A208-FEB30F5F21E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9E1F13AD-90D5-44B5-8E47-B82D72CDBAC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7CD7E279-FA5C-4332-A997-39DBD1DC1D8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4CE3E129-980F-44B7-BFF6-8D857DB310D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1DE92288-5E85-4E3F-91EB-17D198358867}"/>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13D59500-3712-4D89-B6AF-7F722CEC9AB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4335643F-1DA9-49A7-8F3C-6A9E5EEF1F4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CA349C26-0E74-49D2-876D-E7CA853BBCE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FBD3915F-A465-492D-B283-24171E907FC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32D94FE8-7894-49CF-9B95-F764AB55E65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E2DFC7A5-5D77-4FF7-B9BE-8518EB1F12E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4ED7C3E9-4D12-47C0-80DD-658BD1666BA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5731827B-F9E5-4415-8D06-94F24C91D16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a:extLst>
            <a:ext uri="{FF2B5EF4-FFF2-40B4-BE49-F238E27FC236}">
              <a16:creationId xmlns:a16="http://schemas.microsoft.com/office/drawing/2014/main" id="{3F992784-2C22-4B40-B6E6-32F9AA2A4AC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a:extLst>
            <a:ext uri="{FF2B5EF4-FFF2-40B4-BE49-F238E27FC236}">
              <a16:creationId xmlns:a16="http://schemas.microsoft.com/office/drawing/2014/main" id="{F403E6D5-7A0F-4DF8-B97E-BA3D0D4E391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a:extLst>
            <a:ext uri="{FF2B5EF4-FFF2-40B4-BE49-F238E27FC236}">
              <a16:creationId xmlns:a16="http://schemas.microsoft.com/office/drawing/2014/main" id="{EAF6EC7B-5987-4D3E-9AD1-4FF8A94B0E3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a:extLst>
            <a:ext uri="{FF2B5EF4-FFF2-40B4-BE49-F238E27FC236}">
              <a16:creationId xmlns:a16="http://schemas.microsoft.com/office/drawing/2014/main" id="{6AAD582F-B333-43E7-8673-0F471BC9F9C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a:extLst>
            <a:ext uri="{FF2B5EF4-FFF2-40B4-BE49-F238E27FC236}">
              <a16:creationId xmlns:a16="http://schemas.microsoft.com/office/drawing/2014/main" id="{0179DF42-6188-412C-AEDD-D76C9C3E90D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a:extLst>
            <a:ext uri="{FF2B5EF4-FFF2-40B4-BE49-F238E27FC236}">
              <a16:creationId xmlns:a16="http://schemas.microsoft.com/office/drawing/2014/main" id="{6B6BBD66-3394-4805-B748-0FF6EF8EA54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a:extLst>
            <a:ext uri="{FF2B5EF4-FFF2-40B4-BE49-F238E27FC236}">
              <a16:creationId xmlns:a16="http://schemas.microsoft.com/office/drawing/2014/main" id="{F1E821EA-99F7-4512-8AD1-C8C50ED7607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a:extLst>
            <a:ext uri="{FF2B5EF4-FFF2-40B4-BE49-F238E27FC236}">
              <a16:creationId xmlns:a16="http://schemas.microsoft.com/office/drawing/2014/main" id="{1BB267A8-6240-4F22-ADD5-FB98544E51A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a:extLst>
            <a:ext uri="{FF2B5EF4-FFF2-40B4-BE49-F238E27FC236}">
              <a16:creationId xmlns:a16="http://schemas.microsoft.com/office/drawing/2014/main" id="{785EAFEB-4FC7-40DA-B7F8-0C41D50A43C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a:extLst>
            <a:ext uri="{FF2B5EF4-FFF2-40B4-BE49-F238E27FC236}">
              <a16:creationId xmlns:a16="http://schemas.microsoft.com/office/drawing/2014/main" id="{7ACA9143-6A94-4A0E-B49C-446315C1E9E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a:extLst>
            <a:ext uri="{FF2B5EF4-FFF2-40B4-BE49-F238E27FC236}">
              <a16:creationId xmlns:a16="http://schemas.microsoft.com/office/drawing/2014/main" id="{47C60CB2-8CEA-47D6-9413-4043BBE42FA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a:extLst>
            <a:ext uri="{FF2B5EF4-FFF2-40B4-BE49-F238E27FC236}">
              <a16:creationId xmlns:a16="http://schemas.microsoft.com/office/drawing/2014/main" id="{A8336706-7398-4C81-880F-86E139B85E5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a:extLst>
            <a:ext uri="{FF2B5EF4-FFF2-40B4-BE49-F238E27FC236}">
              <a16:creationId xmlns:a16="http://schemas.microsoft.com/office/drawing/2014/main" id="{DFF77870-8B90-4B1B-85E0-BAAD39DFD73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a:extLst>
            <a:ext uri="{FF2B5EF4-FFF2-40B4-BE49-F238E27FC236}">
              <a16:creationId xmlns:a16="http://schemas.microsoft.com/office/drawing/2014/main" id="{20A88C28-08BF-4F4C-A775-7B3FD844357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a:extLst>
            <a:ext uri="{FF2B5EF4-FFF2-40B4-BE49-F238E27FC236}">
              <a16:creationId xmlns:a16="http://schemas.microsoft.com/office/drawing/2014/main" id="{66242F56-749D-4C39-8374-6AC1D1FFBD2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a:extLst>
            <a:ext uri="{FF2B5EF4-FFF2-40B4-BE49-F238E27FC236}">
              <a16:creationId xmlns:a16="http://schemas.microsoft.com/office/drawing/2014/main" id="{F2F6D5AE-45D6-45F1-AD2C-F41766B18BF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a:extLst>
            <a:ext uri="{FF2B5EF4-FFF2-40B4-BE49-F238E27FC236}">
              <a16:creationId xmlns:a16="http://schemas.microsoft.com/office/drawing/2014/main" id="{1349C9B2-C570-44E8-BB40-BEFB4534643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a:extLst>
            <a:ext uri="{FF2B5EF4-FFF2-40B4-BE49-F238E27FC236}">
              <a16:creationId xmlns:a16="http://schemas.microsoft.com/office/drawing/2014/main" id="{B0DE37E6-A50B-4E1C-96C4-C5B7B33E925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a:extLst>
            <a:ext uri="{FF2B5EF4-FFF2-40B4-BE49-F238E27FC236}">
              <a16:creationId xmlns:a16="http://schemas.microsoft.com/office/drawing/2014/main" id="{2BCCE792-028D-4EEA-A065-074777553C2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5" name="直線コネクタ 304">
          <a:extLst>
            <a:ext uri="{FF2B5EF4-FFF2-40B4-BE49-F238E27FC236}">
              <a16:creationId xmlns:a16="http://schemas.microsoft.com/office/drawing/2014/main" id="{4CB2EC57-0DC0-4A00-AB9C-67E50C2EEB4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6" name="テキスト ボックス 305">
          <a:extLst>
            <a:ext uri="{FF2B5EF4-FFF2-40B4-BE49-F238E27FC236}">
              <a16:creationId xmlns:a16="http://schemas.microsoft.com/office/drawing/2014/main" id="{7DEE285B-32AF-4522-A458-51B5EC43A3C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7" name="直線コネクタ 306">
          <a:extLst>
            <a:ext uri="{FF2B5EF4-FFF2-40B4-BE49-F238E27FC236}">
              <a16:creationId xmlns:a16="http://schemas.microsoft.com/office/drawing/2014/main" id="{27854DA9-8A13-4F0D-8A53-462F72286A2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8" name="テキスト ボックス 307">
          <a:extLst>
            <a:ext uri="{FF2B5EF4-FFF2-40B4-BE49-F238E27FC236}">
              <a16:creationId xmlns:a16="http://schemas.microsoft.com/office/drawing/2014/main" id="{96ED526A-EDE1-476F-858E-4A63F1BC7C6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9" name="直線コネクタ 308">
          <a:extLst>
            <a:ext uri="{FF2B5EF4-FFF2-40B4-BE49-F238E27FC236}">
              <a16:creationId xmlns:a16="http://schemas.microsoft.com/office/drawing/2014/main" id="{2C2FA18C-0188-4938-972D-7E54FC44F98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0" name="テキスト ボックス 309">
          <a:extLst>
            <a:ext uri="{FF2B5EF4-FFF2-40B4-BE49-F238E27FC236}">
              <a16:creationId xmlns:a16="http://schemas.microsoft.com/office/drawing/2014/main" id="{7CADCB0F-5481-48B7-BDF9-00C56D65F4A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1" name="直線コネクタ 310">
          <a:extLst>
            <a:ext uri="{FF2B5EF4-FFF2-40B4-BE49-F238E27FC236}">
              <a16:creationId xmlns:a16="http://schemas.microsoft.com/office/drawing/2014/main" id="{9620A8F1-20A3-4A5C-9CAF-DD65679BE45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2" name="テキスト ボックス 311">
          <a:extLst>
            <a:ext uri="{FF2B5EF4-FFF2-40B4-BE49-F238E27FC236}">
              <a16:creationId xmlns:a16="http://schemas.microsoft.com/office/drawing/2014/main" id="{1FC085D9-99E2-440B-959F-AE1A6A93B81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3" name="直線コネクタ 312">
          <a:extLst>
            <a:ext uri="{FF2B5EF4-FFF2-40B4-BE49-F238E27FC236}">
              <a16:creationId xmlns:a16="http://schemas.microsoft.com/office/drawing/2014/main" id="{F378ECA6-8352-4BCB-A2CA-2C477A103C2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4" name="テキスト ボックス 313">
          <a:extLst>
            <a:ext uri="{FF2B5EF4-FFF2-40B4-BE49-F238E27FC236}">
              <a16:creationId xmlns:a16="http://schemas.microsoft.com/office/drawing/2014/main" id="{54AB2B87-443C-429B-B560-89B168C2619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5" name="直線コネクタ 314">
          <a:extLst>
            <a:ext uri="{FF2B5EF4-FFF2-40B4-BE49-F238E27FC236}">
              <a16:creationId xmlns:a16="http://schemas.microsoft.com/office/drawing/2014/main" id="{F1241610-2F43-4C4B-84AE-DC3B824D704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6" name="テキスト ボックス 315">
          <a:extLst>
            <a:ext uri="{FF2B5EF4-FFF2-40B4-BE49-F238E27FC236}">
              <a16:creationId xmlns:a16="http://schemas.microsoft.com/office/drawing/2014/main" id="{A40DAC69-469C-46AF-89E6-34A806AC75D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a:extLst>
            <a:ext uri="{FF2B5EF4-FFF2-40B4-BE49-F238E27FC236}">
              <a16:creationId xmlns:a16="http://schemas.microsoft.com/office/drawing/2014/main" id="{9534B0E8-0B25-4D0E-90B2-1F1162681D4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一般廃棄物処理施設】&#10;有形固定資産減価償却率グラフ枠">
          <a:extLst>
            <a:ext uri="{FF2B5EF4-FFF2-40B4-BE49-F238E27FC236}">
              <a16:creationId xmlns:a16="http://schemas.microsoft.com/office/drawing/2014/main" id="{16EB575C-F33A-4E03-B3FA-59A97E2839D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319" name="直線コネクタ 318">
          <a:extLst>
            <a:ext uri="{FF2B5EF4-FFF2-40B4-BE49-F238E27FC236}">
              <a16:creationId xmlns:a16="http://schemas.microsoft.com/office/drawing/2014/main" id="{C3A45D16-C9B1-4541-AC1D-5B05DA025A8F}"/>
            </a:ext>
          </a:extLst>
        </xdr:cNvPr>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320" name="【一般廃棄物処理施設】&#10;有形固定資産減価償却率最小値テキスト">
          <a:extLst>
            <a:ext uri="{FF2B5EF4-FFF2-40B4-BE49-F238E27FC236}">
              <a16:creationId xmlns:a16="http://schemas.microsoft.com/office/drawing/2014/main" id="{3B8BF927-F43A-4403-B952-82A4929B13AF}"/>
            </a:ext>
          </a:extLst>
        </xdr:cNvPr>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321" name="直線コネクタ 320">
          <a:extLst>
            <a:ext uri="{FF2B5EF4-FFF2-40B4-BE49-F238E27FC236}">
              <a16:creationId xmlns:a16="http://schemas.microsoft.com/office/drawing/2014/main" id="{B6959CC0-8120-4BF1-AF98-2C08FF963A2B}"/>
            </a:ext>
          </a:extLst>
        </xdr:cNvPr>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322" name="【一般廃棄物処理施設】&#10;有形固定資産減価償却率最大値テキスト">
          <a:extLst>
            <a:ext uri="{FF2B5EF4-FFF2-40B4-BE49-F238E27FC236}">
              <a16:creationId xmlns:a16="http://schemas.microsoft.com/office/drawing/2014/main" id="{CA3DC06F-5736-40FB-BF24-0503E9E704EB}"/>
            </a:ext>
          </a:extLst>
        </xdr:cNvPr>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323" name="直線コネクタ 322">
          <a:extLst>
            <a:ext uri="{FF2B5EF4-FFF2-40B4-BE49-F238E27FC236}">
              <a16:creationId xmlns:a16="http://schemas.microsoft.com/office/drawing/2014/main" id="{77674E70-F3B8-4741-A5E0-B696521820BF}"/>
            </a:ext>
          </a:extLst>
        </xdr:cNvPr>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324" name="【一般廃棄物処理施設】&#10;有形固定資産減価償却率平均値テキスト">
          <a:extLst>
            <a:ext uri="{FF2B5EF4-FFF2-40B4-BE49-F238E27FC236}">
              <a16:creationId xmlns:a16="http://schemas.microsoft.com/office/drawing/2014/main" id="{52406C2A-A67A-43F7-8F5A-A9316A50460A}"/>
            </a:ext>
          </a:extLst>
        </xdr:cNvPr>
        <xdr:cNvSpPr txBox="1"/>
      </xdr:nvSpPr>
      <xdr:spPr>
        <a:xfrm>
          <a:off x="16357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325" name="フローチャート: 判断 324">
          <a:extLst>
            <a:ext uri="{FF2B5EF4-FFF2-40B4-BE49-F238E27FC236}">
              <a16:creationId xmlns:a16="http://schemas.microsoft.com/office/drawing/2014/main" id="{D769618A-998F-4CC1-B779-DB94BDA1B4D2}"/>
            </a:ext>
          </a:extLst>
        </xdr:cNvPr>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22134</xdr:rowOff>
    </xdr:from>
    <xdr:to>
      <xdr:col>81</xdr:col>
      <xdr:colOff>101600</xdr:colOff>
      <xdr:row>38</xdr:row>
      <xdr:rowOff>123734</xdr:rowOff>
    </xdr:to>
    <xdr:sp macro="" textlink="">
      <xdr:nvSpPr>
        <xdr:cNvPr id="326" name="フローチャート: 判断 325">
          <a:extLst>
            <a:ext uri="{FF2B5EF4-FFF2-40B4-BE49-F238E27FC236}">
              <a16:creationId xmlns:a16="http://schemas.microsoft.com/office/drawing/2014/main" id="{35714D4D-73B1-45D6-836A-A5AECF347B3E}"/>
            </a:ext>
          </a:extLst>
        </xdr:cNvPr>
        <xdr:cNvSpPr/>
      </xdr:nvSpPr>
      <xdr:spPr>
        <a:xfrm>
          <a:off x="15430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327" name="フローチャート: 判断 326">
          <a:extLst>
            <a:ext uri="{FF2B5EF4-FFF2-40B4-BE49-F238E27FC236}">
              <a16:creationId xmlns:a16="http://schemas.microsoft.com/office/drawing/2014/main" id="{5D5CB828-F5E2-4BF9-A99D-56A7C01C3AFB}"/>
            </a:ext>
          </a:extLst>
        </xdr:cNvPr>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15603</xdr:rowOff>
    </xdr:from>
    <xdr:to>
      <xdr:col>72</xdr:col>
      <xdr:colOff>38100</xdr:colOff>
      <xdr:row>38</xdr:row>
      <xdr:rowOff>117203</xdr:rowOff>
    </xdr:to>
    <xdr:sp macro="" textlink="">
      <xdr:nvSpPr>
        <xdr:cNvPr id="328" name="フローチャート: 判断 327">
          <a:extLst>
            <a:ext uri="{FF2B5EF4-FFF2-40B4-BE49-F238E27FC236}">
              <a16:creationId xmlns:a16="http://schemas.microsoft.com/office/drawing/2014/main" id="{98D357EB-A4FC-46C7-A6DB-6374FE360521}"/>
            </a:ext>
          </a:extLst>
        </xdr:cNvPr>
        <xdr:cNvSpPr/>
      </xdr:nvSpPr>
      <xdr:spPr>
        <a:xfrm>
          <a:off x="13652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142966</xdr:rowOff>
    </xdr:from>
    <xdr:to>
      <xdr:col>67</xdr:col>
      <xdr:colOff>101600</xdr:colOff>
      <xdr:row>38</xdr:row>
      <xdr:rowOff>73116</xdr:rowOff>
    </xdr:to>
    <xdr:sp macro="" textlink="">
      <xdr:nvSpPr>
        <xdr:cNvPr id="329" name="フローチャート: 判断 328">
          <a:extLst>
            <a:ext uri="{FF2B5EF4-FFF2-40B4-BE49-F238E27FC236}">
              <a16:creationId xmlns:a16="http://schemas.microsoft.com/office/drawing/2014/main" id="{2276EC14-F52C-4F4A-8DE7-9A30E4B2E3A3}"/>
            </a:ext>
          </a:extLst>
        </xdr:cNvPr>
        <xdr:cNvSpPr/>
      </xdr:nvSpPr>
      <xdr:spPr>
        <a:xfrm>
          <a:off x="12763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DEB0F910-192D-43C0-9768-62A75CC6DEC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32DF10A1-E76D-476B-930A-B29A1E67005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A51AF2BB-40D3-48A5-A13F-13BC9AA23FE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EF8B3309-5C14-49E3-B192-933A488AD3F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7E1AA98C-3F2D-488B-AD4B-50975ABD218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64588</xdr:rowOff>
    </xdr:from>
    <xdr:to>
      <xdr:col>85</xdr:col>
      <xdr:colOff>177800</xdr:colOff>
      <xdr:row>40</xdr:row>
      <xdr:rowOff>166188</xdr:rowOff>
    </xdr:to>
    <xdr:sp macro="" textlink="">
      <xdr:nvSpPr>
        <xdr:cNvPr id="335" name="楕円 334">
          <a:extLst>
            <a:ext uri="{FF2B5EF4-FFF2-40B4-BE49-F238E27FC236}">
              <a16:creationId xmlns:a16="http://schemas.microsoft.com/office/drawing/2014/main" id="{BDE7918F-58AE-4E94-8A89-9AABF8CEA66D}"/>
            </a:ext>
          </a:extLst>
        </xdr:cNvPr>
        <xdr:cNvSpPr/>
      </xdr:nvSpPr>
      <xdr:spPr>
        <a:xfrm>
          <a:off x="162687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43015</xdr:rowOff>
    </xdr:from>
    <xdr:ext cx="405111" cy="259045"/>
    <xdr:sp macro="" textlink="">
      <xdr:nvSpPr>
        <xdr:cNvPr id="336" name="【一般廃棄物処理施設】&#10;有形固定資産減価償却率該当値テキスト">
          <a:extLst>
            <a:ext uri="{FF2B5EF4-FFF2-40B4-BE49-F238E27FC236}">
              <a16:creationId xmlns:a16="http://schemas.microsoft.com/office/drawing/2014/main" id="{58E3D110-BE6E-4D65-B078-623A16E4B39F}"/>
            </a:ext>
          </a:extLst>
        </xdr:cNvPr>
        <xdr:cNvSpPr txBox="1"/>
      </xdr:nvSpPr>
      <xdr:spPr>
        <a:xfrm>
          <a:off x="16357600" y="690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33565</xdr:rowOff>
    </xdr:from>
    <xdr:to>
      <xdr:col>81</xdr:col>
      <xdr:colOff>101600</xdr:colOff>
      <xdr:row>40</xdr:row>
      <xdr:rowOff>135165</xdr:rowOff>
    </xdr:to>
    <xdr:sp macro="" textlink="">
      <xdr:nvSpPr>
        <xdr:cNvPr id="337" name="楕円 336">
          <a:extLst>
            <a:ext uri="{FF2B5EF4-FFF2-40B4-BE49-F238E27FC236}">
              <a16:creationId xmlns:a16="http://schemas.microsoft.com/office/drawing/2014/main" id="{C088191E-B333-4D59-9CDD-807ED0E8D0BF}"/>
            </a:ext>
          </a:extLst>
        </xdr:cNvPr>
        <xdr:cNvSpPr/>
      </xdr:nvSpPr>
      <xdr:spPr>
        <a:xfrm>
          <a:off x="15430500" y="68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84365</xdr:rowOff>
    </xdr:from>
    <xdr:to>
      <xdr:col>85</xdr:col>
      <xdr:colOff>127000</xdr:colOff>
      <xdr:row>40</xdr:row>
      <xdr:rowOff>115388</xdr:rowOff>
    </xdr:to>
    <xdr:cxnSp macro="">
      <xdr:nvCxnSpPr>
        <xdr:cNvPr id="338" name="直線コネクタ 337">
          <a:extLst>
            <a:ext uri="{FF2B5EF4-FFF2-40B4-BE49-F238E27FC236}">
              <a16:creationId xmlns:a16="http://schemas.microsoft.com/office/drawing/2014/main" id="{04DEC886-C670-4818-891B-3FA562CC8EA0}"/>
            </a:ext>
          </a:extLst>
        </xdr:cNvPr>
        <xdr:cNvCxnSpPr/>
      </xdr:nvCxnSpPr>
      <xdr:spPr>
        <a:xfrm>
          <a:off x="15481300" y="6942365"/>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4173</xdr:rowOff>
    </xdr:from>
    <xdr:to>
      <xdr:col>76</xdr:col>
      <xdr:colOff>165100</xdr:colOff>
      <xdr:row>40</xdr:row>
      <xdr:rowOff>105773</xdr:rowOff>
    </xdr:to>
    <xdr:sp macro="" textlink="">
      <xdr:nvSpPr>
        <xdr:cNvPr id="339" name="楕円 338">
          <a:extLst>
            <a:ext uri="{FF2B5EF4-FFF2-40B4-BE49-F238E27FC236}">
              <a16:creationId xmlns:a16="http://schemas.microsoft.com/office/drawing/2014/main" id="{D1BB9089-BCC6-4CBB-83EF-490B6EF2B2AD}"/>
            </a:ext>
          </a:extLst>
        </xdr:cNvPr>
        <xdr:cNvSpPr/>
      </xdr:nvSpPr>
      <xdr:spPr>
        <a:xfrm>
          <a:off x="14541500" y="686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54973</xdr:rowOff>
    </xdr:from>
    <xdr:to>
      <xdr:col>81</xdr:col>
      <xdr:colOff>50800</xdr:colOff>
      <xdr:row>40</xdr:row>
      <xdr:rowOff>84365</xdr:rowOff>
    </xdr:to>
    <xdr:cxnSp macro="">
      <xdr:nvCxnSpPr>
        <xdr:cNvPr id="340" name="直線コネクタ 339">
          <a:extLst>
            <a:ext uri="{FF2B5EF4-FFF2-40B4-BE49-F238E27FC236}">
              <a16:creationId xmlns:a16="http://schemas.microsoft.com/office/drawing/2014/main" id="{E7072239-1C16-4779-8B0D-001DB04CB267}"/>
            </a:ext>
          </a:extLst>
        </xdr:cNvPr>
        <xdr:cNvCxnSpPr/>
      </xdr:nvCxnSpPr>
      <xdr:spPr>
        <a:xfrm>
          <a:off x="14592300" y="691297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144599</xdr:rowOff>
    </xdr:from>
    <xdr:to>
      <xdr:col>72</xdr:col>
      <xdr:colOff>38100</xdr:colOff>
      <xdr:row>40</xdr:row>
      <xdr:rowOff>74749</xdr:rowOff>
    </xdr:to>
    <xdr:sp macro="" textlink="">
      <xdr:nvSpPr>
        <xdr:cNvPr id="341" name="楕円 340">
          <a:extLst>
            <a:ext uri="{FF2B5EF4-FFF2-40B4-BE49-F238E27FC236}">
              <a16:creationId xmlns:a16="http://schemas.microsoft.com/office/drawing/2014/main" id="{2840974F-6E07-48D7-933F-0065AFCE9BD4}"/>
            </a:ext>
          </a:extLst>
        </xdr:cNvPr>
        <xdr:cNvSpPr/>
      </xdr:nvSpPr>
      <xdr:spPr>
        <a:xfrm>
          <a:off x="13652500" y="6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23949</xdr:rowOff>
    </xdr:from>
    <xdr:to>
      <xdr:col>76</xdr:col>
      <xdr:colOff>114300</xdr:colOff>
      <xdr:row>40</xdr:row>
      <xdr:rowOff>54973</xdr:rowOff>
    </xdr:to>
    <xdr:cxnSp macro="">
      <xdr:nvCxnSpPr>
        <xdr:cNvPr id="342" name="直線コネクタ 341">
          <a:extLst>
            <a:ext uri="{FF2B5EF4-FFF2-40B4-BE49-F238E27FC236}">
              <a16:creationId xmlns:a16="http://schemas.microsoft.com/office/drawing/2014/main" id="{A8903B19-76E2-4E76-B217-DF2814613DAE}"/>
            </a:ext>
          </a:extLst>
        </xdr:cNvPr>
        <xdr:cNvCxnSpPr/>
      </xdr:nvCxnSpPr>
      <xdr:spPr>
        <a:xfrm>
          <a:off x="13703300" y="688194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147865</xdr:rowOff>
    </xdr:from>
    <xdr:to>
      <xdr:col>67</xdr:col>
      <xdr:colOff>101600</xdr:colOff>
      <xdr:row>40</xdr:row>
      <xdr:rowOff>78015</xdr:rowOff>
    </xdr:to>
    <xdr:sp macro="" textlink="">
      <xdr:nvSpPr>
        <xdr:cNvPr id="343" name="楕円 342">
          <a:extLst>
            <a:ext uri="{FF2B5EF4-FFF2-40B4-BE49-F238E27FC236}">
              <a16:creationId xmlns:a16="http://schemas.microsoft.com/office/drawing/2014/main" id="{73038A74-C7E0-4A93-B8A7-8B9FFB45A1B9}"/>
            </a:ext>
          </a:extLst>
        </xdr:cNvPr>
        <xdr:cNvSpPr/>
      </xdr:nvSpPr>
      <xdr:spPr>
        <a:xfrm>
          <a:off x="12763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23949</xdr:rowOff>
    </xdr:from>
    <xdr:to>
      <xdr:col>71</xdr:col>
      <xdr:colOff>177800</xdr:colOff>
      <xdr:row>40</xdr:row>
      <xdr:rowOff>27215</xdr:rowOff>
    </xdr:to>
    <xdr:cxnSp macro="">
      <xdr:nvCxnSpPr>
        <xdr:cNvPr id="344" name="直線コネクタ 343">
          <a:extLst>
            <a:ext uri="{FF2B5EF4-FFF2-40B4-BE49-F238E27FC236}">
              <a16:creationId xmlns:a16="http://schemas.microsoft.com/office/drawing/2014/main" id="{D69A0638-EFF1-4C18-AE2B-2E723C3978DB}"/>
            </a:ext>
          </a:extLst>
        </xdr:cNvPr>
        <xdr:cNvCxnSpPr/>
      </xdr:nvCxnSpPr>
      <xdr:spPr>
        <a:xfrm flipV="1">
          <a:off x="12814300" y="688194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140261</xdr:rowOff>
    </xdr:from>
    <xdr:ext cx="405111" cy="259045"/>
    <xdr:sp macro="" textlink="">
      <xdr:nvSpPr>
        <xdr:cNvPr id="345" name="n_1aveValue【一般廃棄物処理施設】&#10;有形固定資産減価償却率">
          <a:extLst>
            <a:ext uri="{FF2B5EF4-FFF2-40B4-BE49-F238E27FC236}">
              <a16:creationId xmlns:a16="http://schemas.microsoft.com/office/drawing/2014/main" id="{91CC759C-C09B-461F-846B-A60C0D3C9C3D}"/>
            </a:ext>
          </a:extLst>
        </xdr:cNvPr>
        <xdr:cNvSpPr txBox="1"/>
      </xdr:nvSpPr>
      <xdr:spPr>
        <a:xfrm>
          <a:off x="152660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3101</xdr:rowOff>
    </xdr:from>
    <xdr:ext cx="405111" cy="259045"/>
    <xdr:sp macro="" textlink="">
      <xdr:nvSpPr>
        <xdr:cNvPr id="346" name="n_2aveValue【一般廃棄物処理施設】&#10;有形固定資産減価償却率">
          <a:extLst>
            <a:ext uri="{FF2B5EF4-FFF2-40B4-BE49-F238E27FC236}">
              <a16:creationId xmlns:a16="http://schemas.microsoft.com/office/drawing/2014/main" id="{BE744E47-67DD-41DE-A882-F1FA6A9EEDEF}"/>
            </a:ext>
          </a:extLst>
        </xdr:cNvPr>
        <xdr:cNvSpPr txBox="1"/>
      </xdr:nvSpPr>
      <xdr:spPr>
        <a:xfrm>
          <a:off x="143897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133730</xdr:rowOff>
    </xdr:from>
    <xdr:ext cx="405111" cy="259045"/>
    <xdr:sp macro="" textlink="">
      <xdr:nvSpPr>
        <xdr:cNvPr id="347" name="n_3aveValue【一般廃棄物処理施設】&#10;有形固定資産減価償却率">
          <a:extLst>
            <a:ext uri="{FF2B5EF4-FFF2-40B4-BE49-F238E27FC236}">
              <a16:creationId xmlns:a16="http://schemas.microsoft.com/office/drawing/2014/main" id="{3FD9CB1F-9B4D-41D6-BA2B-787B1061A441}"/>
            </a:ext>
          </a:extLst>
        </xdr:cNvPr>
        <xdr:cNvSpPr txBox="1"/>
      </xdr:nvSpPr>
      <xdr:spPr>
        <a:xfrm>
          <a:off x="13500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89643</xdr:rowOff>
    </xdr:from>
    <xdr:ext cx="405111" cy="259045"/>
    <xdr:sp macro="" textlink="">
      <xdr:nvSpPr>
        <xdr:cNvPr id="348" name="n_4aveValue【一般廃棄物処理施設】&#10;有形固定資産減価償却率">
          <a:extLst>
            <a:ext uri="{FF2B5EF4-FFF2-40B4-BE49-F238E27FC236}">
              <a16:creationId xmlns:a16="http://schemas.microsoft.com/office/drawing/2014/main" id="{F5CAE860-CB43-4C15-AFDB-4FF6B0C08563}"/>
            </a:ext>
          </a:extLst>
        </xdr:cNvPr>
        <xdr:cNvSpPr txBox="1"/>
      </xdr:nvSpPr>
      <xdr:spPr>
        <a:xfrm>
          <a:off x="12611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126292</xdr:rowOff>
    </xdr:from>
    <xdr:ext cx="405111" cy="259045"/>
    <xdr:sp macro="" textlink="">
      <xdr:nvSpPr>
        <xdr:cNvPr id="349" name="n_1mainValue【一般廃棄物処理施設】&#10;有形固定資産減価償却率">
          <a:extLst>
            <a:ext uri="{FF2B5EF4-FFF2-40B4-BE49-F238E27FC236}">
              <a16:creationId xmlns:a16="http://schemas.microsoft.com/office/drawing/2014/main" id="{F26EDFF6-8836-4A5E-8C16-15C4850F4F80}"/>
            </a:ext>
          </a:extLst>
        </xdr:cNvPr>
        <xdr:cNvSpPr txBox="1"/>
      </xdr:nvSpPr>
      <xdr:spPr>
        <a:xfrm>
          <a:off x="15266044" y="698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96900</xdr:rowOff>
    </xdr:from>
    <xdr:ext cx="405111" cy="259045"/>
    <xdr:sp macro="" textlink="">
      <xdr:nvSpPr>
        <xdr:cNvPr id="350" name="n_2mainValue【一般廃棄物処理施設】&#10;有形固定資産減価償却率">
          <a:extLst>
            <a:ext uri="{FF2B5EF4-FFF2-40B4-BE49-F238E27FC236}">
              <a16:creationId xmlns:a16="http://schemas.microsoft.com/office/drawing/2014/main" id="{36C08D81-D9AA-4219-91D1-7D75848E238B}"/>
            </a:ext>
          </a:extLst>
        </xdr:cNvPr>
        <xdr:cNvSpPr txBox="1"/>
      </xdr:nvSpPr>
      <xdr:spPr>
        <a:xfrm>
          <a:off x="14389744" y="695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65876</xdr:rowOff>
    </xdr:from>
    <xdr:ext cx="405111" cy="259045"/>
    <xdr:sp macro="" textlink="">
      <xdr:nvSpPr>
        <xdr:cNvPr id="351" name="n_3mainValue【一般廃棄物処理施設】&#10;有形固定資産減価償却率">
          <a:extLst>
            <a:ext uri="{FF2B5EF4-FFF2-40B4-BE49-F238E27FC236}">
              <a16:creationId xmlns:a16="http://schemas.microsoft.com/office/drawing/2014/main" id="{49765EEC-3DD9-4F34-96CC-F20DAA031508}"/>
            </a:ext>
          </a:extLst>
        </xdr:cNvPr>
        <xdr:cNvSpPr txBox="1"/>
      </xdr:nvSpPr>
      <xdr:spPr>
        <a:xfrm>
          <a:off x="13500744" y="692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69142</xdr:rowOff>
    </xdr:from>
    <xdr:ext cx="405111" cy="259045"/>
    <xdr:sp macro="" textlink="">
      <xdr:nvSpPr>
        <xdr:cNvPr id="352" name="n_4mainValue【一般廃棄物処理施設】&#10;有形固定資産減価償却率">
          <a:extLst>
            <a:ext uri="{FF2B5EF4-FFF2-40B4-BE49-F238E27FC236}">
              <a16:creationId xmlns:a16="http://schemas.microsoft.com/office/drawing/2014/main" id="{082F7A7C-FD57-4980-BC5E-1B9A0047EB69}"/>
            </a:ext>
          </a:extLst>
        </xdr:cNvPr>
        <xdr:cNvSpPr txBox="1"/>
      </xdr:nvSpPr>
      <xdr:spPr>
        <a:xfrm>
          <a:off x="12611744" y="692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a:extLst>
            <a:ext uri="{FF2B5EF4-FFF2-40B4-BE49-F238E27FC236}">
              <a16:creationId xmlns:a16="http://schemas.microsoft.com/office/drawing/2014/main" id="{9CB486E6-6EFE-4C97-8FB8-90B98987B02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a:extLst>
            <a:ext uri="{FF2B5EF4-FFF2-40B4-BE49-F238E27FC236}">
              <a16:creationId xmlns:a16="http://schemas.microsoft.com/office/drawing/2014/main" id="{AC011255-009C-4CED-9A9F-18F3309A755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a:extLst>
            <a:ext uri="{FF2B5EF4-FFF2-40B4-BE49-F238E27FC236}">
              <a16:creationId xmlns:a16="http://schemas.microsoft.com/office/drawing/2014/main" id="{9041F178-7B6A-4FCE-8199-94BD3CF0E4B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a:extLst>
            <a:ext uri="{FF2B5EF4-FFF2-40B4-BE49-F238E27FC236}">
              <a16:creationId xmlns:a16="http://schemas.microsoft.com/office/drawing/2014/main" id="{A3EFEDAA-2143-4BD0-A406-5F9758BC99F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a:extLst>
            <a:ext uri="{FF2B5EF4-FFF2-40B4-BE49-F238E27FC236}">
              <a16:creationId xmlns:a16="http://schemas.microsoft.com/office/drawing/2014/main" id="{0D7BFB9A-9F55-49C7-B991-251D2BCD01D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a:extLst>
            <a:ext uri="{FF2B5EF4-FFF2-40B4-BE49-F238E27FC236}">
              <a16:creationId xmlns:a16="http://schemas.microsoft.com/office/drawing/2014/main" id="{A8891D8A-36F3-44B4-9FCD-38CDF774027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a:extLst>
            <a:ext uri="{FF2B5EF4-FFF2-40B4-BE49-F238E27FC236}">
              <a16:creationId xmlns:a16="http://schemas.microsoft.com/office/drawing/2014/main" id="{1F7BB45F-DAA3-42E7-AC42-1EA07CAA2EC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a:extLst>
            <a:ext uri="{FF2B5EF4-FFF2-40B4-BE49-F238E27FC236}">
              <a16:creationId xmlns:a16="http://schemas.microsoft.com/office/drawing/2014/main" id="{B76C4D9E-6D05-4487-A3CF-37A45F6AFFF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a:extLst>
            <a:ext uri="{FF2B5EF4-FFF2-40B4-BE49-F238E27FC236}">
              <a16:creationId xmlns:a16="http://schemas.microsoft.com/office/drawing/2014/main" id="{5ED99309-D418-4BF8-BAF7-B6326241C62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a:extLst>
            <a:ext uri="{FF2B5EF4-FFF2-40B4-BE49-F238E27FC236}">
              <a16:creationId xmlns:a16="http://schemas.microsoft.com/office/drawing/2014/main" id="{83FD5930-3E74-40C7-BBFD-1874146FC3F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3" name="直線コネクタ 362">
          <a:extLst>
            <a:ext uri="{FF2B5EF4-FFF2-40B4-BE49-F238E27FC236}">
              <a16:creationId xmlns:a16="http://schemas.microsoft.com/office/drawing/2014/main" id="{A47837C1-4978-45F9-A301-7EF925EA325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4" name="テキスト ボックス 363">
          <a:extLst>
            <a:ext uri="{FF2B5EF4-FFF2-40B4-BE49-F238E27FC236}">
              <a16:creationId xmlns:a16="http://schemas.microsoft.com/office/drawing/2014/main" id="{107D53EB-A795-464E-9191-33C1D3ECA6A5}"/>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5" name="直線コネクタ 364">
          <a:extLst>
            <a:ext uri="{FF2B5EF4-FFF2-40B4-BE49-F238E27FC236}">
              <a16:creationId xmlns:a16="http://schemas.microsoft.com/office/drawing/2014/main" id="{406C6D71-9E8A-439D-8D5C-A406A27F1EE2}"/>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6" name="テキスト ボックス 365">
          <a:extLst>
            <a:ext uri="{FF2B5EF4-FFF2-40B4-BE49-F238E27FC236}">
              <a16:creationId xmlns:a16="http://schemas.microsoft.com/office/drawing/2014/main" id="{670C0B0A-A887-4834-904D-26A1E43ED9EB}"/>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7" name="直線コネクタ 366">
          <a:extLst>
            <a:ext uri="{FF2B5EF4-FFF2-40B4-BE49-F238E27FC236}">
              <a16:creationId xmlns:a16="http://schemas.microsoft.com/office/drawing/2014/main" id="{B0C81B72-CDF9-4483-822A-5DE4339456B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68" name="テキスト ボックス 367">
          <a:extLst>
            <a:ext uri="{FF2B5EF4-FFF2-40B4-BE49-F238E27FC236}">
              <a16:creationId xmlns:a16="http://schemas.microsoft.com/office/drawing/2014/main" id="{DFA2F1B5-265E-4639-AFD6-69F6EE9BF7FB}"/>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9" name="直線コネクタ 368">
          <a:extLst>
            <a:ext uri="{FF2B5EF4-FFF2-40B4-BE49-F238E27FC236}">
              <a16:creationId xmlns:a16="http://schemas.microsoft.com/office/drawing/2014/main" id="{45752630-5B58-4847-983C-69FF3DFB687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70" name="テキスト ボックス 369">
          <a:extLst>
            <a:ext uri="{FF2B5EF4-FFF2-40B4-BE49-F238E27FC236}">
              <a16:creationId xmlns:a16="http://schemas.microsoft.com/office/drawing/2014/main" id="{89E85303-091D-4170-93FE-7D618452C7FA}"/>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1" name="直線コネクタ 370">
          <a:extLst>
            <a:ext uri="{FF2B5EF4-FFF2-40B4-BE49-F238E27FC236}">
              <a16:creationId xmlns:a16="http://schemas.microsoft.com/office/drawing/2014/main" id="{980EB84B-1B5D-4562-8CF2-E5821C68824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72" name="テキスト ボックス 371">
          <a:extLst>
            <a:ext uri="{FF2B5EF4-FFF2-40B4-BE49-F238E27FC236}">
              <a16:creationId xmlns:a16="http://schemas.microsoft.com/office/drawing/2014/main" id="{E894E7B8-7944-4DFB-A77D-7D1C98CAA2BB}"/>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a:extLst>
            <a:ext uri="{FF2B5EF4-FFF2-40B4-BE49-F238E27FC236}">
              <a16:creationId xmlns:a16="http://schemas.microsoft.com/office/drawing/2014/main" id="{F0DCE9B3-DBB7-4E13-A7E9-84094B7C5AD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4" name="テキスト ボックス 373">
          <a:extLst>
            <a:ext uri="{FF2B5EF4-FFF2-40B4-BE49-F238E27FC236}">
              <a16:creationId xmlns:a16="http://schemas.microsoft.com/office/drawing/2014/main" id="{1A2B39F7-23BA-4E5F-AE59-55C13B0A69E3}"/>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一般廃棄物処理施設】&#10;一人当たり有形固定資産（償却資産）額グラフ枠">
          <a:extLst>
            <a:ext uri="{FF2B5EF4-FFF2-40B4-BE49-F238E27FC236}">
              <a16:creationId xmlns:a16="http://schemas.microsoft.com/office/drawing/2014/main" id="{50470548-89A7-47FC-A838-9144FF7C0EB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376" name="直線コネクタ 375">
          <a:extLst>
            <a:ext uri="{FF2B5EF4-FFF2-40B4-BE49-F238E27FC236}">
              <a16:creationId xmlns:a16="http://schemas.microsoft.com/office/drawing/2014/main" id="{7737648E-535C-4D99-92C8-C91A78633E10}"/>
            </a:ext>
          </a:extLst>
        </xdr:cNvPr>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377" name="【一般廃棄物処理施設】&#10;一人当たり有形固定資産（償却資産）額最小値テキスト">
          <a:extLst>
            <a:ext uri="{FF2B5EF4-FFF2-40B4-BE49-F238E27FC236}">
              <a16:creationId xmlns:a16="http://schemas.microsoft.com/office/drawing/2014/main" id="{22D9A611-A0C0-439C-B769-A6B4B819009D}"/>
            </a:ext>
          </a:extLst>
        </xdr:cNvPr>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378" name="直線コネクタ 377">
          <a:extLst>
            <a:ext uri="{FF2B5EF4-FFF2-40B4-BE49-F238E27FC236}">
              <a16:creationId xmlns:a16="http://schemas.microsoft.com/office/drawing/2014/main" id="{CA2696F5-6E2A-458D-B49D-F02312448DF6}"/>
            </a:ext>
          </a:extLst>
        </xdr:cNvPr>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379" name="【一般廃棄物処理施設】&#10;一人当たり有形固定資産（償却資産）額最大値テキスト">
          <a:extLst>
            <a:ext uri="{FF2B5EF4-FFF2-40B4-BE49-F238E27FC236}">
              <a16:creationId xmlns:a16="http://schemas.microsoft.com/office/drawing/2014/main" id="{3D0E58F5-06AB-4350-8FF0-64B326EDAA00}"/>
            </a:ext>
          </a:extLst>
        </xdr:cNvPr>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380" name="直線コネクタ 379">
          <a:extLst>
            <a:ext uri="{FF2B5EF4-FFF2-40B4-BE49-F238E27FC236}">
              <a16:creationId xmlns:a16="http://schemas.microsoft.com/office/drawing/2014/main" id="{51454BA3-3CEC-4973-BB3B-4FA8248C1B19}"/>
            </a:ext>
          </a:extLst>
        </xdr:cNvPr>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381" name="【一般廃棄物処理施設】&#10;一人当たり有形固定資産（償却資産）額平均値テキスト">
          <a:extLst>
            <a:ext uri="{FF2B5EF4-FFF2-40B4-BE49-F238E27FC236}">
              <a16:creationId xmlns:a16="http://schemas.microsoft.com/office/drawing/2014/main" id="{BD4F120D-B5A9-4FE5-BEE6-3BC0B856FE4A}"/>
            </a:ext>
          </a:extLst>
        </xdr:cNvPr>
        <xdr:cNvSpPr txBox="1"/>
      </xdr:nvSpPr>
      <xdr:spPr>
        <a:xfrm>
          <a:off x="22199600" y="696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382" name="フローチャート: 判断 381">
          <a:extLst>
            <a:ext uri="{FF2B5EF4-FFF2-40B4-BE49-F238E27FC236}">
              <a16:creationId xmlns:a16="http://schemas.microsoft.com/office/drawing/2014/main" id="{CB72EE8D-4F5F-4255-BD4F-74F592AD1FD3}"/>
            </a:ext>
          </a:extLst>
        </xdr:cNvPr>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88146</xdr:rowOff>
    </xdr:from>
    <xdr:to>
      <xdr:col>112</xdr:col>
      <xdr:colOff>38100</xdr:colOff>
      <xdr:row>42</xdr:row>
      <xdr:rowOff>18296</xdr:rowOff>
    </xdr:to>
    <xdr:sp macro="" textlink="">
      <xdr:nvSpPr>
        <xdr:cNvPr id="383" name="フローチャート: 判断 382">
          <a:extLst>
            <a:ext uri="{FF2B5EF4-FFF2-40B4-BE49-F238E27FC236}">
              <a16:creationId xmlns:a16="http://schemas.microsoft.com/office/drawing/2014/main" id="{13C7D60A-1728-424C-BAF4-B9E731570F2B}"/>
            </a:ext>
          </a:extLst>
        </xdr:cNvPr>
        <xdr:cNvSpPr/>
      </xdr:nvSpPr>
      <xdr:spPr>
        <a:xfrm>
          <a:off x="21272500" y="711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90175</xdr:rowOff>
    </xdr:from>
    <xdr:to>
      <xdr:col>107</xdr:col>
      <xdr:colOff>101600</xdr:colOff>
      <xdr:row>42</xdr:row>
      <xdr:rowOff>20325</xdr:rowOff>
    </xdr:to>
    <xdr:sp macro="" textlink="">
      <xdr:nvSpPr>
        <xdr:cNvPr id="384" name="フローチャート: 判断 383">
          <a:extLst>
            <a:ext uri="{FF2B5EF4-FFF2-40B4-BE49-F238E27FC236}">
              <a16:creationId xmlns:a16="http://schemas.microsoft.com/office/drawing/2014/main" id="{F11AF2C0-FD03-4527-963D-0B67DD8E24C2}"/>
            </a:ext>
          </a:extLst>
        </xdr:cNvPr>
        <xdr:cNvSpPr/>
      </xdr:nvSpPr>
      <xdr:spPr>
        <a:xfrm>
          <a:off x="20383500" y="711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93050</xdr:rowOff>
    </xdr:from>
    <xdr:to>
      <xdr:col>102</xdr:col>
      <xdr:colOff>165100</xdr:colOff>
      <xdr:row>42</xdr:row>
      <xdr:rowOff>23200</xdr:rowOff>
    </xdr:to>
    <xdr:sp macro="" textlink="">
      <xdr:nvSpPr>
        <xdr:cNvPr id="385" name="フローチャート: 判断 384">
          <a:extLst>
            <a:ext uri="{FF2B5EF4-FFF2-40B4-BE49-F238E27FC236}">
              <a16:creationId xmlns:a16="http://schemas.microsoft.com/office/drawing/2014/main" id="{733500D8-B986-4ED9-94FF-5EAC2B8CBBEB}"/>
            </a:ext>
          </a:extLst>
        </xdr:cNvPr>
        <xdr:cNvSpPr/>
      </xdr:nvSpPr>
      <xdr:spPr>
        <a:xfrm>
          <a:off x="19494500" y="712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98640</xdr:rowOff>
    </xdr:from>
    <xdr:to>
      <xdr:col>98</xdr:col>
      <xdr:colOff>38100</xdr:colOff>
      <xdr:row>42</xdr:row>
      <xdr:rowOff>28790</xdr:rowOff>
    </xdr:to>
    <xdr:sp macro="" textlink="">
      <xdr:nvSpPr>
        <xdr:cNvPr id="386" name="フローチャート: 判断 385">
          <a:extLst>
            <a:ext uri="{FF2B5EF4-FFF2-40B4-BE49-F238E27FC236}">
              <a16:creationId xmlns:a16="http://schemas.microsoft.com/office/drawing/2014/main" id="{28F55C4D-C4AE-43C4-9D54-9382AF95DD8F}"/>
            </a:ext>
          </a:extLst>
        </xdr:cNvPr>
        <xdr:cNvSpPr/>
      </xdr:nvSpPr>
      <xdr:spPr>
        <a:xfrm>
          <a:off x="18605500" y="712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40F6F226-272E-4DEC-B091-295FD689E02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5B97453E-27F8-4214-B8BE-4222D8D5D9B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F19CB97B-31E1-4729-B735-7EEC893BC9A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F093DCDF-0438-4F86-B002-42CAC308BC3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86B72DE0-965C-4AE6-8E2D-EDC61F6DD74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104628</xdr:rowOff>
    </xdr:from>
    <xdr:to>
      <xdr:col>116</xdr:col>
      <xdr:colOff>114300</xdr:colOff>
      <xdr:row>42</xdr:row>
      <xdr:rowOff>34778</xdr:rowOff>
    </xdr:to>
    <xdr:sp macro="" textlink="">
      <xdr:nvSpPr>
        <xdr:cNvPr id="392" name="楕円 391">
          <a:extLst>
            <a:ext uri="{FF2B5EF4-FFF2-40B4-BE49-F238E27FC236}">
              <a16:creationId xmlns:a16="http://schemas.microsoft.com/office/drawing/2014/main" id="{72336443-E1A6-4EED-8263-7EC366D62CFF}"/>
            </a:ext>
          </a:extLst>
        </xdr:cNvPr>
        <xdr:cNvSpPr/>
      </xdr:nvSpPr>
      <xdr:spPr>
        <a:xfrm>
          <a:off x="22110700" y="713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65716</xdr:rowOff>
    </xdr:from>
    <xdr:ext cx="534377" cy="259045"/>
    <xdr:sp macro="" textlink="">
      <xdr:nvSpPr>
        <xdr:cNvPr id="393" name="【一般廃棄物処理施設】&#10;一人当たり有形固定資産（償却資産）額該当値テキスト">
          <a:extLst>
            <a:ext uri="{FF2B5EF4-FFF2-40B4-BE49-F238E27FC236}">
              <a16:creationId xmlns:a16="http://schemas.microsoft.com/office/drawing/2014/main" id="{C0D8F7A2-4886-424C-B506-21B8F856D24D}"/>
            </a:ext>
          </a:extLst>
        </xdr:cNvPr>
        <xdr:cNvSpPr txBox="1"/>
      </xdr:nvSpPr>
      <xdr:spPr>
        <a:xfrm>
          <a:off x="22199600" y="709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107962</xdr:rowOff>
    </xdr:from>
    <xdr:to>
      <xdr:col>112</xdr:col>
      <xdr:colOff>38100</xdr:colOff>
      <xdr:row>42</xdr:row>
      <xdr:rowOff>38112</xdr:rowOff>
    </xdr:to>
    <xdr:sp macro="" textlink="">
      <xdr:nvSpPr>
        <xdr:cNvPr id="394" name="楕円 393">
          <a:extLst>
            <a:ext uri="{FF2B5EF4-FFF2-40B4-BE49-F238E27FC236}">
              <a16:creationId xmlns:a16="http://schemas.microsoft.com/office/drawing/2014/main" id="{2B343E83-10E3-4094-AAED-D21B5C4C40E1}"/>
            </a:ext>
          </a:extLst>
        </xdr:cNvPr>
        <xdr:cNvSpPr/>
      </xdr:nvSpPr>
      <xdr:spPr>
        <a:xfrm>
          <a:off x="21272500" y="713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155428</xdr:rowOff>
    </xdr:from>
    <xdr:to>
      <xdr:col>116</xdr:col>
      <xdr:colOff>63500</xdr:colOff>
      <xdr:row>41</xdr:row>
      <xdr:rowOff>158762</xdr:rowOff>
    </xdr:to>
    <xdr:cxnSp macro="">
      <xdr:nvCxnSpPr>
        <xdr:cNvPr id="395" name="直線コネクタ 394">
          <a:extLst>
            <a:ext uri="{FF2B5EF4-FFF2-40B4-BE49-F238E27FC236}">
              <a16:creationId xmlns:a16="http://schemas.microsoft.com/office/drawing/2014/main" id="{C82F09B2-DD37-48B4-A681-1601F09BAC5B}"/>
            </a:ext>
          </a:extLst>
        </xdr:cNvPr>
        <xdr:cNvCxnSpPr/>
      </xdr:nvCxnSpPr>
      <xdr:spPr>
        <a:xfrm flipV="1">
          <a:off x="21323300" y="7184878"/>
          <a:ext cx="8382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109210</xdr:rowOff>
    </xdr:from>
    <xdr:to>
      <xdr:col>107</xdr:col>
      <xdr:colOff>101600</xdr:colOff>
      <xdr:row>42</xdr:row>
      <xdr:rowOff>39360</xdr:rowOff>
    </xdr:to>
    <xdr:sp macro="" textlink="">
      <xdr:nvSpPr>
        <xdr:cNvPr id="396" name="楕円 395">
          <a:extLst>
            <a:ext uri="{FF2B5EF4-FFF2-40B4-BE49-F238E27FC236}">
              <a16:creationId xmlns:a16="http://schemas.microsoft.com/office/drawing/2014/main" id="{B81B35D6-96F6-4E9C-8CA2-A3E2C2F31490}"/>
            </a:ext>
          </a:extLst>
        </xdr:cNvPr>
        <xdr:cNvSpPr/>
      </xdr:nvSpPr>
      <xdr:spPr>
        <a:xfrm>
          <a:off x="20383500" y="713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158762</xdr:rowOff>
    </xdr:from>
    <xdr:to>
      <xdr:col>111</xdr:col>
      <xdr:colOff>177800</xdr:colOff>
      <xdr:row>41</xdr:row>
      <xdr:rowOff>160010</xdr:rowOff>
    </xdr:to>
    <xdr:cxnSp macro="">
      <xdr:nvCxnSpPr>
        <xdr:cNvPr id="397" name="直線コネクタ 396">
          <a:extLst>
            <a:ext uri="{FF2B5EF4-FFF2-40B4-BE49-F238E27FC236}">
              <a16:creationId xmlns:a16="http://schemas.microsoft.com/office/drawing/2014/main" id="{56997454-9C5E-4010-AF67-05A36E13B8D1}"/>
            </a:ext>
          </a:extLst>
        </xdr:cNvPr>
        <xdr:cNvCxnSpPr/>
      </xdr:nvCxnSpPr>
      <xdr:spPr>
        <a:xfrm flipV="1">
          <a:off x="20434300" y="7188212"/>
          <a:ext cx="889000" cy="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110298</xdr:rowOff>
    </xdr:from>
    <xdr:to>
      <xdr:col>102</xdr:col>
      <xdr:colOff>165100</xdr:colOff>
      <xdr:row>42</xdr:row>
      <xdr:rowOff>40448</xdr:rowOff>
    </xdr:to>
    <xdr:sp macro="" textlink="">
      <xdr:nvSpPr>
        <xdr:cNvPr id="398" name="楕円 397">
          <a:extLst>
            <a:ext uri="{FF2B5EF4-FFF2-40B4-BE49-F238E27FC236}">
              <a16:creationId xmlns:a16="http://schemas.microsoft.com/office/drawing/2014/main" id="{7393184A-5F46-42F0-85B3-294081EF4DF3}"/>
            </a:ext>
          </a:extLst>
        </xdr:cNvPr>
        <xdr:cNvSpPr/>
      </xdr:nvSpPr>
      <xdr:spPr>
        <a:xfrm>
          <a:off x="19494500" y="713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160010</xdr:rowOff>
    </xdr:from>
    <xdr:to>
      <xdr:col>107</xdr:col>
      <xdr:colOff>50800</xdr:colOff>
      <xdr:row>41</xdr:row>
      <xdr:rowOff>161098</xdr:rowOff>
    </xdr:to>
    <xdr:cxnSp macro="">
      <xdr:nvCxnSpPr>
        <xdr:cNvPr id="399" name="直線コネクタ 398">
          <a:extLst>
            <a:ext uri="{FF2B5EF4-FFF2-40B4-BE49-F238E27FC236}">
              <a16:creationId xmlns:a16="http://schemas.microsoft.com/office/drawing/2014/main" id="{1E226BA0-2CA0-4F1B-A63B-3BBEDA04D287}"/>
            </a:ext>
          </a:extLst>
        </xdr:cNvPr>
        <xdr:cNvCxnSpPr/>
      </xdr:nvCxnSpPr>
      <xdr:spPr>
        <a:xfrm flipV="1">
          <a:off x="19545300" y="718946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110339</xdr:rowOff>
    </xdr:from>
    <xdr:to>
      <xdr:col>98</xdr:col>
      <xdr:colOff>38100</xdr:colOff>
      <xdr:row>42</xdr:row>
      <xdr:rowOff>40489</xdr:rowOff>
    </xdr:to>
    <xdr:sp macro="" textlink="">
      <xdr:nvSpPr>
        <xdr:cNvPr id="400" name="楕円 399">
          <a:extLst>
            <a:ext uri="{FF2B5EF4-FFF2-40B4-BE49-F238E27FC236}">
              <a16:creationId xmlns:a16="http://schemas.microsoft.com/office/drawing/2014/main" id="{8087F2E8-61E7-4F0B-98F7-3FFFBA106E60}"/>
            </a:ext>
          </a:extLst>
        </xdr:cNvPr>
        <xdr:cNvSpPr/>
      </xdr:nvSpPr>
      <xdr:spPr>
        <a:xfrm>
          <a:off x="18605500" y="713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161098</xdr:rowOff>
    </xdr:from>
    <xdr:to>
      <xdr:col>102</xdr:col>
      <xdr:colOff>114300</xdr:colOff>
      <xdr:row>41</xdr:row>
      <xdr:rowOff>161139</xdr:rowOff>
    </xdr:to>
    <xdr:cxnSp macro="">
      <xdr:nvCxnSpPr>
        <xdr:cNvPr id="401" name="直線コネクタ 400">
          <a:extLst>
            <a:ext uri="{FF2B5EF4-FFF2-40B4-BE49-F238E27FC236}">
              <a16:creationId xmlns:a16="http://schemas.microsoft.com/office/drawing/2014/main" id="{E28B81FB-6E97-46D0-9AD0-87222D8C4838}"/>
            </a:ext>
          </a:extLst>
        </xdr:cNvPr>
        <xdr:cNvCxnSpPr/>
      </xdr:nvCxnSpPr>
      <xdr:spPr>
        <a:xfrm flipV="1">
          <a:off x="18656300" y="7190548"/>
          <a:ext cx="889000" cy="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34823</xdr:rowOff>
    </xdr:from>
    <xdr:ext cx="534377" cy="259045"/>
    <xdr:sp macro="" textlink="">
      <xdr:nvSpPr>
        <xdr:cNvPr id="402" name="n_1aveValue【一般廃棄物処理施設】&#10;一人当たり有形固定資産（償却資産）額">
          <a:extLst>
            <a:ext uri="{FF2B5EF4-FFF2-40B4-BE49-F238E27FC236}">
              <a16:creationId xmlns:a16="http://schemas.microsoft.com/office/drawing/2014/main" id="{A6FEC561-3C01-4BA0-A405-F96C87D09CF7}"/>
            </a:ext>
          </a:extLst>
        </xdr:cNvPr>
        <xdr:cNvSpPr txBox="1"/>
      </xdr:nvSpPr>
      <xdr:spPr>
        <a:xfrm>
          <a:off x="21043411" y="689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36852</xdr:rowOff>
    </xdr:from>
    <xdr:ext cx="534377" cy="259045"/>
    <xdr:sp macro="" textlink="">
      <xdr:nvSpPr>
        <xdr:cNvPr id="403" name="n_2aveValue【一般廃棄物処理施設】&#10;一人当たり有形固定資産（償却資産）額">
          <a:extLst>
            <a:ext uri="{FF2B5EF4-FFF2-40B4-BE49-F238E27FC236}">
              <a16:creationId xmlns:a16="http://schemas.microsoft.com/office/drawing/2014/main" id="{9FA8B8EC-09FE-439B-BA12-21A3B5CFC33E}"/>
            </a:ext>
          </a:extLst>
        </xdr:cNvPr>
        <xdr:cNvSpPr txBox="1"/>
      </xdr:nvSpPr>
      <xdr:spPr>
        <a:xfrm>
          <a:off x="20167111" y="689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39727</xdr:rowOff>
    </xdr:from>
    <xdr:ext cx="534377" cy="259045"/>
    <xdr:sp macro="" textlink="">
      <xdr:nvSpPr>
        <xdr:cNvPr id="404" name="n_3aveValue【一般廃棄物処理施設】&#10;一人当たり有形固定資産（償却資産）額">
          <a:extLst>
            <a:ext uri="{FF2B5EF4-FFF2-40B4-BE49-F238E27FC236}">
              <a16:creationId xmlns:a16="http://schemas.microsoft.com/office/drawing/2014/main" id="{284B5D72-A276-4A79-A97D-4081E94E2F86}"/>
            </a:ext>
          </a:extLst>
        </xdr:cNvPr>
        <xdr:cNvSpPr txBox="1"/>
      </xdr:nvSpPr>
      <xdr:spPr>
        <a:xfrm>
          <a:off x="19278111" y="689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45317</xdr:rowOff>
    </xdr:from>
    <xdr:ext cx="534377" cy="259045"/>
    <xdr:sp macro="" textlink="">
      <xdr:nvSpPr>
        <xdr:cNvPr id="405" name="n_4aveValue【一般廃棄物処理施設】&#10;一人当たり有形固定資産（償却資産）額">
          <a:extLst>
            <a:ext uri="{FF2B5EF4-FFF2-40B4-BE49-F238E27FC236}">
              <a16:creationId xmlns:a16="http://schemas.microsoft.com/office/drawing/2014/main" id="{D13F49FC-662B-48B6-995F-1C408992B803}"/>
            </a:ext>
          </a:extLst>
        </xdr:cNvPr>
        <xdr:cNvSpPr txBox="1"/>
      </xdr:nvSpPr>
      <xdr:spPr>
        <a:xfrm>
          <a:off x="18389111" y="690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29239</xdr:rowOff>
    </xdr:from>
    <xdr:ext cx="534377" cy="259045"/>
    <xdr:sp macro="" textlink="">
      <xdr:nvSpPr>
        <xdr:cNvPr id="406" name="n_1mainValue【一般廃棄物処理施設】&#10;一人当たり有形固定資産（償却資産）額">
          <a:extLst>
            <a:ext uri="{FF2B5EF4-FFF2-40B4-BE49-F238E27FC236}">
              <a16:creationId xmlns:a16="http://schemas.microsoft.com/office/drawing/2014/main" id="{D9270232-5496-453C-B956-4EF004205A55}"/>
            </a:ext>
          </a:extLst>
        </xdr:cNvPr>
        <xdr:cNvSpPr txBox="1"/>
      </xdr:nvSpPr>
      <xdr:spPr>
        <a:xfrm>
          <a:off x="21043411" y="723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30487</xdr:rowOff>
    </xdr:from>
    <xdr:ext cx="534377" cy="259045"/>
    <xdr:sp macro="" textlink="">
      <xdr:nvSpPr>
        <xdr:cNvPr id="407" name="n_2mainValue【一般廃棄物処理施設】&#10;一人当たり有形固定資産（償却資産）額">
          <a:extLst>
            <a:ext uri="{FF2B5EF4-FFF2-40B4-BE49-F238E27FC236}">
              <a16:creationId xmlns:a16="http://schemas.microsoft.com/office/drawing/2014/main" id="{C4199BF3-EFF8-47B1-85BA-149B310F20A6}"/>
            </a:ext>
          </a:extLst>
        </xdr:cNvPr>
        <xdr:cNvSpPr txBox="1"/>
      </xdr:nvSpPr>
      <xdr:spPr>
        <a:xfrm>
          <a:off x="20167111" y="723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31575</xdr:rowOff>
    </xdr:from>
    <xdr:ext cx="534377" cy="259045"/>
    <xdr:sp macro="" textlink="">
      <xdr:nvSpPr>
        <xdr:cNvPr id="408" name="n_3mainValue【一般廃棄物処理施設】&#10;一人当たり有形固定資産（償却資産）額">
          <a:extLst>
            <a:ext uri="{FF2B5EF4-FFF2-40B4-BE49-F238E27FC236}">
              <a16:creationId xmlns:a16="http://schemas.microsoft.com/office/drawing/2014/main" id="{11F18C86-0A80-4317-B001-2336DF6F71EE}"/>
            </a:ext>
          </a:extLst>
        </xdr:cNvPr>
        <xdr:cNvSpPr txBox="1"/>
      </xdr:nvSpPr>
      <xdr:spPr>
        <a:xfrm>
          <a:off x="19278111" y="723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31616</xdr:rowOff>
    </xdr:from>
    <xdr:ext cx="534377" cy="259045"/>
    <xdr:sp macro="" textlink="">
      <xdr:nvSpPr>
        <xdr:cNvPr id="409" name="n_4mainValue【一般廃棄物処理施設】&#10;一人当たり有形固定資産（償却資産）額">
          <a:extLst>
            <a:ext uri="{FF2B5EF4-FFF2-40B4-BE49-F238E27FC236}">
              <a16:creationId xmlns:a16="http://schemas.microsoft.com/office/drawing/2014/main" id="{9B4E51C8-8432-4C63-9F53-CFA123B07B76}"/>
            </a:ext>
          </a:extLst>
        </xdr:cNvPr>
        <xdr:cNvSpPr txBox="1"/>
      </xdr:nvSpPr>
      <xdr:spPr>
        <a:xfrm>
          <a:off x="18389111" y="723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4FED45D6-7758-41B7-B9A2-AE1477C4FC3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30ADD7EE-0DD8-4A27-AC30-39EC76AA91C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BE3753B6-9B5A-4A7F-8CD9-482B996776D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97F8534D-7BB8-4AB6-883D-2AA96A0BA6C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8618AC1F-28D1-412C-AD32-AAFF34805E4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C972726F-BDC3-4BA5-94A0-A3E679853E4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D305944C-0ED1-4F2A-B497-5DABF21697F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4DC69DE1-BE77-4D5A-AA48-5F8EEE28DEC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a16="http://schemas.microsoft.com/office/drawing/2014/main" id="{18D6DAD0-7430-4862-9FAF-B2886D8685C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a16="http://schemas.microsoft.com/office/drawing/2014/main" id="{19AB9BF5-090C-47AF-9F00-F6DDCB394AD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a:extLst>
            <a:ext uri="{FF2B5EF4-FFF2-40B4-BE49-F238E27FC236}">
              <a16:creationId xmlns:a16="http://schemas.microsoft.com/office/drawing/2014/main" id="{B21F05A0-3477-40F3-8A96-FC3EFA18545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1" name="直線コネクタ 420">
          <a:extLst>
            <a:ext uri="{FF2B5EF4-FFF2-40B4-BE49-F238E27FC236}">
              <a16:creationId xmlns:a16="http://schemas.microsoft.com/office/drawing/2014/main" id="{FE79FA5C-E98E-4286-88ED-21A3E6D359F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2" name="テキスト ボックス 421">
          <a:extLst>
            <a:ext uri="{FF2B5EF4-FFF2-40B4-BE49-F238E27FC236}">
              <a16:creationId xmlns:a16="http://schemas.microsoft.com/office/drawing/2014/main" id="{754041F9-F339-40A9-AB54-B7E5FAEB84BB}"/>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3" name="直線コネクタ 422">
          <a:extLst>
            <a:ext uri="{FF2B5EF4-FFF2-40B4-BE49-F238E27FC236}">
              <a16:creationId xmlns:a16="http://schemas.microsoft.com/office/drawing/2014/main" id="{3B905915-1483-4C20-A93C-C653FCDA29E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4" name="テキスト ボックス 423">
          <a:extLst>
            <a:ext uri="{FF2B5EF4-FFF2-40B4-BE49-F238E27FC236}">
              <a16:creationId xmlns:a16="http://schemas.microsoft.com/office/drawing/2014/main" id="{90FA1FDC-E078-4BE6-9BC4-FF9ED786668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5" name="直線コネクタ 424">
          <a:extLst>
            <a:ext uri="{FF2B5EF4-FFF2-40B4-BE49-F238E27FC236}">
              <a16:creationId xmlns:a16="http://schemas.microsoft.com/office/drawing/2014/main" id="{3C1508F6-EE0A-4B13-83D4-DEC6ACC078C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6" name="テキスト ボックス 425">
          <a:extLst>
            <a:ext uri="{FF2B5EF4-FFF2-40B4-BE49-F238E27FC236}">
              <a16:creationId xmlns:a16="http://schemas.microsoft.com/office/drawing/2014/main" id="{A880A098-DA99-4282-9D40-BEB158C6614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7" name="直線コネクタ 426">
          <a:extLst>
            <a:ext uri="{FF2B5EF4-FFF2-40B4-BE49-F238E27FC236}">
              <a16:creationId xmlns:a16="http://schemas.microsoft.com/office/drawing/2014/main" id="{5BDB4877-16EE-4B70-BE6D-FB546776F42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8" name="テキスト ボックス 427">
          <a:extLst>
            <a:ext uri="{FF2B5EF4-FFF2-40B4-BE49-F238E27FC236}">
              <a16:creationId xmlns:a16="http://schemas.microsoft.com/office/drawing/2014/main" id="{5184E0A6-A68F-4C96-8A35-6D41EF6B6A4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9" name="直線コネクタ 428">
          <a:extLst>
            <a:ext uri="{FF2B5EF4-FFF2-40B4-BE49-F238E27FC236}">
              <a16:creationId xmlns:a16="http://schemas.microsoft.com/office/drawing/2014/main" id="{51CBEE8D-AB30-4793-97CA-42C0A9CC6C8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0" name="テキスト ボックス 429">
          <a:extLst>
            <a:ext uri="{FF2B5EF4-FFF2-40B4-BE49-F238E27FC236}">
              <a16:creationId xmlns:a16="http://schemas.microsoft.com/office/drawing/2014/main" id="{2C3E6CBC-A439-4333-9166-D6F84797244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1" name="直線コネクタ 430">
          <a:extLst>
            <a:ext uri="{FF2B5EF4-FFF2-40B4-BE49-F238E27FC236}">
              <a16:creationId xmlns:a16="http://schemas.microsoft.com/office/drawing/2014/main" id="{7B224D06-0962-4A74-B026-76EAB89BC89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2" name="テキスト ボックス 431">
          <a:extLst>
            <a:ext uri="{FF2B5EF4-FFF2-40B4-BE49-F238E27FC236}">
              <a16:creationId xmlns:a16="http://schemas.microsoft.com/office/drawing/2014/main" id="{9C062FD5-9427-491F-9446-2D15D88ED33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a:extLst>
            <a:ext uri="{FF2B5EF4-FFF2-40B4-BE49-F238E27FC236}">
              <a16:creationId xmlns:a16="http://schemas.microsoft.com/office/drawing/2014/main" id="{A12E1F56-BA92-403F-8114-1593A5424FB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保健センター・保健所】&#10;有形固定資産減価償却率グラフ枠">
          <a:extLst>
            <a:ext uri="{FF2B5EF4-FFF2-40B4-BE49-F238E27FC236}">
              <a16:creationId xmlns:a16="http://schemas.microsoft.com/office/drawing/2014/main" id="{8279DD49-A423-41BF-BBF6-148A243ACC0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435" name="直線コネクタ 434">
          <a:extLst>
            <a:ext uri="{FF2B5EF4-FFF2-40B4-BE49-F238E27FC236}">
              <a16:creationId xmlns:a16="http://schemas.microsoft.com/office/drawing/2014/main" id="{631A8E94-6985-47AB-B24B-53A9AE93F961}"/>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6" name="【保健センター・保健所】&#10;有形固定資産減価償却率最小値テキスト">
          <a:extLst>
            <a:ext uri="{FF2B5EF4-FFF2-40B4-BE49-F238E27FC236}">
              <a16:creationId xmlns:a16="http://schemas.microsoft.com/office/drawing/2014/main" id="{CEBD2FC6-FBD4-43B0-9B5E-1A26AF02457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7" name="直線コネクタ 436">
          <a:extLst>
            <a:ext uri="{FF2B5EF4-FFF2-40B4-BE49-F238E27FC236}">
              <a16:creationId xmlns:a16="http://schemas.microsoft.com/office/drawing/2014/main" id="{B7703695-CE69-436D-8A1B-4ADFF39C9568}"/>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438" name="【保健センター・保健所】&#10;有形固定資産減価償却率最大値テキスト">
          <a:extLst>
            <a:ext uri="{FF2B5EF4-FFF2-40B4-BE49-F238E27FC236}">
              <a16:creationId xmlns:a16="http://schemas.microsoft.com/office/drawing/2014/main" id="{3C41A301-85E3-4214-9802-317F6B247632}"/>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439" name="直線コネクタ 438">
          <a:extLst>
            <a:ext uri="{FF2B5EF4-FFF2-40B4-BE49-F238E27FC236}">
              <a16:creationId xmlns:a16="http://schemas.microsoft.com/office/drawing/2014/main" id="{C6AAB0A8-1A8A-41E0-BDA5-402B502E62F8}"/>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440" name="【保健センター・保健所】&#10;有形固定資産減価償却率平均値テキスト">
          <a:extLst>
            <a:ext uri="{FF2B5EF4-FFF2-40B4-BE49-F238E27FC236}">
              <a16:creationId xmlns:a16="http://schemas.microsoft.com/office/drawing/2014/main" id="{8EA9F9AE-B45F-442E-ACCF-B644FE60D24A}"/>
            </a:ext>
          </a:extLst>
        </xdr:cNvPr>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441" name="フローチャート: 判断 440">
          <a:extLst>
            <a:ext uri="{FF2B5EF4-FFF2-40B4-BE49-F238E27FC236}">
              <a16:creationId xmlns:a16="http://schemas.microsoft.com/office/drawing/2014/main" id="{82D47759-306E-4193-A131-E7CEC6E008B9}"/>
            </a:ext>
          </a:extLst>
        </xdr:cNvPr>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65133</xdr:rowOff>
    </xdr:from>
    <xdr:to>
      <xdr:col>81</xdr:col>
      <xdr:colOff>101600</xdr:colOff>
      <xdr:row>59</xdr:row>
      <xdr:rowOff>166733</xdr:rowOff>
    </xdr:to>
    <xdr:sp macro="" textlink="">
      <xdr:nvSpPr>
        <xdr:cNvPr id="442" name="フローチャート: 判断 441">
          <a:extLst>
            <a:ext uri="{FF2B5EF4-FFF2-40B4-BE49-F238E27FC236}">
              <a16:creationId xmlns:a16="http://schemas.microsoft.com/office/drawing/2014/main" id="{BC707D1F-BD8D-43C5-B22C-3593A3B290B2}"/>
            </a:ext>
          </a:extLst>
        </xdr:cNvPr>
        <xdr:cNvSpPr/>
      </xdr:nvSpPr>
      <xdr:spPr>
        <a:xfrm>
          <a:off x="15430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92891</xdr:rowOff>
    </xdr:from>
    <xdr:to>
      <xdr:col>76</xdr:col>
      <xdr:colOff>165100</xdr:colOff>
      <xdr:row>60</xdr:row>
      <xdr:rowOff>23041</xdr:rowOff>
    </xdr:to>
    <xdr:sp macro="" textlink="">
      <xdr:nvSpPr>
        <xdr:cNvPr id="443" name="フローチャート: 判断 442">
          <a:extLst>
            <a:ext uri="{FF2B5EF4-FFF2-40B4-BE49-F238E27FC236}">
              <a16:creationId xmlns:a16="http://schemas.microsoft.com/office/drawing/2014/main" id="{B450CF16-C6C4-48A2-9D1E-42931587B1F4}"/>
            </a:ext>
          </a:extLst>
        </xdr:cNvPr>
        <xdr:cNvSpPr/>
      </xdr:nvSpPr>
      <xdr:spPr>
        <a:xfrm>
          <a:off x="14541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444" name="フローチャート: 判断 443">
          <a:extLst>
            <a:ext uri="{FF2B5EF4-FFF2-40B4-BE49-F238E27FC236}">
              <a16:creationId xmlns:a16="http://schemas.microsoft.com/office/drawing/2014/main" id="{B919C9E1-8E2A-4C82-BD6D-403E68108BCA}"/>
            </a:ext>
          </a:extLst>
        </xdr:cNvPr>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445" name="フローチャート: 判断 444">
          <a:extLst>
            <a:ext uri="{FF2B5EF4-FFF2-40B4-BE49-F238E27FC236}">
              <a16:creationId xmlns:a16="http://schemas.microsoft.com/office/drawing/2014/main" id="{971FCAAC-27FB-46BF-8D11-29460B2299F2}"/>
            </a:ext>
          </a:extLst>
        </xdr:cNvPr>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5227191-FE18-402E-8BBF-A1C97D6AF6C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A138DEF4-0ADE-4DAD-ABAD-D3642B86AD1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1D557ED2-7B1B-45D4-9A93-52E6D351229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CBCCA462-641B-449A-A6B3-CF22A741904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4F497119-C8C0-46F6-B437-A0051629D38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68399</xdr:rowOff>
    </xdr:from>
    <xdr:to>
      <xdr:col>85</xdr:col>
      <xdr:colOff>177800</xdr:colOff>
      <xdr:row>58</xdr:row>
      <xdr:rowOff>169999</xdr:rowOff>
    </xdr:to>
    <xdr:sp macro="" textlink="">
      <xdr:nvSpPr>
        <xdr:cNvPr id="451" name="楕円 450">
          <a:extLst>
            <a:ext uri="{FF2B5EF4-FFF2-40B4-BE49-F238E27FC236}">
              <a16:creationId xmlns:a16="http://schemas.microsoft.com/office/drawing/2014/main" id="{9889A2AF-2161-42CB-8E01-07327464C0D7}"/>
            </a:ext>
          </a:extLst>
        </xdr:cNvPr>
        <xdr:cNvSpPr/>
      </xdr:nvSpPr>
      <xdr:spPr>
        <a:xfrm>
          <a:off x="16268700" y="1001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91276</xdr:rowOff>
    </xdr:from>
    <xdr:ext cx="405111" cy="259045"/>
    <xdr:sp macro="" textlink="">
      <xdr:nvSpPr>
        <xdr:cNvPr id="452" name="【保健センター・保健所】&#10;有形固定資産減価償却率該当値テキスト">
          <a:extLst>
            <a:ext uri="{FF2B5EF4-FFF2-40B4-BE49-F238E27FC236}">
              <a16:creationId xmlns:a16="http://schemas.microsoft.com/office/drawing/2014/main" id="{9913012C-A073-4E92-9D2D-45DE646058FD}"/>
            </a:ext>
          </a:extLst>
        </xdr:cNvPr>
        <xdr:cNvSpPr txBox="1"/>
      </xdr:nvSpPr>
      <xdr:spPr>
        <a:xfrm>
          <a:off x="16357600" y="986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60234</xdr:rowOff>
    </xdr:from>
    <xdr:to>
      <xdr:col>81</xdr:col>
      <xdr:colOff>101600</xdr:colOff>
      <xdr:row>58</xdr:row>
      <xdr:rowOff>161834</xdr:rowOff>
    </xdr:to>
    <xdr:sp macro="" textlink="">
      <xdr:nvSpPr>
        <xdr:cNvPr id="453" name="楕円 452">
          <a:extLst>
            <a:ext uri="{FF2B5EF4-FFF2-40B4-BE49-F238E27FC236}">
              <a16:creationId xmlns:a16="http://schemas.microsoft.com/office/drawing/2014/main" id="{44E96173-0B61-427F-BC35-74D3ED8639FA}"/>
            </a:ext>
          </a:extLst>
        </xdr:cNvPr>
        <xdr:cNvSpPr/>
      </xdr:nvSpPr>
      <xdr:spPr>
        <a:xfrm>
          <a:off x="15430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111034</xdr:rowOff>
    </xdr:from>
    <xdr:to>
      <xdr:col>85</xdr:col>
      <xdr:colOff>127000</xdr:colOff>
      <xdr:row>58</xdr:row>
      <xdr:rowOff>119199</xdr:rowOff>
    </xdr:to>
    <xdr:cxnSp macro="">
      <xdr:nvCxnSpPr>
        <xdr:cNvPr id="454" name="直線コネクタ 453">
          <a:extLst>
            <a:ext uri="{FF2B5EF4-FFF2-40B4-BE49-F238E27FC236}">
              <a16:creationId xmlns:a16="http://schemas.microsoft.com/office/drawing/2014/main" id="{55A91549-0BA7-461F-B365-7C23DACA7D69}"/>
            </a:ext>
          </a:extLst>
        </xdr:cNvPr>
        <xdr:cNvCxnSpPr/>
      </xdr:nvCxnSpPr>
      <xdr:spPr>
        <a:xfrm>
          <a:off x="15481300" y="10055134"/>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30843</xdr:rowOff>
    </xdr:from>
    <xdr:to>
      <xdr:col>76</xdr:col>
      <xdr:colOff>165100</xdr:colOff>
      <xdr:row>58</xdr:row>
      <xdr:rowOff>132443</xdr:rowOff>
    </xdr:to>
    <xdr:sp macro="" textlink="">
      <xdr:nvSpPr>
        <xdr:cNvPr id="455" name="楕円 454">
          <a:extLst>
            <a:ext uri="{FF2B5EF4-FFF2-40B4-BE49-F238E27FC236}">
              <a16:creationId xmlns:a16="http://schemas.microsoft.com/office/drawing/2014/main" id="{BB64E82A-3253-4745-9647-4C8A97505364}"/>
            </a:ext>
          </a:extLst>
        </xdr:cNvPr>
        <xdr:cNvSpPr/>
      </xdr:nvSpPr>
      <xdr:spPr>
        <a:xfrm>
          <a:off x="14541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81643</xdr:rowOff>
    </xdr:from>
    <xdr:to>
      <xdr:col>81</xdr:col>
      <xdr:colOff>50800</xdr:colOff>
      <xdr:row>58</xdr:row>
      <xdr:rowOff>111034</xdr:rowOff>
    </xdr:to>
    <xdr:cxnSp macro="">
      <xdr:nvCxnSpPr>
        <xdr:cNvPr id="456" name="直線コネクタ 455">
          <a:extLst>
            <a:ext uri="{FF2B5EF4-FFF2-40B4-BE49-F238E27FC236}">
              <a16:creationId xmlns:a16="http://schemas.microsoft.com/office/drawing/2014/main" id="{60754D54-F428-4DC4-86BE-1DA8F5BB6999}"/>
            </a:ext>
          </a:extLst>
        </xdr:cNvPr>
        <xdr:cNvCxnSpPr/>
      </xdr:nvCxnSpPr>
      <xdr:spPr>
        <a:xfrm>
          <a:off x="14592300" y="100257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24312</xdr:rowOff>
    </xdr:from>
    <xdr:to>
      <xdr:col>72</xdr:col>
      <xdr:colOff>38100</xdr:colOff>
      <xdr:row>58</xdr:row>
      <xdr:rowOff>125912</xdr:rowOff>
    </xdr:to>
    <xdr:sp macro="" textlink="">
      <xdr:nvSpPr>
        <xdr:cNvPr id="457" name="楕円 456">
          <a:extLst>
            <a:ext uri="{FF2B5EF4-FFF2-40B4-BE49-F238E27FC236}">
              <a16:creationId xmlns:a16="http://schemas.microsoft.com/office/drawing/2014/main" id="{2926D5FB-E6F9-4E7F-B998-5608EA5DED24}"/>
            </a:ext>
          </a:extLst>
        </xdr:cNvPr>
        <xdr:cNvSpPr/>
      </xdr:nvSpPr>
      <xdr:spPr>
        <a:xfrm>
          <a:off x="13652500" y="9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75112</xdr:rowOff>
    </xdr:from>
    <xdr:to>
      <xdr:col>76</xdr:col>
      <xdr:colOff>114300</xdr:colOff>
      <xdr:row>58</xdr:row>
      <xdr:rowOff>81643</xdr:rowOff>
    </xdr:to>
    <xdr:cxnSp macro="">
      <xdr:nvCxnSpPr>
        <xdr:cNvPr id="458" name="直線コネクタ 457">
          <a:extLst>
            <a:ext uri="{FF2B5EF4-FFF2-40B4-BE49-F238E27FC236}">
              <a16:creationId xmlns:a16="http://schemas.microsoft.com/office/drawing/2014/main" id="{907DBFD2-1894-4BF0-860A-00A7BECED563}"/>
            </a:ext>
          </a:extLst>
        </xdr:cNvPr>
        <xdr:cNvCxnSpPr/>
      </xdr:nvCxnSpPr>
      <xdr:spPr>
        <a:xfrm>
          <a:off x="13703300" y="100192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30843</xdr:rowOff>
    </xdr:from>
    <xdr:to>
      <xdr:col>67</xdr:col>
      <xdr:colOff>101600</xdr:colOff>
      <xdr:row>58</xdr:row>
      <xdr:rowOff>132443</xdr:rowOff>
    </xdr:to>
    <xdr:sp macro="" textlink="">
      <xdr:nvSpPr>
        <xdr:cNvPr id="459" name="楕円 458">
          <a:extLst>
            <a:ext uri="{FF2B5EF4-FFF2-40B4-BE49-F238E27FC236}">
              <a16:creationId xmlns:a16="http://schemas.microsoft.com/office/drawing/2014/main" id="{F3CB4E73-3175-498F-9FB3-78011082D942}"/>
            </a:ext>
          </a:extLst>
        </xdr:cNvPr>
        <xdr:cNvSpPr/>
      </xdr:nvSpPr>
      <xdr:spPr>
        <a:xfrm>
          <a:off x="12763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75112</xdr:rowOff>
    </xdr:from>
    <xdr:to>
      <xdr:col>71</xdr:col>
      <xdr:colOff>177800</xdr:colOff>
      <xdr:row>58</xdr:row>
      <xdr:rowOff>81643</xdr:rowOff>
    </xdr:to>
    <xdr:cxnSp macro="">
      <xdr:nvCxnSpPr>
        <xdr:cNvPr id="460" name="直線コネクタ 459">
          <a:extLst>
            <a:ext uri="{FF2B5EF4-FFF2-40B4-BE49-F238E27FC236}">
              <a16:creationId xmlns:a16="http://schemas.microsoft.com/office/drawing/2014/main" id="{C7845AC8-8954-4845-AFE7-B2E0796B8542}"/>
            </a:ext>
          </a:extLst>
        </xdr:cNvPr>
        <xdr:cNvCxnSpPr/>
      </xdr:nvCxnSpPr>
      <xdr:spPr>
        <a:xfrm flipV="1">
          <a:off x="12814300" y="100192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157860</xdr:rowOff>
    </xdr:from>
    <xdr:ext cx="405111" cy="259045"/>
    <xdr:sp macro="" textlink="">
      <xdr:nvSpPr>
        <xdr:cNvPr id="461" name="n_1aveValue【保健センター・保健所】&#10;有形固定資産減価償却率">
          <a:extLst>
            <a:ext uri="{FF2B5EF4-FFF2-40B4-BE49-F238E27FC236}">
              <a16:creationId xmlns:a16="http://schemas.microsoft.com/office/drawing/2014/main" id="{379428BB-E035-498C-B5ED-D826C2627963}"/>
            </a:ext>
          </a:extLst>
        </xdr:cNvPr>
        <xdr:cNvSpPr txBox="1"/>
      </xdr:nvSpPr>
      <xdr:spPr>
        <a:xfrm>
          <a:off x="152660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14168</xdr:rowOff>
    </xdr:from>
    <xdr:ext cx="405111" cy="259045"/>
    <xdr:sp macro="" textlink="">
      <xdr:nvSpPr>
        <xdr:cNvPr id="462" name="n_2aveValue【保健センター・保健所】&#10;有形固定資産減価償却率">
          <a:extLst>
            <a:ext uri="{FF2B5EF4-FFF2-40B4-BE49-F238E27FC236}">
              <a16:creationId xmlns:a16="http://schemas.microsoft.com/office/drawing/2014/main" id="{0C66158B-41E7-459D-880B-B0D768DE1027}"/>
            </a:ext>
          </a:extLst>
        </xdr:cNvPr>
        <xdr:cNvSpPr txBox="1"/>
      </xdr:nvSpPr>
      <xdr:spPr>
        <a:xfrm>
          <a:off x="14389744" y="1030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170923</xdr:rowOff>
    </xdr:from>
    <xdr:ext cx="405111" cy="259045"/>
    <xdr:sp macro="" textlink="">
      <xdr:nvSpPr>
        <xdr:cNvPr id="463" name="n_3aveValue【保健センター・保健所】&#10;有形固定資産減価償却率">
          <a:extLst>
            <a:ext uri="{FF2B5EF4-FFF2-40B4-BE49-F238E27FC236}">
              <a16:creationId xmlns:a16="http://schemas.microsoft.com/office/drawing/2014/main" id="{5432168F-1912-48A0-B60D-5CA170BF43CE}"/>
            </a:ext>
          </a:extLst>
        </xdr:cNvPr>
        <xdr:cNvSpPr txBox="1"/>
      </xdr:nvSpPr>
      <xdr:spPr>
        <a:xfrm>
          <a:off x="13500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148062</xdr:rowOff>
    </xdr:from>
    <xdr:ext cx="405111" cy="259045"/>
    <xdr:sp macro="" textlink="">
      <xdr:nvSpPr>
        <xdr:cNvPr id="464" name="n_4aveValue【保健センター・保健所】&#10;有形固定資産減価償却率">
          <a:extLst>
            <a:ext uri="{FF2B5EF4-FFF2-40B4-BE49-F238E27FC236}">
              <a16:creationId xmlns:a16="http://schemas.microsoft.com/office/drawing/2014/main" id="{82AAE2EF-602E-42C3-907B-14B3D240CEF4}"/>
            </a:ext>
          </a:extLst>
        </xdr:cNvPr>
        <xdr:cNvSpPr txBox="1"/>
      </xdr:nvSpPr>
      <xdr:spPr>
        <a:xfrm>
          <a:off x="12611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6911</xdr:rowOff>
    </xdr:from>
    <xdr:ext cx="405111" cy="259045"/>
    <xdr:sp macro="" textlink="">
      <xdr:nvSpPr>
        <xdr:cNvPr id="465" name="n_1mainValue【保健センター・保健所】&#10;有形固定資産減価償却率">
          <a:extLst>
            <a:ext uri="{FF2B5EF4-FFF2-40B4-BE49-F238E27FC236}">
              <a16:creationId xmlns:a16="http://schemas.microsoft.com/office/drawing/2014/main" id="{3C74C482-8B87-4523-B8DA-37EF83F3D937}"/>
            </a:ext>
          </a:extLst>
        </xdr:cNvPr>
        <xdr:cNvSpPr txBox="1"/>
      </xdr:nvSpPr>
      <xdr:spPr>
        <a:xfrm>
          <a:off x="15266044" y="977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148970</xdr:rowOff>
    </xdr:from>
    <xdr:ext cx="405111" cy="259045"/>
    <xdr:sp macro="" textlink="">
      <xdr:nvSpPr>
        <xdr:cNvPr id="466" name="n_2mainValue【保健センター・保健所】&#10;有形固定資産減価償却率">
          <a:extLst>
            <a:ext uri="{FF2B5EF4-FFF2-40B4-BE49-F238E27FC236}">
              <a16:creationId xmlns:a16="http://schemas.microsoft.com/office/drawing/2014/main" id="{5FDA4581-D770-4EAE-B5F2-39BFC504ACDB}"/>
            </a:ext>
          </a:extLst>
        </xdr:cNvPr>
        <xdr:cNvSpPr txBox="1"/>
      </xdr:nvSpPr>
      <xdr:spPr>
        <a:xfrm>
          <a:off x="14389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142439</xdr:rowOff>
    </xdr:from>
    <xdr:ext cx="405111" cy="259045"/>
    <xdr:sp macro="" textlink="">
      <xdr:nvSpPr>
        <xdr:cNvPr id="467" name="n_3mainValue【保健センター・保健所】&#10;有形固定資産減価償却率">
          <a:extLst>
            <a:ext uri="{FF2B5EF4-FFF2-40B4-BE49-F238E27FC236}">
              <a16:creationId xmlns:a16="http://schemas.microsoft.com/office/drawing/2014/main" id="{16AF3640-8E8F-4056-8682-A0CA0B19E1F8}"/>
            </a:ext>
          </a:extLst>
        </xdr:cNvPr>
        <xdr:cNvSpPr txBox="1"/>
      </xdr:nvSpPr>
      <xdr:spPr>
        <a:xfrm>
          <a:off x="13500744" y="974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148970</xdr:rowOff>
    </xdr:from>
    <xdr:ext cx="405111" cy="259045"/>
    <xdr:sp macro="" textlink="">
      <xdr:nvSpPr>
        <xdr:cNvPr id="468" name="n_4mainValue【保健センター・保健所】&#10;有形固定資産減価償却率">
          <a:extLst>
            <a:ext uri="{FF2B5EF4-FFF2-40B4-BE49-F238E27FC236}">
              <a16:creationId xmlns:a16="http://schemas.microsoft.com/office/drawing/2014/main" id="{5814C2C4-5EBD-413D-AD1E-CAA3C56E71D1}"/>
            </a:ext>
          </a:extLst>
        </xdr:cNvPr>
        <xdr:cNvSpPr txBox="1"/>
      </xdr:nvSpPr>
      <xdr:spPr>
        <a:xfrm>
          <a:off x="12611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a:extLst>
            <a:ext uri="{FF2B5EF4-FFF2-40B4-BE49-F238E27FC236}">
              <a16:creationId xmlns:a16="http://schemas.microsoft.com/office/drawing/2014/main" id="{D9F34B3F-06E4-4586-8852-779F53231B1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a:extLst>
            <a:ext uri="{FF2B5EF4-FFF2-40B4-BE49-F238E27FC236}">
              <a16:creationId xmlns:a16="http://schemas.microsoft.com/office/drawing/2014/main" id="{E7393A6D-D05E-4F46-A7B3-8F2400E4074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a:extLst>
            <a:ext uri="{FF2B5EF4-FFF2-40B4-BE49-F238E27FC236}">
              <a16:creationId xmlns:a16="http://schemas.microsoft.com/office/drawing/2014/main" id="{0EB6E536-9352-4BA9-AA32-45737821141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a:extLst>
            <a:ext uri="{FF2B5EF4-FFF2-40B4-BE49-F238E27FC236}">
              <a16:creationId xmlns:a16="http://schemas.microsoft.com/office/drawing/2014/main" id="{9496E607-2FB9-4C0D-A2D7-DF98396DC82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a:extLst>
            <a:ext uri="{FF2B5EF4-FFF2-40B4-BE49-F238E27FC236}">
              <a16:creationId xmlns:a16="http://schemas.microsoft.com/office/drawing/2014/main" id="{58D05567-B81D-461B-86B1-A9268CAD6DD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a:extLst>
            <a:ext uri="{FF2B5EF4-FFF2-40B4-BE49-F238E27FC236}">
              <a16:creationId xmlns:a16="http://schemas.microsoft.com/office/drawing/2014/main" id="{1C91C06B-4AC3-42D0-8F14-C3FE96EF0E4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a:extLst>
            <a:ext uri="{FF2B5EF4-FFF2-40B4-BE49-F238E27FC236}">
              <a16:creationId xmlns:a16="http://schemas.microsoft.com/office/drawing/2014/main" id="{91E46BB0-7400-47E3-8F60-59833552D05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a:extLst>
            <a:ext uri="{FF2B5EF4-FFF2-40B4-BE49-F238E27FC236}">
              <a16:creationId xmlns:a16="http://schemas.microsoft.com/office/drawing/2014/main" id="{108398BF-6C1D-40A6-A95F-401BAFC4901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a:extLst>
            <a:ext uri="{FF2B5EF4-FFF2-40B4-BE49-F238E27FC236}">
              <a16:creationId xmlns:a16="http://schemas.microsoft.com/office/drawing/2014/main" id="{91961D68-C7D4-477C-88DE-9E8152CBFDC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a:extLst>
            <a:ext uri="{FF2B5EF4-FFF2-40B4-BE49-F238E27FC236}">
              <a16:creationId xmlns:a16="http://schemas.microsoft.com/office/drawing/2014/main" id="{3E08347E-5DF7-492C-B144-C1D134C2E24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9" name="直線コネクタ 478">
          <a:extLst>
            <a:ext uri="{FF2B5EF4-FFF2-40B4-BE49-F238E27FC236}">
              <a16:creationId xmlns:a16="http://schemas.microsoft.com/office/drawing/2014/main" id="{133175CD-B749-45C1-94EE-888ADC579473}"/>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0" name="テキスト ボックス 479">
          <a:extLst>
            <a:ext uri="{FF2B5EF4-FFF2-40B4-BE49-F238E27FC236}">
              <a16:creationId xmlns:a16="http://schemas.microsoft.com/office/drawing/2014/main" id="{D68DC86E-2F8D-4EDA-8AE4-93DB4DF493B3}"/>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1" name="直線コネクタ 480">
          <a:extLst>
            <a:ext uri="{FF2B5EF4-FFF2-40B4-BE49-F238E27FC236}">
              <a16:creationId xmlns:a16="http://schemas.microsoft.com/office/drawing/2014/main" id="{367A07A4-3B91-4B53-B93D-68EC92910798}"/>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2" name="テキスト ボックス 481">
          <a:extLst>
            <a:ext uri="{FF2B5EF4-FFF2-40B4-BE49-F238E27FC236}">
              <a16:creationId xmlns:a16="http://schemas.microsoft.com/office/drawing/2014/main" id="{DD1EB21D-5287-4E3D-8BF5-02A451497E7E}"/>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3" name="直線コネクタ 482">
          <a:extLst>
            <a:ext uri="{FF2B5EF4-FFF2-40B4-BE49-F238E27FC236}">
              <a16:creationId xmlns:a16="http://schemas.microsoft.com/office/drawing/2014/main" id="{565E4218-A2F6-4C4E-91E9-F6EAF8931F1D}"/>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4" name="テキスト ボックス 483">
          <a:extLst>
            <a:ext uri="{FF2B5EF4-FFF2-40B4-BE49-F238E27FC236}">
              <a16:creationId xmlns:a16="http://schemas.microsoft.com/office/drawing/2014/main" id="{D0127E2F-05AA-4893-B879-A8DDD6DF8926}"/>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5" name="直線コネクタ 484">
          <a:extLst>
            <a:ext uri="{FF2B5EF4-FFF2-40B4-BE49-F238E27FC236}">
              <a16:creationId xmlns:a16="http://schemas.microsoft.com/office/drawing/2014/main" id="{1BA9D563-F792-4BB4-AC14-BF2DFA60B955}"/>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6" name="テキスト ボックス 485">
          <a:extLst>
            <a:ext uri="{FF2B5EF4-FFF2-40B4-BE49-F238E27FC236}">
              <a16:creationId xmlns:a16="http://schemas.microsoft.com/office/drawing/2014/main" id="{65EDD9D6-8E76-4B7A-B501-36269C93F906}"/>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a:extLst>
            <a:ext uri="{FF2B5EF4-FFF2-40B4-BE49-F238E27FC236}">
              <a16:creationId xmlns:a16="http://schemas.microsoft.com/office/drawing/2014/main" id="{CCD96E62-6463-4AD4-B660-69897B9DD74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8" name="テキスト ボックス 487">
          <a:extLst>
            <a:ext uri="{FF2B5EF4-FFF2-40B4-BE49-F238E27FC236}">
              <a16:creationId xmlns:a16="http://schemas.microsoft.com/office/drawing/2014/main" id="{A3035C98-36D6-4CD7-B6B1-E3076DB1C84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保健センター・保健所】&#10;一人当たり面積グラフ枠">
          <a:extLst>
            <a:ext uri="{FF2B5EF4-FFF2-40B4-BE49-F238E27FC236}">
              <a16:creationId xmlns:a16="http://schemas.microsoft.com/office/drawing/2014/main" id="{00231093-6E5B-4635-96E2-E110C6EA417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490" name="直線コネクタ 489">
          <a:extLst>
            <a:ext uri="{FF2B5EF4-FFF2-40B4-BE49-F238E27FC236}">
              <a16:creationId xmlns:a16="http://schemas.microsoft.com/office/drawing/2014/main" id="{8AAB65E1-CE8E-44A0-9D1D-CB57D957C16E}"/>
            </a:ext>
          </a:extLst>
        </xdr:cNvPr>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491" name="【保健センター・保健所】&#10;一人当たり面積最小値テキスト">
          <a:extLst>
            <a:ext uri="{FF2B5EF4-FFF2-40B4-BE49-F238E27FC236}">
              <a16:creationId xmlns:a16="http://schemas.microsoft.com/office/drawing/2014/main" id="{6BF50A33-9EE1-4497-8AFD-30A0E6C63ED1}"/>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492" name="直線コネクタ 491">
          <a:extLst>
            <a:ext uri="{FF2B5EF4-FFF2-40B4-BE49-F238E27FC236}">
              <a16:creationId xmlns:a16="http://schemas.microsoft.com/office/drawing/2014/main" id="{9B29697E-546E-4508-97CA-AD67E3DD7166}"/>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493" name="【保健センター・保健所】&#10;一人当たり面積最大値テキスト">
          <a:extLst>
            <a:ext uri="{FF2B5EF4-FFF2-40B4-BE49-F238E27FC236}">
              <a16:creationId xmlns:a16="http://schemas.microsoft.com/office/drawing/2014/main" id="{FC955912-D4B6-47C0-BC2B-1ADCE705CBD1}"/>
            </a:ext>
          </a:extLst>
        </xdr:cNvPr>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494" name="直線コネクタ 493">
          <a:extLst>
            <a:ext uri="{FF2B5EF4-FFF2-40B4-BE49-F238E27FC236}">
              <a16:creationId xmlns:a16="http://schemas.microsoft.com/office/drawing/2014/main" id="{198F300E-716E-4462-AD11-B2BEAF56DD1E}"/>
            </a:ext>
          </a:extLst>
        </xdr:cNvPr>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110507</xdr:rowOff>
    </xdr:from>
    <xdr:ext cx="469744" cy="259045"/>
    <xdr:sp macro="" textlink="">
      <xdr:nvSpPr>
        <xdr:cNvPr id="495" name="【保健センター・保健所】&#10;一人当たり面積平均値テキスト">
          <a:extLst>
            <a:ext uri="{FF2B5EF4-FFF2-40B4-BE49-F238E27FC236}">
              <a16:creationId xmlns:a16="http://schemas.microsoft.com/office/drawing/2014/main" id="{2F895641-41EA-44F3-BD26-BECED368864B}"/>
            </a:ext>
          </a:extLst>
        </xdr:cNvPr>
        <xdr:cNvSpPr txBox="1"/>
      </xdr:nvSpPr>
      <xdr:spPr>
        <a:xfrm>
          <a:off x="22199600" y="1074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496" name="フローチャート: 判断 495">
          <a:extLst>
            <a:ext uri="{FF2B5EF4-FFF2-40B4-BE49-F238E27FC236}">
              <a16:creationId xmlns:a16="http://schemas.microsoft.com/office/drawing/2014/main" id="{3B23F43B-E53D-4ECA-BBA9-639345B159BB}"/>
            </a:ext>
          </a:extLst>
        </xdr:cNvPr>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49784</xdr:rowOff>
    </xdr:from>
    <xdr:to>
      <xdr:col>112</xdr:col>
      <xdr:colOff>38100</xdr:colOff>
      <xdr:row>62</xdr:row>
      <xdr:rowOff>151384</xdr:rowOff>
    </xdr:to>
    <xdr:sp macro="" textlink="">
      <xdr:nvSpPr>
        <xdr:cNvPr id="497" name="フローチャート: 判断 496">
          <a:extLst>
            <a:ext uri="{FF2B5EF4-FFF2-40B4-BE49-F238E27FC236}">
              <a16:creationId xmlns:a16="http://schemas.microsoft.com/office/drawing/2014/main" id="{E4B4D898-A716-4EC4-836E-F025B57F423C}"/>
            </a:ext>
          </a:extLst>
        </xdr:cNvPr>
        <xdr:cNvSpPr/>
      </xdr:nvSpPr>
      <xdr:spPr>
        <a:xfrm>
          <a:off x="21272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498" name="フローチャート: 判断 497">
          <a:extLst>
            <a:ext uri="{FF2B5EF4-FFF2-40B4-BE49-F238E27FC236}">
              <a16:creationId xmlns:a16="http://schemas.microsoft.com/office/drawing/2014/main" id="{C8D14246-9393-43CB-8913-E2DED33F8722}"/>
            </a:ext>
          </a:extLst>
        </xdr:cNvPr>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49784</xdr:rowOff>
    </xdr:from>
    <xdr:to>
      <xdr:col>102</xdr:col>
      <xdr:colOff>165100</xdr:colOff>
      <xdr:row>62</xdr:row>
      <xdr:rowOff>151384</xdr:rowOff>
    </xdr:to>
    <xdr:sp macro="" textlink="">
      <xdr:nvSpPr>
        <xdr:cNvPr id="499" name="フローチャート: 判断 498">
          <a:extLst>
            <a:ext uri="{FF2B5EF4-FFF2-40B4-BE49-F238E27FC236}">
              <a16:creationId xmlns:a16="http://schemas.microsoft.com/office/drawing/2014/main" id="{2D5FEE16-D113-40CF-923C-C85D71AB2E5A}"/>
            </a:ext>
          </a:extLst>
        </xdr:cNvPr>
        <xdr:cNvSpPr/>
      </xdr:nvSpPr>
      <xdr:spPr>
        <a:xfrm>
          <a:off x="19494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49784</xdr:rowOff>
    </xdr:from>
    <xdr:to>
      <xdr:col>98</xdr:col>
      <xdr:colOff>38100</xdr:colOff>
      <xdr:row>62</xdr:row>
      <xdr:rowOff>151384</xdr:rowOff>
    </xdr:to>
    <xdr:sp macro="" textlink="">
      <xdr:nvSpPr>
        <xdr:cNvPr id="500" name="フローチャート: 判断 499">
          <a:extLst>
            <a:ext uri="{FF2B5EF4-FFF2-40B4-BE49-F238E27FC236}">
              <a16:creationId xmlns:a16="http://schemas.microsoft.com/office/drawing/2014/main" id="{DF0D8FD2-1E1B-400A-A888-68CB954B10FA}"/>
            </a:ext>
          </a:extLst>
        </xdr:cNvPr>
        <xdr:cNvSpPr/>
      </xdr:nvSpPr>
      <xdr:spPr>
        <a:xfrm>
          <a:off x="18605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BD786718-DF16-4057-8CE6-EA02F4BEDA8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24770E0D-F0D9-47F0-88FC-6E89B7DC0F1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E5050A83-2224-48DA-9D7F-2DE5CF85228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93334394-104A-4E76-A154-E0BBF7AA93E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A25E4F42-06E3-4379-9305-CE47C8F0A8C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36068</xdr:rowOff>
    </xdr:from>
    <xdr:to>
      <xdr:col>116</xdr:col>
      <xdr:colOff>114300</xdr:colOff>
      <xdr:row>62</xdr:row>
      <xdr:rowOff>137668</xdr:rowOff>
    </xdr:to>
    <xdr:sp macro="" textlink="">
      <xdr:nvSpPr>
        <xdr:cNvPr id="506" name="楕円 505">
          <a:extLst>
            <a:ext uri="{FF2B5EF4-FFF2-40B4-BE49-F238E27FC236}">
              <a16:creationId xmlns:a16="http://schemas.microsoft.com/office/drawing/2014/main" id="{FDF72B40-7192-4EFB-9275-C00461FFF628}"/>
            </a:ext>
          </a:extLst>
        </xdr:cNvPr>
        <xdr:cNvSpPr/>
      </xdr:nvSpPr>
      <xdr:spPr>
        <a:xfrm>
          <a:off x="221107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58945</xdr:rowOff>
    </xdr:from>
    <xdr:ext cx="469744" cy="259045"/>
    <xdr:sp macro="" textlink="">
      <xdr:nvSpPr>
        <xdr:cNvPr id="507" name="【保健センター・保健所】&#10;一人当たり面積該当値テキスト">
          <a:extLst>
            <a:ext uri="{FF2B5EF4-FFF2-40B4-BE49-F238E27FC236}">
              <a16:creationId xmlns:a16="http://schemas.microsoft.com/office/drawing/2014/main" id="{2B329820-D8B4-4D99-B968-779717610B8A}"/>
            </a:ext>
          </a:extLst>
        </xdr:cNvPr>
        <xdr:cNvSpPr txBox="1"/>
      </xdr:nvSpPr>
      <xdr:spPr>
        <a:xfrm>
          <a:off x="22199600" y="1051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36068</xdr:rowOff>
    </xdr:from>
    <xdr:to>
      <xdr:col>112</xdr:col>
      <xdr:colOff>38100</xdr:colOff>
      <xdr:row>62</xdr:row>
      <xdr:rowOff>137668</xdr:rowOff>
    </xdr:to>
    <xdr:sp macro="" textlink="">
      <xdr:nvSpPr>
        <xdr:cNvPr id="508" name="楕円 507">
          <a:extLst>
            <a:ext uri="{FF2B5EF4-FFF2-40B4-BE49-F238E27FC236}">
              <a16:creationId xmlns:a16="http://schemas.microsoft.com/office/drawing/2014/main" id="{353ED821-B6D0-467D-B01A-A14B4B2E667E}"/>
            </a:ext>
          </a:extLst>
        </xdr:cNvPr>
        <xdr:cNvSpPr/>
      </xdr:nvSpPr>
      <xdr:spPr>
        <a:xfrm>
          <a:off x="21272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86868</xdr:rowOff>
    </xdr:from>
    <xdr:to>
      <xdr:col>116</xdr:col>
      <xdr:colOff>63500</xdr:colOff>
      <xdr:row>62</xdr:row>
      <xdr:rowOff>86868</xdr:rowOff>
    </xdr:to>
    <xdr:cxnSp macro="">
      <xdr:nvCxnSpPr>
        <xdr:cNvPr id="509" name="直線コネクタ 508">
          <a:extLst>
            <a:ext uri="{FF2B5EF4-FFF2-40B4-BE49-F238E27FC236}">
              <a16:creationId xmlns:a16="http://schemas.microsoft.com/office/drawing/2014/main" id="{B8593FA5-AB5D-4E4A-8A09-12354CEDFE3E}"/>
            </a:ext>
          </a:extLst>
        </xdr:cNvPr>
        <xdr:cNvCxnSpPr/>
      </xdr:nvCxnSpPr>
      <xdr:spPr>
        <a:xfrm>
          <a:off x="21323300" y="107167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36068</xdr:rowOff>
    </xdr:from>
    <xdr:to>
      <xdr:col>107</xdr:col>
      <xdr:colOff>101600</xdr:colOff>
      <xdr:row>62</xdr:row>
      <xdr:rowOff>137668</xdr:rowOff>
    </xdr:to>
    <xdr:sp macro="" textlink="">
      <xdr:nvSpPr>
        <xdr:cNvPr id="510" name="楕円 509">
          <a:extLst>
            <a:ext uri="{FF2B5EF4-FFF2-40B4-BE49-F238E27FC236}">
              <a16:creationId xmlns:a16="http://schemas.microsoft.com/office/drawing/2014/main" id="{02889946-FE68-43D6-85E5-FC167A46AC40}"/>
            </a:ext>
          </a:extLst>
        </xdr:cNvPr>
        <xdr:cNvSpPr/>
      </xdr:nvSpPr>
      <xdr:spPr>
        <a:xfrm>
          <a:off x="20383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86868</xdr:rowOff>
    </xdr:from>
    <xdr:to>
      <xdr:col>111</xdr:col>
      <xdr:colOff>177800</xdr:colOff>
      <xdr:row>62</xdr:row>
      <xdr:rowOff>86868</xdr:rowOff>
    </xdr:to>
    <xdr:cxnSp macro="">
      <xdr:nvCxnSpPr>
        <xdr:cNvPr id="511" name="直線コネクタ 510">
          <a:extLst>
            <a:ext uri="{FF2B5EF4-FFF2-40B4-BE49-F238E27FC236}">
              <a16:creationId xmlns:a16="http://schemas.microsoft.com/office/drawing/2014/main" id="{B82B9C10-8BC9-409E-B922-557484268B17}"/>
            </a:ext>
          </a:extLst>
        </xdr:cNvPr>
        <xdr:cNvCxnSpPr/>
      </xdr:nvCxnSpPr>
      <xdr:spPr>
        <a:xfrm>
          <a:off x="20434300" y="1071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36068</xdr:rowOff>
    </xdr:from>
    <xdr:to>
      <xdr:col>102</xdr:col>
      <xdr:colOff>165100</xdr:colOff>
      <xdr:row>62</xdr:row>
      <xdr:rowOff>137668</xdr:rowOff>
    </xdr:to>
    <xdr:sp macro="" textlink="">
      <xdr:nvSpPr>
        <xdr:cNvPr id="512" name="楕円 511">
          <a:extLst>
            <a:ext uri="{FF2B5EF4-FFF2-40B4-BE49-F238E27FC236}">
              <a16:creationId xmlns:a16="http://schemas.microsoft.com/office/drawing/2014/main" id="{CCADEB07-FE60-4656-BA1E-FAA013E44C79}"/>
            </a:ext>
          </a:extLst>
        </xdr:cNvPr>
        <xdr:cNvSpPr/>
      </xdr:nvSpPr>
      <xdr:spPr>
        <a:xfrm>
          <a:off x="19494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86868</xdr:rowOff>
    </xdr:from>
    <xdr:to>
      <xdr:col>107</xdr:col>
      <xdr:colOff>50800</xdr:colOff>
      <xdr:row>62</xdr:row>
      <xdr:rowOff>86868</xdr:rowOff>
    </xdr:to>
    <xdr:cxnSp macro="">
      <xdr:nvCxnSpPr>
        <xdr:cNvPr id="513" name="直線コネクタ 512">
          <a:extLst>
            <a:ext uri="{FF2B5EF4-FFF2-40B4-BE49-F238E27FC236}">
              <a16:creationId xmlns:a16="http://schemas.microsoft.com/office/drawing/2014/main" id="{C633E53E-F0C0-4756-A12E-1BEC04157B1D}"/>
            </a:ext>
          </a:extLst>
        </xdr:cNvPr>
        <xdr:cNvCxnSpPr/>
      </xdr:nvCxnSpPr>
      <xdr:spPr>
        <a:xfrm>
          <a:off x="19545300" y="1071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40640</xdr:rowOff>
    </xdr:from>
    <xdr:to>
      <xdr:col>98</xdr:col>
      <xdr:colOff>38100</xdr:colOff>
      <xdr:row>62</xdr:row>
      <xdr:rowOff>142240</xdr:rowOff>
    </xdr:to>
    <xdr:sp macro="" textlink="">
      <xdr:nvSpPr>
        <xdr:cNvPr id="514" name="楕円 513">
          <a:extLst>
            <a:ext uri="{FF2B5EF4-FFF2-40B4-BE49-F238E27FC236}">
              <a16:creationId xmlns:a16="http://schemas.microsoft.com/office/drawing/2014/main" id="{1DC4E49E-7EAD-4D9B-AD3E-A1237C00B566}"/>
            </a:ext>
          </a:extLst>
        </xdr:cNvPr>
        <xdr:cNvSpPr/>
      </xdr:nvSpPr>
      <xdr:spPr>
        <a:xfrm>
          <a:off x="18605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86868</xdr:rowOff>
    </xdr:from>
    <xdr:to>
      <xdr:col>102</xdr:col>
      <xdr:colOff>114300</xdr:colOff>
      <xdr:row>62</xdr:row>
      <xdr:rowOff>91440</xdr:rowOff>
    </xdr:to>
    <xdr:cxnSp macro="">
      <xdr:nvCxnSpPr>
        <xdr:cNvPr id="515" name="直線コネクタ 514">
          <a:extLst>
            <a:ext uri="{FF2B5EF4-FFF2-40B4-BE49-F238E27FC236}">
              <a16:creationId xmlns:a16="http://schemas.microsoft.com/office/drawing/2014/main" id="{B4890294-5E53-4AA7-97F3-496B3D25484D}"/>
            </a:ext>
          </a:extLst>
        </xdr:cNvPr>
        <xdr:cNvCxnSpPr/>
      </xdr:nvCxnSpPr>
      <xdr:spPr>
        <a:xfrm flipV="1">
          <a:off x="18656300" y="10716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142511</xdr:rowOff>
    </xdr:from>
    <xdr:ext cx="469744" cy="259045"/>
    <xdr:sp macro="" textlink="">
      <xdr:nvSpPr>
        <xdr:cNvPr id="516" name="n_1aveValue【保健センター・保健所】&#10;一人当たり面積">
          <a:extLst>
            <a:ext uri="{FF2B5EF4-FFF2-40B4-BE49-F238E27FC236}">
              <a16:creationId xmlns:a16="http://schemas.microsoft.com/office/drawing/2014/main" id="{17E6F6B0-1E92-4EA9-B0C1-7F88BFDCBB1C}"/>
            </a:ext>
          </a:extLst>
        </xdr:cNvPr>
        <xdr:cNvSpPr txBox="1"/>
      </xdr:nvSpPr>
      <xdr:spPr>
        <a:xfrm>
          <a:off x="210757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147083</xdr:rowOff>
    </xdr:from>
    <xdr:ext cx="469744" cy="259045"/>
    <xdr:sp macro="" textlink="">
      <xdr:nvSpPr>
        <xdr:cNvPr id="517" name="n_2aveValue【保健センター・保健所】&#10;一人当たり面積">
          <a:extLst>
            <a:ext uri="{FF2B5EF4-FFF2-40B4-BE49-F238E27FC236}">
              <a16:creationId xmlns:a16="http://schemas.microsoft.com/office/drawing/2014/main" id="{73FB4C1D-1E73-454A-8977-1AF5204289A5}"/>
            </a:ext>
          </a:extLst>
        </xdr:cNvPr>
        <xdr:cNvSpPr txBox="1"/>
      </xdr:nvSpPr>
      <xdr:spPr>
        <a:xfrm>
          <a:off x="20199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142511</xdr:rowOff>
    </xdr:from>
    <xdr:ext cx="469744" cy="259045"/>
    <xdr:sp macro="" textlink="">
      <xdr:nvSpPr>
        <xdr:cNvPr id="518" name="n_3aveValue【保健センター・保健所】&#10;一人当たり面積">
          <a:extLst>
            <a:ext uri="{FF2B5EF4-FFF2-40B4-BE49-F238E27FC236}">
              <a16:creationId xmlns:a16="http://schemas.microsoft.com/office/drawing/2014/main" id="{87F8D991-7208-4977-B532-DB4C572B041F}"/>
            </a:ext>
          </a:extLst>
        </xdr:cNvPr>
        <xdr:cNvSpPr txBox="1"/>
      </xdr:nvSpPr>
      <xdr:spPr>
        <a:xfrm>
          <a:off x="193104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142511</xdr:rowOff>
    </xdr:from>
    <xdr:ext cx="469744" cy="259045"/>
    <xdr:sp macro="" textlink="">
      <xdr:nvSpPr>
        <xdr:cNvPr id="519" name="n_4aveValue【保健センター・保健所】&#10;一人当たり面積">
          <a:extLst>
            <a:ext uri="{FF2B5EF4-FFF2-40B4-BE49-F238E27FC236}">
              <a16:creationId xmlns:a16="http://schemas.microsoft.com/office/drawing/2014/main" id="{0CCA7077-5258-4961-BF24-F9F135C1D5C4}"/>
            </a:ext>
          </a:extLst>
        </xdr:cNvPr>
        <xdr:cNvSpPr txBox="1"/>
      </xdr:nvSpPr>
      <xdr:spPr>
        <a:xfrm>
          <a:off x="184214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154195</xdr:rowOff>
    </xdr:from>
    <xdr:ext cx="469744" cy="259045"/>
    <xdr:sp macro="" textlink="">
      <xdr:nvSpPr>
        <xdr:cNvPr id="520" name="n_1mainValue【保健センター・保健所】&#10;一人当たり面積">
          <a:extLst>
            <a:ext uri="{FF2B5EF4-FFF2-40B4-BE49-F238E27FC236}">
              <a16:creationId xmlns:a16="http://schemas.microsoft.com/office/drawing/2014/main" id="{3B2D0122-613E-4C52-8ED3-274C98DEBDE9}"/>
            </a:ext>
          </a:extLst>
        </xdr:cNvPr>
        <xdr:cNvSpPr txBox="1"/>
      </xdr:nvSpPr>
      <xdr:spPr>
        <a:xfrm>
          <a:off x="21075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154195</xdr:rowOff>
    </xdr:from>
    <xdr:ext cx="469744" cy="259045"/>
    <xdr:sp macro="" textlink="">
      <xdr:nvSpPr>
        <xdr:cNvPr id="521" name="n_2mainValue【保健センター・保健所】&#10;一人当たり面積">
          <a:extLst>
            <a:ext uri="{FF2B5EF4-FFF2-40B4-BE49-F238E27FC236}">
              <a16:creationId xmlns:a16="http://schemas.microsoft.com/office/drawing/2014/main" id="{4285FA84-8E5A-437A-88BD-010DFA9FD940}"/>
            </a:ext>
          </a:extLst>
        </xdr:cNvPr>
        <xdr:cNvSpPr txBox="1"/>
      </xdr:nvSpPr>
      <xdr:spPr>
        <a:xfrm>
          <a:off x="20199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154195</xdr:rowOff>
    </xdr:from>
    <xdr:ext cx="469744" cy="259045"/>
    <xdr:sp macro="" textlink="">
      <xdr:nvSpPr>
        <xdr:cNvPr id="522" name="n_3mainValue【保健センター・保健所】&#10;一人当たり面積">
          <a:extLst>
            <a:ext uri="{FF2B5EF4-FFF2-40B4-BE49-F238E27FC236}">
              <a16:creationId xmlns:a16="http://schemas.microsoft.com/office/drawing/2014/main" id="{FABEC9D3-00B5-45C6-81A7-F1DD711567B0}"/>
            </a:ext>
          </a:extLst>
        </xdr:cNvPr>
        <xdr:cNvSpPr txBox="1"/>
      </xdr:nvSpPr>
      <xdr:spPr>
        <a:xfrm>
          <a:off x="19310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158767</xdr:rowOff>
    </xdr:from>
    <xdr:ext cx="469744" cy="259045"/>
    <xdr:sp macro="" textlink="">
      <xdr:nvSpPr>
        <xdr:cNvPr id="523" name="n_4mainValue【保健センター・保健所】&#10;一人当たり面積">
          <a:extLst>
            <a:ext uri="{FF2B5EF4-FFF2-40B4-BE49-F238E27FC236}">
              <a16:creationId xmlns:a16="http://schemas.microsoft.com/office/drawing/2014/main" id="{8BF3B83E-EBE1-4C75-BBC1-5B2DD0384B8E}"/>
            </a:ext>
          </a:extLst>
        </xdr:cNvPr>
        <xdr:cNvSpPr txBox="1"/>
      </xdr:nvSpPr>
      <xdr:spPr>
        <a:xfrm>
          <a:off x="18421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a16="http://schemas.microsoft.com/office/drawing/2014/main" id="{A9778B1E-6107-403E-AD35-FAC912ECBAD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a16="http://schemas.microsoft.com/office/drawing/2014/main" id="{0CE27ED4-8919-45AC-8D93-87CEC8329D3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a16="http://schemas.microsoft.com/office/drawing/2014/main" id="{B06E716A-5BDD-4F73-8A90-3E21C8F5CB3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a16="http://schemas.microsoft.com/office/drawing/2014/main" id="{19322030-070F-4987-AC6A-BB9F3876F7C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a16="http://schemas.microsoft.com/office/drawing/2014/main" id="{AA8C790A-4C59-471A-9732-EF760C531F4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a16="http://schemas.microsoft.com/office/drawing/2014/main" id="{662B5115-BFBE-4C88-90E2-6C2F82FDF0B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a16="http://schemas.microsoft.com/office/drawing/2014/main" id="{5A326950-AA7D-43FB-BC2F-AF43E852925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a16="http://schemas.microsoft.com/office/drawing/2014/main" id="{1EF98988-064C-4C4C-9350-C1E7595867C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a:extLst>
            <a:ext uri="{FF2B5EF4-FFF2-40B4-BE49-F238E27FC236}">
              <a16:creationId xmlns:a16="http://schemas.microsoft.com/office/drawing/2014/main" id="{F2F6D7CA-CA26-4581-B0FC-D731CD790EF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a:extLst>
            <a:ext uri="{FF2B5EF4-FFF2-40B4-BE49-F238E27FC236}">
              <a16:creationId xmlns:a16="http://schemas.microsoft.com/office/drawing/2014/main" id="{DD45749A-F1A5-4B05-85FF-2830CFE8621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a:extLst>
            <a:ext uri="{FF2B5EF4-FFF2-40B4-BE49-F238E27FC236}">
              <a16:creationId xmlns:a16="http://schemas.microsoft.com/office/drawing/2014/main" id="{57BBEAA3-49B0-4922-94F7-11DDC426339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a:extLst>
            <a:ext uri="{FF2B5EF4-FFF2-40B4-BE49-F238E27FC236}">
              <a16:creationId xmlns:a16="http://schemas.microsoft.com/office/drawing/2014/main" id="{ACAD7A58-E7FD-43E8-89FC-34259D4FD85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6" name="テキスト ボックス 535">
          <a:extLst>
            <a:ext uri="{FF2B5EF4-FFF2-40B4-BE49-F238E27FC236}">
              <a16:creationId xmlns:a16="http://schemas.microsoft.com/office/drawing/2014/main" id="{1FAD2892-27CA-499A-A382-567F336D718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a:extLst>
            <a:ext uri="{FF2B5EF4-FFF2-40B4-BE49-F238E27FC236}">
              <a16:creationId xmlns:a16="http://schemas.microsoft.com/office/drawing/2014/main" id="{58B2AC0A-DA6A-40BC-9030-0E3CD06446D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8" name="テキスト ボックス 537">
          <a:extLst>
            <a:ext uri="{FF2B5EF4-FFF2-40B4-BE49-F238E27FC236}">
              <a16:creationId xmlns:a16="http://schemas.microsoft.com/office/drawing/2014/main" id="{A89392FD-2C32-4AE4-8A93-207AF98A32B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a:extLst>
            <a:ext uri="{FF2B5EF4-FFF2-40B4-BE49-F238E27FC236}">
              <a16:creationId xmlns:a16="http://schemas.microsoft.com/office/drawing/2014/main" id="{17324A3D-103A-450B-81F4-62E5A4B965C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0" name="テキスト ボックス 539">
          <a:extLst>
            <a:ext uri="{FF2B5EF4-FFF2-40B4-BE49-F238E27FC236}">
              <a16:creationId xmlns:a16="http://schemas.microsoft.com/office/drawing/2014/main" id="{20C40D29-519F-4EB9-8537-2A5AC40F6FC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a:extLst>
            <a:ext uri="{FF2B5EF4-FFF2-40B4-BE49-F238E27FC236}">
              <a16:creationId xmlns:a16="http://schemas.microsoft.com/office/drawing/2014/main" id="{90CFB34D-C3B4-46C7-BF76-0CA2B8F0DBE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2" name="テキスト ボックス 541">
          <a:extLst>
            <a:ext uri="{FF2B5EF4-FFF2-40B4-BE49-F238E27FC236}">
              <a16:creationId xmlns:a16="http://schemas.microsoft.com/office/drawing/2014/main" id="{763C8341-272A-4D1D-8FCE-7A61075B438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a:extLst>
            <a:ext uri="{FF2B5EF4-FFF2-40B4-BE49-F238E27FC236}">
              <a16:creationId xmlns:a16="http://schemas.microsoft.com/office/drawing/2014/main" id="{2ED2043A-FE5F-4178-B560-D59F3C9C255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4" name="テキスト ボックス 543">
          <a:extLst>
            <a:ext uri="{FF2B5EF4-FFF2-40B4-BE49-F238E27FC236}">
              <a16:creationId xmlns:a16="http://schemas.microsoft.com/office/drawing/2014/main" id="{73346AB1-A4C8-4CCC-9DF6-778BB56C9CA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a:extLst>
            <a:ext uri="{FF2B5EF4-FFF2-40B4-BE49-F238E27FC236}">
              <a16:creationId xmlns:a16="http://schemas.microsoft.com/office/drawing/2014/main" id="{4A87A69D-2F10-412B-8F98-B0A57F0BAC5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6" name="テキスト ボックス 545">
          <a:extLst>
            <a:ext uri="{FF2B5EF4-FFF2-40B4-BE49-F238E27FC236}">
              <a16:creationId xmlns:a16="http://schemas.microsoft.com/office/drawing/2014/main" id="{4E40B059-88CE-402B-8114-8A1D6AE89C4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a:extLst>
            <a:ext uri="{FF2B5EF4-FFF2-40B4-BE49-F238E27FC236}">
              <a16:creationId xmlns:a16="http://schemas.microsoft.com/office/drawing/2014/main" id="{AA9D5DAB-9126-49A3-BA6D-2194B4F62C2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a:extLst>
            <a:ext uri="{FF2B5EF4-FFF2-40B4-BE49-F238E27FC236}">
              <a16:creationId xmlns:a16="http://schemas.microsoft.com/office/drawing/2014/main" id="{80510E2B-93BA-4149-9BCF-A3DB386B0B0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549" name="直線コネクタ 548">
          <a:extLst>
            <a:ext uri="{FF2B5EF4-FFF2-40B4-BE49-F238E27FC236}">
              <a16:creationId xmlns:a16="http://schemas.microsoft.com/office/drawing/2014/main" id="{03F12B68-00D7-4E6D-B184-1D4DEE7D94DD}"/>
            </a:ext>
          </a:extLst>
        </xdr:cNvPr>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0" name="【消防施設】&#10;有形固定資産減価償却率最小値テキスト">
          <a:extLst>
            <a:ext uri="{FF2B5EF4-FFF2-40B4-BE49-F238E27FC236}">
              <a16:creationId xmlns:a16="http://schemas.microsoft.com/office/drawing/2014/main" id="{B5FBFB1E-3154-4334-ABB4-735BC03F339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1" name="直線コネクタ 550">
          <a:extLst>
            <a:ext uri="{FF2B5EF4-FFF2-40B4-BE49-F238E27FC236}">
              <a16:creationId xmlns:a16="http://schemas.microsoft.com/office/drawing/2014/main" id="{772C3A4D-A09B-4115-8E0D-22A4BDAD8569}"/>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552" name="【消防施設】&#10;有形固定資産減価償却率最大値テキスト">
          <a:extLst>
            <a:ext uri="{FF2B5EF4-FFF2-40B4-BE49-F238E27FC236}">
              <a16:creationId xmlns:a16="http://schemas.microsoft.com/office/drawing/2014/main" id="{762CCD88-F297-4A5C-85A9-B24602A7FD90}"/>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553" name="直線コネクタ 552">
          <a:extLst>
            <a:ext uri="{FF2B5EF4-FFF2-40B4-BE49-F238E27FC236}">
              <a16:creationId xmlns:a16="http://schemas.microsoft.com/office/drawing/2014/main" id="{6B117792-639D-4F7A-A00D-98EFAAE05075}"/>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554" name="【消防施設】&#10;有形固定資産減価償却率平均値テキスト">
          <a:extLst>
            <a:ext uri="{FF2B5EF4-FFF2-40B4-BE49-F238E27FC236}">
              <a16:creationId xmlns:a16="http://schemas.microsoft.com/office/drawing/2014/main" id="{66B4BC87-3B0A-4543-8DD5-97ABCFE7F72E}"/>
            </a:ext>
          </a:extLst>
        </xdr:cNvPr>
        <xdr:cNvSpPr txBox="1"/>
      </xdr:nvSpPr>
      <xdr:spPr>
        <a:xfrm>
          <a:off x="16357600" y="1427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555" name="フローチャート: 判断 554">
          <a:extLst>
            <a:ext uri="{FF2B5EF4-FFF2-40B4-BE49-F238E27FC236}">
              <a16:creationId xmlns:a16="http://schemas.microsoft.com/office/drawing/2014/main" id="{502C9021-D1C4-4039-95A7-692661266699}"/>
            </a:ext>
          </a:extLst>
        </xdr:cNvPr>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556" name="フローチャート: 判断 555">
          <a:extLst>
            <a:ext uri="{FF2B5EF4-FFF2-40B4-BE49-F238E27FC236}">
              <a16:creationId xmlns:a16="http://schemas.microsoft.com/office/drawing/2014/main" id="{E8637203-488E-4839-98A4-9A2E598046AE}"/>
            </a:ext>
          </a:extLst>
        </xdr:cNvPr>
        <xdr:cNvSpPr/>
      </xdr:nvSpPr>
      <xdr:spPr>
        <a:xfrm>
          <a:off x="15430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557" name="フローチャート: 判断 556">
          <a:extLst>
            <a:ext uri="{FF2B5EF4-FFF2-40B4-BE49-F238E27FC236}">
              <a16:creationId xmlns:a16="http://schemas.microsoft.com/office/drawing/2014/main" id="{C35FF39B-92CE-4354-9CBF-AD271DC9EF6C}"/>
            </a:ext>
          </a:extLst>
        </xdr:cNvPr>
        <xdr:cNvSpPr/>
      </xdr:nvSpPr>
      <xdr:spPr>
        <a:xfrm>
          <a:off x="14541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558" name="フローチャート: 判断 557">
          <a:extLst>
            <a:ext uri="{FF2B5EF4-FFF2-40B4-BE49-F238E27FC236}">
              <a16:creationId xmlns:a16="http://schemas.microsoft.com/office/drawing/2014/main" id="{A19FDBB3-1EEB-415B-9ACC-2249CB0F3FB1}"/>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559" name="フローチャート: 判断 558">
          <a:extLst>
            <a:ext uri="{FF2B5EF4-FFF2-40B4-BE49-F238E27FC236}">
              <a16:creationId xmlns:a16="http://schemas.microsoft.com/office/drawing/2014/main" id="{BCFF42CF-89C0-44F3-A608-08BC8CBF6D89}"/>
            </a:ext>
          </a:extLst>
        </xdr:cNvPr>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15D6B01B-599A-49B3-A949-CD0189FC3C4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93485AD1-9241-429B-A0F3-49404E6E92B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8A2B5CE5-2E69-4776-B2CE-B635BA7AD23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F250279D-8FD4-4D4D-BA74-CC017AB6E3F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9A4FF5F2-2C13-4E58-ABBC-4E12BBC5F6D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54248</xdr:rowOff>
    </xdr:from>
    <xdr:to>
      <xdr:col>85</xdr:col>
      <xdr:colOff>177800</xdr:colOff>
      <xdr:row>81</xdr:row>
      <xdr:rowOff>155848</xdr:rowOff>
    </xdr:to>
    <xdr:sp macro="" textlink="">
      <xdr:nvSpPr>
        <xdr:cNvPr id="565" name="楕円 564">
          <a:extLst>
            <a:ext uri="{FF2B5EF4-FFF2-40B4-BE49-F238E27FC236}">
              <a16:creationId xmlns:a16="http://schemas.microsoft.com/office/drawing/2014/main" id="{76D3ABD1-BEA6-4DBF-B813-73797FA0C7FA}"/>
            </a:ext>
          </a:extLst>
        </xdr:cNvPr>
        <xdr:cNvSpPr/>
      </xdr:nvSpPr>
      <xdr:spPr>
        <a:xfrm>
          <a:off x="162687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77125</xdr:rowOff>
    </xdr:from>
    <xdr:ext cx="405111" cy="259045"/>
    <xdr:sp macro="" textlink="">
      <xdr:nvSpPr>
        <xdr:cNvPr id="566" name="【消防施設】&#10;有形固定資産減価償却率該当値テキスト">
          <a:extLst>
            <a:ext uri="{FF2B5EF4-FFF2-40B4-BE49-F238E27FC236}">
              <a16:creationId xmlns:a16="http://schemas.microsoft.com/office/drawing/2014/main" id="{60C6969D-C723-4617-8895-BA7E9634E442}"/>
            </a:ext>
          </a:extLst>
        </xdr:cNvPr>
        <xdr:cNvSpPr txBox="1"/>
      </xdr:nvSpPr>
      <xdr:spPr>
        <a:xfrm>
          <a:off x="16357600" y="13793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135889</xdr:rowOff>
    </xdr:from>
    <xdr:to>
      <xdr:col>81</xdr:col>
      <xdr:colOff>101600</xdr:colOff>
      <xdr:row>81</xdr:row>
      <xdr:rowOff>66039</xdr:rowOff>
    </xdr:to>
    <xdr:sp macro="" textlink="">
      <xdr:nvSpPr>
        <xdr:cNvPr id="567" name="楕円 566">
          <a:extLst>
            <a:ext uri="{FF2B5EF4-FFF2-40B4-BE49-F238E27FC236}">
              <a16:creationId xmlns:a16="http://schemas.microsoft.com/office/drawing/2014/main" id="{AF7F412A-F2D5-4E47-9276-25B858F4F5CA}"/>
            </a:ext>
          </a:extLst>
        </xdr:cNvPr>
        <xdr:cNvSpPr/>
      </xdr:nvSpPr>
      <xdr:spPr>
        <a:xfrm>
          <a:off x="15430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15239</xdr:rowOff>
    </xdr:from>
    <xdr:to>
      <xdr:col>85</xdr:col>
      <xdr:colOff>127000</xdr:colOff>
      <xdr:row>81</xdr:row>
      <xdr:rowOff>105048</xdr:rowOff>
    </xdr:to>
    <xdr:cxnSp macro="">
      <xdr:nvCxnSpPr>
        <xdr:cNvPr id="568" name="直線コネクタ 567">
          <a:extLst>
            <a:ext uri="{FF2B5EF4-FFF2-40B4-BE49-F238E27FC236}">
              <a16:creationId xmlns:a16="http://schemas.microsoft.com/office/drawing/2014/main" id="{9B11029A-5E97-4EC6-9575-E689A6273D8A}"/>
            </a:ext>
          </a:extLst>
        </xdr:cNvPr>
        <xdr:cNvCxnSpPr/>
      </xdr:nvCxnSpPr>
      <xdr:spPr>
        <a:xfrm>
          <a:off x="15481300" y="13902689"/>
          <a:ext cx="838200" cy="8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144055</xdr:rowOff>
    </xdr:from>
    <xdr:to>
      <xdr:col>76</xdr:col>
      <xdr:colOff>165100</xdr:colOff>
      <xdr:row>81</xdr:row>
      <xdr:rowOff>74205</xdr:rowOff>
    </xdr:to>
    <xdr:sp macro="" textlink="">
      <xdr:nvSpPr>
        <xdr:cNvPr id="569" name="楕円 568">
          <a:extLst>
            <a:ext uri="{FF2B5EF4-FFF2-40B4-BE49-F238E27FC236}">
              <a16:creationId xmlns:a16="http://schemas.microsoft.com/office/drawing/2014/main" id="{A7185153-64FA-4364-9BA9-83E353E26DD8}"/>
            </a:ext>
          </a:extLst>
        </xdr:cNvPr>
        <xdr:cNvSpPr/>
      </xdr:nvSpPr>
      <xdr:spPr>
        <a:xfrm>
          <a:off x="14541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15239</xdr:rowOff>
    </xdr:from>
    <xdr:to>
      <xdr:col>81</xdr:col>
      <xdr:colOff>50800</xdr:colOff>
      <xdr:row>81</xdr:row>
      <xdr:rowOff>23405</xdr:rowOff>
    </xdr:to>
    <xdr:cxnSp macro="">
      <xdr:nvCxnSpPr>
        <xdr:cNvPr id="570" name="直線コネクタ 569">
          <a:extLst>
            <a:ext uri="{FF2B5EF4-FFF2-40B4-BE49-F238E27FC236}">
              <a16:creationId xmlns:a16="http://schemas.microsoft.com/office/drawing/2014/main" id="{E2B29918-BAA2-4D63-BEBA-894309AC15AD}"/>
            </a:ext>
          </a:extLst>
        </xdr:cNvPr>
        <xdr:cNvCxnSpPr/>
      </xdr:nvCxnSpPr>
      <xdr:spPr>
        <a:xfrm flipV="1">
          <a:off x="14592300" y="13902689"/>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54248</xdr:rowOff>
    </xdr:from>
    <xdr:to>
      <xdr:col>72</xdr:col>
      <xdr:colOff>38100</xdr:colOff>
      <xdr:row>82</xdr:row>
      <xdr:rowOff>155848</xdr:rowOff>
    </xdr:to>
    <xdr:sp macro="" textlink="">
      <xdr:nvSpPr>
        <xdr:cNvPr id="571" name="楕円 570">
          <a:extLst>
            <a:ext uri="{FF2B5EF4-FFF2-40B4-BE49-F238E27FC236}">
              <a16:creationId xmlns:a16="http://schemas.microsoft.com/office/drawing/2014/main" id="{7C53FF88-06C5-4458-8D78-9426C209647F}"/>
            </a:ext>
          </a:extLst>
        </xdr:cNvPr>
        <xdr:cNvSpPr/>
      </xdr:nvSpPr>
      <xdr:spPr>
        <a:xfrm>
          <a:off x="13652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23405</xdr:rowOff>
    </xdr:from>
    <xdr:to>
      <xdr:col>76</xdr:col>
      <xdr:colOff>114300</xdr:colOff>
      <xdr:row>82</xdr:row>
      <xdr:rowOff>105048</xdr:rowOff>
    </xdr:to>
    <xdr:cxnSp macro="">
      <xdr:nvCxnSpPr>
        <xdr:cNvPr id="572" name="直線コネクタ 571">
          <a:extLst>
            <a:ext uri="{FF2B5EF4-FFF2-40B4-BE49-F238E27FC236}">
              <a16:creationId xmlns:a16="http://schemas.microsoft.com/office/drawing/2014/main" id="{E7ED056E-AB49-4CDA-9E0D-CA4F55DDC6B6}"/>
            </a:ext>
          </a:extLst>
        </xdr:cNvPr>
        <xdr:cNvCxnSpPr/>
      </xdr:nvCxnSpPr>
      <xdr:spPr>
        <a:xfrm flipV="1">
          <a:off x="13703300" y="13910855"/>
          <a:ext cx="889000" cy="25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36286</xdr:rowOff>
    </xdr:from>
    <xdr:to>
      <xdr:col>67</xdr:col>
      <xdr:colOff>101600</xdr:colOff>
      <xdr:row>83</xdr:row>
      <xdr:rowOff>137886</xdr:rowOff>
    </xdr:to>
    <xdr:sp macro="" textlink="">
      <xdr:nvSpPr>
        <xdr:cNvPr id="573" name="楕円 572">
          <a:extLst>
            <a:ext uri="{FF2B5EF4-FFF2-40B4-BE49-F238E27FC236}">
              <a16:creationId xmlns:a16="http://schemas.microsoft.com/office/drawing/2014/main" id="{F4AE253A-BD3D-4023-B398-841C95CD984F}"/>
            </a:ext>
          </a:extLst>
        </xdr:cNvPr>
        <xdr:cNvSpPr/>
      </xdr:nvSpPr>
      <xdr:spPr>
        <a:xfrm>
          <a:off x="12763500"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105048</xdr:rowOff>
    </xdr:from>
    <xdr:to>
      <xdr:col>71</xdr:col>
      <xdr:colOff>177800</xdr:colOff>
      <xdr:row>83</xdr:row>
      <xdr:rowOff>87086</xdr:rowOff>
    </xdr:to>
    <xdr:cxnSp macro="">
      <xdr:nvCxnSpPr>
        <xdr:cNvPr id="574" name="直線コネクタ 573">
          <a:extLst>
            <a:ext uri="{FF2B5EF4-FFF2-40B4-BE49-F238E27FC236}">
              <a16:creationId xmlns:a16="http://schemas.microsoft.com/office/drawing/2014/main" id="{06565D4B-2B89-4081-BD8E-50DBDF01E426}"/>
            </a:ext>
          </a:extLst>
        </xdr:cNvPr>
        <xdr:cNvCxnSpPr/>
      </xdr:nvCxnSpPr>
      <xdr:spPr>
        <a:xfrm flipV="1">
          <a:off x="12814300" y="14163948"/>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63698</xdr:rowOff>
    </xdr:from>
    <xdr:ext cx="405111" cy="259045"/>
    <xdr:sp macro="" textlink="">
      <xdr:nvSpPr>
        <xdr:cNvPr id="575" name="n_1aveValue【消防施設】&#10;有形固定資産減価償却率">
          <a:extLst>
            <a:ext uri="{FF2B5EF4-FFF2-40B4-BE49-F238E27FC236}">
              <a16:creationId xmlns:a16="http://schemas.microsoft.com/office/drawing/2014/main" id="{9FEA95D2-718E-46E8-83DC-38284BC5B29C}"/>
            </a:ext>
          </a:extLst>
        </xdr:cNvPr>
        <xdr:cNvSpPr txBox="1"/>
      </xdr:nvSpPr>
      <xdr:spPr>
        <a:xfrm>
          <a:off x="152660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31041</xdr:rowOff>
    </xdr:from>
    <xdr:ext cx="405111" cy="259045"/>
    <xdr:sp macro="" textlink="">
      <xdr:nvSpPr>
        <xdr:cNvPr id="576" name="n_2aveValue【消防施設】&#10;有形固定資産減価償却率">
          <a:extLst>
            <a:ext uri="{FF2B5EF4-FFF2-40B4-BE49-F238E27FC236}">
              <a16:creationId xmlns:a16="http://schemas.microsoft.com/office/drawing/2014/main" id="{897B82F7-70D5-427A-86A0-369C6E1E92B5}"/>
            </a:ext>
          </a:extLst>
        </xdr:cNvPr>
        <xdr:cNvSpPr txBox="1"/>
      </xdr:nvSpPr>
      <xdr:spPr>
        <a:xfrm>
          <a:off x="143897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577" name="n_3aveValue【消防施設】&#10;有形固定資産減価償却率">
          <a:extLst>
            <a:ext uri="{FF2B5EF4-FFF2-40B4-BE49-F238E27FC236}">
              <a16:creationId xmlns:a16="http://schemas.microsoft.com/office/drawing/2014/main" id="{CD9075F8-9224-419E-AD92-77F525040BEA}"/>
            </a:ext>
          </a:extLst>
        </xdr:cNvPr>
        <xdr:cNvSpPr txBox="1"/>
      </xdr:nvSpPr>
      <xdr:spPr>
        <a:xfrm>
          <a:off x="13500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40113</xdr:rowOff>
    </xdr:from>
    <xdr:ext cx="405111" cy="259045"/>
    <xdr:sp macro="" textlink="">
      <xdr:nvSpPr>
        <xdr:cNvPr id="578" name="n_4aveValue【消防施設】&#10;有形固定資産減価償却率">
          <a:extLst>
            <a:ext uri="{FF2B5EF4-FFF2-40B4-BE49-F238E27FC236}">
              <a16:creationId xmlns:a16="http://schemas.microsoft.com/office/drawing/2014/main" id="{5361BCAC-295B-4B0C-8141-D59EC830527C}"/>
            </a:ext>
          </a:extLst>
        </xdr:cNvPr>
        <xdr:cNvSpPr txBox="1"/>
      </xdr:nvSpPr>
      <xdr:spPr>
        <a:xfrm>
          <a:off x="12611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82566</xdr:rowOff>
    </xdr:from>
    <xdr:ext cx="405111" cy="259045"/>
    <xdr:sp macro="" textlink="">
      <xdr:nvSpPr>
        <xdr:cNvPr id="579" name="n_1mainValue【消防施設】&#10;有形固定資産減価償却率">
          <a:extLst>
            <a:ext uri="{FF2B5EF4-FFF2-40B4-BE49-F238E27FC236}">
              <a16:creationId xmlns:a16="http://schemas.microsoft.com/office/drawing/2014/main" id="{8591C59A-CC0B-4277-9945-3DC3C5838F43}"/>
            </a:ext>
          </a:extLst>
        </xdr:cNvPr>
        <xdr:cNvSpPr txBox="1"/>
      </xdr:nvSpPr>
      <xdr:spPr>
        <a:xfrm>
          <a:off x="15266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90732</xdr:rowOff>
    </xdr:from>
    <xdr:ext cx="405111" cy="259045"/>
    <xdr:sp macro="" textlink="">
      <xdr:nvSpPr>
        <xdr:cNvPr id="580" name="n_2mainValue【消防施設】&#10;有形固定資産減価償却率">
          <a:extLst>
            <a:ext uri="{FF2B5EF4-FFF2-40B4-BE49-F238E27FC236}">
              <a16:creationId xmlns:a16="http://schemas.microsoft.com/office/drawing/2014/main" id="{C366F8BD-F9D3-42EE-8CBF-384A76ABD132}"/>
            </a:ext>
          </a:extLst>
        </xdr:cNvPr>
        <xdr:cNvSpPr txBox="1"/>
      </xdr:nvSpPr>
      <xdr:spPr>
        <a:xfrm>
          <a:off x="14389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925</xdr:rowOff>
    </xdr:from>
    <xdr:ext cx="405111" cy="259045"/>
    <xdr:sp macro="" textlink="">
      <xdr:nvSpPr>
        <xdr:cNvPr id="581" name="n_3mainValue【消防施設】&#10;有形固定資産減価償却率">
          <a:extLst>
            <a:ext uri="{FF2B5EF4-FFF2-40B4-BE49-F238E27FC236}">
              <a16:creationId xmlns:a16="http://schemas.microsoft.com/office/drawing/2014/main" id="{6855CE17-E5F4-4376-A47C-3C983EFF63B1}"/>
            </a:ext>
          </a:extLst>
        </xdr:cNvPr>
        <xdr:cNvSpPr txBox="1"/>
      </xdr:nvSpPr>
      <xdr:spPr>
        <a:xfrm>
          <a:off x="13500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129013</xdr:rowOff>
    </xdr:from>
    <xdr:ext cx="405111" cy="259045"/>
    <xdr:sp macro="" textlink="">
      <xdr:nvSpPr>
        <xdr:cNvPr id="582" name="n_4mainValue【消防施設】&#10;有形固定資産減価償却率">
          <a:extLst>
            <a:ext uri="{FF2B5EF4-FFF2-40B4-BE49-F238E27FC236}">
              <a16:creationId xmlns:a16="http://schemas.microsoft.com/office/drawing/2014/main" id="{C2496CEA-FDCF-46B0-A24E-3ACC7E5F4C0F}"/>
            </a:ext>
          </a:extLst>
        </xdr:cNvPr>
        <xdr:cNvSpPr txBox="1"/>
      </xdr:nvSpPr>
      <xdr:spPr>
        <a:xfrm>
          <a:off x="12611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a:extLst>
            <a:ext uri="{FF2B5EF4-FFF2-40B4-BE49-F238E27FC236}">
              <a16:creationId xmlns:a16="http://schemas.microsoft.com/office/drawing/2014/main" id="{90BE36EB-72DE-4511-BBF7-2F22A25D4CC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a:extLst>
            <a:ext uri="{FF2B5EF4-FFF2-40B4-BE49-F238E27FC236}">
              <a16:creationId xmlns:a16="http://schemas.microsoft.com/office/drawing/2014/main" id="{F88F338D-BEB8-45A5-9804-E3197342BE5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a:extLst>
            <a:ext uri="{FF2B5EF4-FFF2-40B4-BE49-F238E27FC236}">
              <a16:creationId xmlns:a16="http://schemas.microsoft.com/office/drawing/2014/main" id="{E0135654-0FFE-46EE-97DC-53C767FE683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a:extLst>
            <a:ext uri="{FF2B5EF4-FFF2-40B4-BE49-F238E27FC236}">
              <a16:creationId xmlns:a16="http://schemas.microsoft.com/office/drawing/2014/main" id="{C77BE54F-3888-436D-9BF8-7EDE77BBE5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a:extLst>
            <a:ext uri="{FF2B5EF4-FFF2-40B4-BE49-F238E27FC236}">
              <a16:creationId xmlns:a16="http://schemas.microsoft.com/office/drawing/2014/main" id="{B822C3E4-2ED2-49FC-B183-386AFE0BB13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a:extLst>
            <a:ext uri="{FF2B5EF4-FFF2-40B4-BE49-F238E27FC236}">
              <a16:creationId xmlns:a16="http://schemas.microsoft.com/office/drawing/2014/main" id="{2C2E71FF-63B7-4555-93F8-1F32D2738FC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a:extLst>
            <a:ext uri="{FF2B5EF4-FFF2-40B4-BE49-F238E27FC236}">
              <a16:creationId xmlns:a16="http://schemas.microsoft.com/office/drawing/2014/main" id="{1C4D3FF4-83F2-4FB8-9287-79E4FF7E44B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a:extLst>
            <a:ext uri="{FF2B5EF4-FFF2-40B4-BE49-F238E27FC236}">
              <a16:creationId xmlns:a16="http://schemas.microsoft.com/office/drawing/2014/main" id="{6AC256B8-C485-4F1C-A429-92B0149642B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a:extLst>
            <a:ext uri="{FF2B5EF4-FFF2-40B4-BE49-F238E27FC236}">
              <a16:creationId xmlns:a16="http://schemas.microsoft.com/office/drawing/2014/main" id="{444DC325-8E51-4BD5-AFB6-3191D4A1391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a:extLst>
            <a:ext uri="{FF2B5EF4-FFF2-40B4-BE49-F238E27FC236}">
              <a16:creationId xmlns:a16="http://schemas.microsoft.com/office/drawing/2014/main" id="{E090A762-635C-4F79-A43C-D68A967C9D5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3" name="直線コネクタ 592">
          <a:extLst>
            <a:ext uri="{FF2B5EF4-FFF2-40B4-BE49-F238E27FC236}">
              <a16:creationId xmlns:a16="http://schemas.microsoft.com/office/drawing/2014/main" id="{7C0F5441-AA55-499D-A5CD-A0608046763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4" name="テキスト ボックス 593">
          <a:extLst>
            <a:ext uri="{FF2B5EF4-FFF2-40B4-BE49-F238E27FC236}">
              <a16:creationId xmlns:a16="http://schemas.microsoft.com/office/drawing/2014/main" id="{F399023E-9450-427B-8D80-CE18425DD63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5" name="直線コネクタ 594">
          <a:extLst>
            <a:ext uri="{FF2B5EF4-FFF2-40B4-BE49-F238E27FC236}">
              <a16:creationId xmlns:a16="http://schemas.microsoft.com/office/drawing/2014/main" id="{E60317E8-F39D-44E5-B008-A0BAADA96DA1}"/>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6" name="テキスト ボックス 595">
          <a:extLst>
            <a:ext uri="{FF2B5EF4-FFF2-40B4-BE49-F238E27FC236}">
              <a16:creationId xmlns:a16="http://schemas.microsoft.com/office/drawing/2014/main" id="{10A5DED9-2497-414A-B79F-134CBDD8F93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7" name="直線コネクタ 596">
          <a:extLst>
            <a:ext uri="{FF2B5EF4-FFF2-40B4-BE49-F238E27FC236}">
              <a16:creationId xmlns:a16="http://schemas.microsoft.com/office/drawing/2014/main" id="{F673E797-8243-4BFF-A62B-45DFB56E1417}"/>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8" name="テキスト ボックス 597">
          <a:extLst>
            <a:ext uri="{FF2B5EF4-FFF2-40B4-BE49-F238E27FC236}">
              <a16:creationId xmlns:a16="http://schemas.microsoft.com/office/drawing/2014/main" id="{BE4A4D10-0247-4A18-9C44-60FC14F1202D}"/>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9" name="直線コネクタ 598">
          <a:extLst>
            <a:ext uri="{FF2B5EF4-FFF2-40B4-BE49-F238E27FC236}">
              <a16:creationId xmlns:a16="http://schemas.microsoft.com/office/drawing/2014/main" id="{EBE64A53-CDA7-4383-B43D-5B5DD518984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0" name="テキスト ボックス 599">
          <a:extLst>
            <a:ext uri="{FF2B5EF4-FFF2-40B4-BE49-F238E27FC236}">
              <a16:creationId xmlns:a16="http://schemas.microsoft.com/office/drawing/2014/main" id="{7E3DB9F6-E6EA-4C35-B141-7AC5326903A2}"/>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a:extLst>
            <a:ext uri="{FF2B5EF4-FFF2-40B4-BE49-F238E27FC236}">
              <a16:creationId xmlns:a16="http://schemas.microsoft.com/office/drawing/2014/main" id="{154E361A-C2E2-4E2D-87DD-15DE932ED6A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a:extLst>
            <a:ext uri="{FF2B5EF4-FFF2-40B4-BE49-F238E27FC236}">
              <a16:creationId xmlns:a16="http://schemas.microsoft.com/office/drawing/2014/main" id="{B36E42CA-B317-44B5-BA55-57344C3092F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消防施設】&#10;一人当たり面積グラフ枠">
          <a:extLst>
            <a:ext uri="{FF2B5EF4-FFF2-40B4-BE49-F238E27FC236}">
              <a16:creationId xmlns:a16="http://schemas.microsoft.com/office/drawing/2014/main" id="{D4F5EE9C-37F5-4F05-919A-2CFAAA25E63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604" name="直線コネクタ 603">
          <a:extLst>
            <a:ext uri="{FF2B5EF4-FFF2-40B4-BE49-F238E27FC236}">
              <a16:creationId xmlns:a16="http://schemas.microsoft.com/office/drawing/2014/main" id="{32441E65-55BC-4BF8-8BCE-141E956DF861}"/>
            </a:ext>
          </a:extLst>
        </xdr:cNvPr>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05" name="【消防施設】&#10;一人当たり面積最小値テキスト">
          <a:extLst>
            <a:ext uri="{FF2B5EF4-FFF2-40B4-BE49-F238E27FC236}">
              <a16:creationId xmlns:a16="http://schemas.microsoft.com/office/drawing/2014/main" id="{72E4E464-5803-4B5F-873D-E33878A765A4}"/>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06" name="直線コネクタ 605">
          <a:extLst>
            <a:ext uri="{FF2B5EF4-FFF2-40B4-BE49-F238E27FC236}">
              <a16:creationId xmlns:a16="http://schemas.microsoft.com/office/drawing/2014/main" id="{2CFF86FF-0597-457B-8C3B-73987F1E2575}"/>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607" name="【消防施設】&#10;一人当たり面積最大値テキスト">
          <a:extLst>
            <a:ext uri="{FF2B5EF4-FFF2-40B4-BE49-F238E27FC236}">
              <a16:creationId xmlns:a16="http://schemas.microsoft.com/office/drawing/2014/main" id="{87584DC7-25F8-479D-BE7E-103536DEEAE1}"/>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608" name="直線コネクタ 607">
          <a:extLst>
            <a:ext uri="{FF2B5EF4-FFF2-40B4-BE49-F238E27FC236}">
              <a16:creationId xmlns:a16="http://schemas.microsoft.com/office/drawing/2014/main" id="{656BE2F0-2BF6-4CFD-97BE-91F17D0F9A12}"/>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609" name="【消防施設】&#10;一人当たり面積平均値テキスト">
          <a:extLst>
            <a:ext uri="{FF2B5EF4-FFF2-40B4-BE49-F238E27FC236}">
              <a16:creationId xmlns:a16="http://schemas.microsoft.com/office/drawing/2014/main" id="{C2090206-A2A7-4280-8C00-8FF9B9214288}"/>
            </a:ext>
          </a:extLst>
        </xdr:cNvPr>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610" name="フローチャート: 判断 609">
          <a:extLst>
            <a:ext uri="{FF2B5EF4-FFF2-40B4-BE49-F238E27FC236}">
              <a16:creationId xmlns:a16="http://schemas.microsoft.com/office/drawing/2014/main" id="{D2AB3891-87E0-40BA-8AA9-F56A7C07753B}"/>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611" name="フローチャート: 判断 610">
          <a:extLst>
            <a:ext uri="{FF2B5EF4-FFF2-40B4-BE49-F238E27FC236}">
              <a16:creationId xmlns:a16="http://schemas.microsoft.com/office/drawing/2014/main" id="{84B8253B-4BBA-41D8-8A79-F9CEB122E0DE}"/>
            </a:ext>
          </a:extLst>
        </xdr:cNvPr>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26163</xdr:rowOff>
    </xdr:from>
    <xdr:to>
      <xdr:col>107</xdr:col>
      <xdr:colOff>101600</xdr:colOff>
      <xdr:row>83</xdr:row>
      <xdr:rowOff>127763</xdr:rowOff>
    </xdr:to>
    <xdr:sp macro="" textlink="">
      <xdr:nvSpPr>
        <xdr:cNvPr id="612" name="フローチャート: 判断 611">
          <a:extLst>
            <a:ext uri="{FF2B5EF4-FFF2-40B4-BE49-F238E27FC236}">
              <a16:creationId xmlns:a16="http://schemas.microsoft.com/office/drawing/2014/main" id="{37837B3B-8D0C-4895-A080-D10E403C5847}"/>
            </a:ext>
          </a:extLst>
        </xdr:cNvPr>
        <xdr:cNvSpPr/>
      </xdr:nvSpPr>
      <xdr:spPr>
        <a:xfrm>
          <a:off x="20383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49022</xdr:rowOff>
    </xdr:from>
    <xdr:to>
      <xdr:col>102</xdr:col>
      <xdr:colOff>165100</xdr:colOff>
      <xdr:row>83</xdr:row>
      <xdr:rowOff>150622</xdr:rowOff>
    </xdr:to>
    <xdr:sp macro="" textlink="">
      <xdr:nvSpPr>
        <xdr:cNvPr id="613" name="フローチャート: 判断 612">
          <a:extLst>
            <a:ext uri="{FF2B5EF4-FFF2-40B4-BE49-F238E27FC236}">
              <a16:creationId xmlns:a16="http://schemas.microsoft.com/office/drawing/2014/main" id="{1BE1A4A6-D184-4F9D-AEB0-8FDBA8F66529}"/>
            </a:ext>
          </a:extLst>
        </xdr:cNvPr>
        <xdr:cNvSpPr/>
      </xdr:nvSpPr>
      <xdr:spPr>
        <a:xfrm>
          <a:off x="19494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39878</xdr:rowOff>
    </xdr:from>
    <xdr:to>
      <xdr:col>98</xdr:col>
      <xdr:colOff>38100</xdr:colOff>
      <xdr:row>83</xdr:row>
      <xdr:rowOff>141478</xdr:rowOff>
    </xdr:to>
    <xdr:sp macro="" textlink="">
      <xdr:nvSpPr>
        <xdr:cNvPr id="614" name="フローチャート: 判断 613">
          <a:extLst>
            <a:ext uri="{FF2B5EF4-FFF2-40B4-BE49-F238E27FC236}">
              <a16:creationId xmlns:a16="http://schemas.microsoft.com/office/drawing/2014/main" id="{108D0F1F-5FB8-4CBE-B3D4-42F37D816D44}"/>
            </a:ext>
          </a:extLst>
        </xdr:cNvPr>
        <xdr:cNvSpPr/>
      </xdr:nvSpPr>
      <xdr:spPr>
        <a:xfrm>
          <a:off x="18605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5FB54CA0-412B-41E6-8F69-3F0753BB3DF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498968C2-14FA-4A3A-9CF4-60FCE3EB30A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6601FE7B-71BC-4CED-9F1C-A646639B46B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BEE4288C-96F4-4E9F-B0AA-6C2DF9A564F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735ECAE3-903D-47C5-9AE5-0486B3E738A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620" name="楕円 619">
          <a:extLst>
            <a:ext uri="{FF2B5EF4-FFF2-40B4-BE49-F238E27FC236}">
              <a16:creationId xmlns:a16="http://schemas.microsoft.com/office/drawing/2014/main" id="{3C0BEF57-7362-41F9-981C-464CC5E9366A}"/>
            </a:ext>
          </a:extLst>
        </xdr:cNvPr>
        <xdr:cNvSpPr/>
      </xdr:nvSpPr>
      <xdr:spPr>
        <a:xfrm>
          <a:off x="221107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28464</xdr:rowOff>
    </xdr:from>
    <xdr:ext cx="469744" cy="259045"/>
    <xdr:sp macro="" textlink="">
      <xdr:nvSpPr>
        <xdr:cNvPr id="621" name="【消防施設】&#10;一人当たり面積該当値テキスト">
          <a:extLst>
            <a:ext uri="{FF2B5EF4-FFF2-40B4-BE49-F238E27FC236}">
              <a16:creationId xmlns:a16="http://schemas.microsoft.com/office/drawing/2014/main" id="{39BB4239-946B-4401-B212-B67DB3ABFA5A}"/>
            </a:ext>
          </a:extLst>
        </xdr:cNvPr>
        <xdr:cNvSpPr txBox="1"/>
      </xdr:nvSpPr>
      <xdr:spPr>
        <a:xfrm>
          <a:off x="22199600" y="1425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23876</xdr:rowOff>
    </xdr:from>
    <xdr:to>
      <xdr:col>112</xdr:col>
      <xdr:colOff>38100</xdr:colOff>
      <xdr:row>84</xdr:row>
      <xdr:rowOff>125476</xdr:rowOff>
    </xdr:to>
    <xdr:sp macro="" textlink="">
      <xdr:nvSpPr>
        <xdr:cNvPr id="622" name="楕円 621">
          <a:extLst>
            <a:ext uri="{FF2B5EF4-FFF2-40B4-BE49-F238E27FC236}">
              <a16:creationId xmlns:a16="http://schemas.microsoft.com/office/drawing/2014/main" id="{FCA9954A-A561-4BF6-AE87-99D605B24ED1}"/>
            </a:ext>
          </a:extLst>
        </xdr:cNvPr>
        <xdr:cNvSpPr/>
      </xdr:nvSpPr>
      <xdr:spPr>
        <a:xfrm>
          <a:off x="21272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56387</xdr:rowOff>
    </xdr:from>
    <xdr:to>
      <xdr:col>116</xdr:col>
      <xdr:colOff>63500</xdr:colOff>
      <xdr:row>84</xdr:row>
      <xdr:rowOff>74676</xdr:rowOff>
    </xdr:to>
    <xdr:cxnSp macro="">
      <xdr:nvCxnSpPr>
        <xdr:cNvPr id="623" name="直線コネクタ 622">
          <a:extLst>
            <a:ext uri="{FF2B5EF4-FFF2-40B4-BE49-F238E27FC236}">
              <a16:creationId xmlns:a16="http://schemas.microsoft.com/office/drawing/2014/main" id="{E51662CD-3CAA-4F39-A669-AC596F429A5F}"/>
            </a:ext>
          </a:extLst>
        </xdr:cNvPr>
        <xdr:cNvCxnSpPr/>
      </xdr:nvCxnSpPr>
      <xdr:spPr>
        <a:xfrm flipV="1">
          <a:off x="21323300" y="14458187"/>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19304</xdr:rowOff>
    </xdr:from>
    <xdr:to>
      <xdr:col>107</xdr:col>
      <xdr:colOff>101600</xdr:colOff>
      <xdr:row>84</xdr:row>
      <xdr:rowOff>120904</xdr:rowOff>
    </xdr:to>
    <xdr:sp macro="" textlink="">
      <xdr:nvSpPr>
        <xdr:cNvPr id="624" name="楕円 623">
          <a:extLst>
            <a:ext uri="{FF2B5EF4-FFF2-40B4-BE49-F238E27FC236}">
              <a16:creationId xmlns:a16="http://schemas.microsoft.com/office/drawing/2014/main" id="{7AC9A09C-BBF1-43FF-AC82-69095770C486}"/>
            </a:ext>
          </a:extLst>
        </xdr:cNvPr>
        <xdr:cNvSpPr/>
      </xdr:nvSpPr>
      <xdr:spPr>
        <a:xfrm>
          <a:off x="20383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70104</xdr:rowOff>
    </xdr:from>
    <xdr:to>
      <xdr:col>111</xdr:col>
      <xdr:colOff>177800</xdr:colOff>
      <xdr:row>84</xdr:row>
      <xdr:rowOff>74676</xdr:rowOff>
    </xdr:to>
    <xdr:cxnSp macro="">
      <xdr:nvCxnSpPr>
        <xdr:cNvPr id="625" name="直線コネクタ 624">
          <a:extLst>
            <a:ext uri="{FF2B5EF4-FFF2-40B4-BE49-F238E27FC236}">
              <a16:creationId xmlns:a16="http://schemas.microsoft.com/office/drawing/2014/main" id="{1AFDF409-6813-4654-84CE-A5E87A2DAFEB}"/>
            </a:ext>
          </a:extLst>
        </xdr:cNvPr>
        <xdr:cNvCxnSpPr/>
      </xdr:nvCxnSpPr>
      <xdr:spPr>
        <a:xfrm>
          <a:off x="20434300" y="14471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626" name="楕円 625">
          <a:extLst>
            <a:ext uri="{FF2B5EF4-FFF2-40B4-BE49-F238E27FC236}">
              <a16:creationId xmlns:a16="http://schemas.microsoft.com/office/drawing/2014/main" id="{C148BA89-3CFC-423A-9138-1C2D87D7E973}"/>
            </a:ext>
          </a:extLst>
        </xdr:cNvPr>
        <xdr:cNvSpPr/>
      </xdr:nvSpPr>
      <xdr:spPr>
        <a:xfrm>
          <a:off x="19494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70104</xdr:rowOff>
    </xdr:from>
    <xdr:to>
      <xdr:col>107</xdr:col>
      <xdr:colOff>50800</xdr:colOff>
      <xdr:row>84</xdr:row>
      <xdr:rowOff>74676</xdr:rowOff>
    </xdr:to>
    <xdr:cxnSp macro="">
      <xdr:nvCxnSpPr>
        <xdr:cNvPr id="627" name="直線コネクタ 626">
          <a:extLst>
            <a:ext uri="{FF2B5EF4-FFF2-40B4-BE49-F238E27FC236}">
              <a16:creationId xmlns:a16="http://schemas.microsoft.com/office/drawing/2014/main" id="{1B69774A-D69F-4C67-B777-5BDE5471C08E}"/>
            </a:ext>
          </a:extLst>
        </xdr:cNvPr>
        <xdr:cNvCxnSpPr/>
      </xdr:nvCxnSpPr>
      <xdr:spPr>
        <a:xfrm flipV="1">
          <a:off x="19545300" y="14471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1015</xdr:rowOff>
    </xdr:from>
    <xdr:to>
      <xdr:col>98</xdr:col>
      <xdr:colOff>38100</xdr:colOff>
      <xdr:row>84</xdr:row>
      <xdr:rowOff>102615</xdr:rowOff>
    </xdr:to>
    <xdr:sp macro="" textlink="">
      <xdr:nvSpPr>
        <xdr:cNvPr id="628" name="楕円 627">
          <a:extLst>
            <a:ext uri="{FF2B5EF4-FFF2-40B4-BE49-F238E27FC236}">
              <a16:creationId xmlns:a16="http://schemas.microsoft.com/office/drawing/2014/main" id="{7BF21DE7-5744-412F-B83E-E25319D761AD}"/>
            </a:ext>
          </a:extLst>
        </xdr:cNvPr>
        <xdr:cNvSpPr/>
      </xdr:nvSpPr>
      <xdr:spPr>
        <a:xfrm>
          <a:off x="18605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51815</xdr:rowOff>
    </xdr:from>
    <xdr:to>
      <xdr:col>102</xdr:col>
      <xdr:colOff>114300</xdr:colOff>
      <xdr:row>84</xdr:row>
      <xdr:rowOff>74676</xdr:rowOff>
    </xdr:to>
    <xdr:cxnSp macro="">
      <xdr:nvCxnSpPr>
        <xdr:cNvPr id="629" name="直線コネクタ 628">
          <a:extLst>
            <a:ext uri="{FF2B5EF4-FFF2-40B4-BE49-F238E27FC236}">
              <a16:creationId xmlns:a16="http://schemas.microsoft.com/office/drawing/2014/main" id="{613D9550-8C11-4399-BF6F-84B5C3833B88}"/>
            </a:ext>
          </a:extLst>
        </xdr:cNvPr>
        <xdr:cNvCxnSpPr/>
      </xdr:nvCxnSpPr>
      <xdr:spPr>
        <a:xfrm>
          <a:off x="18656300" y="144536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144290</xdr:rowOff>
    </xdr:from>
    <xdr:ext cx="469744" cy="259045"/>
    <xdr:sp macro="" textlink="">
      <xdr:nvSpPr>
        <xdr:cNvPr id="630" name="n_1aveValue【消防施設】&#10;一人当たり面積">
          <a:extLst>
            <a:ext uri="{FF2B5EF4-FFF2-40B4-BE49-F238E27FC236}">
              <a16:creationId xmlns:a16="http://schemas.microsoft.com/office/drawing/2014/main" id="{E82F8903-11F9-4A5E-AF66-AA40A87482AA}"/>
            </a:ext>
          </a:extLst>
        </xdr:cNvPr>
        <xdr:cNvSpPr txBox="1"/>
      </xdr:nvSpPr>
      <xdr:spPr>
        <a:xfrm>
          <a:off x="21075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144290</xdr:rowOff>
    </xdr:from>
    <xdr:ext cx="469744" cy="259045"/>
    <xdr:sp macro="" textlink="">
      <xdr:nvSpPr>
        <xdr:cNvPr id="631" name="n_2aveValue【消防施設】&#10;一人当たり面積">
          <a:extLst>
            <a:ext uri="{FF2B5EF4-FFF2-40B4-BE49-F238E27FC236}">
              <a16:creationId xmlns:a16="http://schemas.microsoft.com/office/drawing/2014/main" id="{161D91B8-2203-4593-93CB-208CA155E028}"/>
            </a:ext>
          </a:extLst>
        </xdr:cNvPr>
        <xdr:cNvSpPr txBox="1"/>
      </xdr:nvSpPr>
      <xdr:spPr>
        <a:xfrm>
          <a:off x="201994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167149</xdr:rowOff>
    </xdr:from>
    <xdr:ext cx="469744" cy="259045"/>
    <xdr:sp macro="" textlink="">
      <xdr:nvSpPr>
        <xdr:cNvPr id="632" name="n_3aveValue【消防施設】&#10;一人当たり面積">
          <a:extLst>
            <a:ext uri="{FF2B5EF4-FFF2-40B4-BE49-F238E27FC236}">
              <a16:creationId xmlns:a16="http://schemas.microsoft.com/office/drawing/2014/main" id="{4EDE08FC-088B-4EC7-9BD0-4017AF2FE9D3}"/>
            </a:ext>
          </a:extLst>
        </xdr:cNvPr>
        <xdr:cNvSpPr txBox="1"/>
      </xdr:nvSpPr>
      <xdr:spPr>
        <a:xfrm>
          <a:off x="19310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158005</xdr:rowOff>
    </xdr:from>
    <xdr:ext cx="469744" cy="259045"/>
    <xdr:sp macro="" textlink="">
      <xdr:nvSpPr>
        <xdr:cNvPr id="633" name="n_4aveValue【消防施設】&#10;一人当たり面積">
          <a:extLst>
            <a:ext uri="{FF2B5EF4-FFF2-40B4-BE49-F238E27FC236}">
              <a16:creationId xmlns:a16="http://schemas.microsoft.com/office/drawing/2014/main" id="{7D585CAA-E1E2-4F78-AD8C-4417A49C5C24}"/>
            </a:ext>
          </a:extLst>
        </xdr:cNvPr>
        <xdr:cNvSpPr txBox="1"/>
      </xdr:nvSpPr>
      <xdr:spPr>
        <a:xfrm>
          <a:off x="18421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116603</xdr:rowOff>
    </xdr:from>
    <xdr:ext cx="469744" cy="259045"/>
    <xdr:sp macro="" textlink="">
      <xdr:nvSpPr>
        <xdr:cNvPr id="634" name="n_1mainValue【消防施設】&#10;一人当たり面積">
          <a:extLst>
            <a:ext uri="{FF2B5EF4-FFF2-40B4-BE49-F238E27FC236}">
              <a16:creationId xmlns:a16="http://schemas.microsoft.com/office/drawing/2014/main" id="{DA871C8F-6AC1-4A71-9FC9-DFC271A9252E}"/>
            </a:ext>
          </a:extLst>
        </xdr:cNvPr>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112031</xdr:rowOff>
    </xdr:from>
    <xdr:ext cx="469744" cy="259045"/>
    <xdr:sp macro="" textlink="">
      <xdr:nvSpPr>
        <xdr:cNvPr id="635" name="n_2mainValue【消防施設】&#10;一人当たり面積">
          <a:extLst>
            <a:ext uri="{FF2B5EF4-FFF2-40B4-BE49-F238E27FC236}">
              <a16:creationId xmlns:a16="http://schemas.microsoft.com/office/drawing/2014/main" id="{9556D785-AE2E-46FF-99E6-74C8E391600F}"/>
            </a:ext>
          </a:extLst>
        </xdr:cNvPr>
        <xdr:cNvSpPr txBox="1"/>
      </xdr:nvSpPr>
      <xdr:spPr>
        <a:xfrm>
          <a:off x="20199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116603</xdr:rowOff>
    </xdr:from>
    <xdr:ext cx="469744" cy="259045"/>
    <xdr:sp macro="" textlink="">
      <xdr:nvSpPr>
        <xdr:cNvPr id="636" name="n_3mainValue【消防施設】&#10;一人当たり面積">
          <a:extLst>
            <a:ext uri="{FF2B5EF4-FFF2-40B4-BE49-F238E27FC236}">
              <a16:creationId xmlns:a16="http://schemas.microsoft.com/office/drawing/2014/main" id="{2D162B4D-157D-4931-8E4B-98133304649D}"/>
            </a:ext>
          </a:extLst>
        </xdr:cNvPr>
        <xdr:cNvSpPr txBox="1"/>
      </xdr:nvSpPr>
      <xdr:spPr>
        <a:xfrm>
          <a:off x="19310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93742</xdr:rowOff>
    </xdr:from>
    <xdr:ext cx="469744" cy="259045"/>
    <xdr:sp macro="" textlink="">
      <xdr:nvSpPr>
        <xdr:cNvPr id="637" name="n_4mainValue【消防施設】&#10;一人当たり面積">
          <a:extLst>
            <a:ext uri="{FF2B5EF4-FFF2-40B4-BE49-F238E27FC236}">
              <a16:creationId xmlns:a16="http://schemas.microsoft.com/office/drawing/2014/main" id="{1AE660BB-F703-465F-ADF9-8B3D2B667CFB}"/>
            </a:ext>
          </a:extLst>
        </xdr:cNvPr>
        <xdr:cNvSpPr txBox="1"/>
      </xdr:nvSpPr>
      <xdr:spPr>
        <a:xfrm>
          <a:off x="18421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a16="http://schemas.microsoft.com/office/drawing/2014/main" id="{5F1BFFC1-4C55-4BFE-A834-795AC129034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a:extLst>
            <a:ext uri="{FF2B5EF4-FFF2-40B4-BE49-F238E27FC236}">
              <a16:creationId xmlns:a16="http://schemas.microsoft.com/office/drawing/2014/main" id="{7B5C2623-5B90-46D4-B009-90585C19D6F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a:extLst>
            <a:ext uri="{FF2B5EF4-FFF2-40B4-BE49-F238E27FC236}">
              <a16:creationId xmlns:a16="http://schemas.microsoft.com/office/drawing/2014/main" id="{DDDA7922-E6CC-41E3-B5C3-C141C2AEA47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a:extLst>
            <a:ext uri="{FF2B5EF4-FFF2-40B4-BE49-F238E27FC236}">
              <a16:creationId xmlns:a16="http://schemas.microsoft.com/office/drawing/2014/main" id="{55B544A0-5C71-4B6B-A648-B0995FCF627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a:extLst>
            <a:ext uri="{FF2B5EF4-FFF2-40B4-BE49-F238E27FC236}">
              <a16:creationId xmlns:a16="http://schemas.microsoft.com/office/drawing/2014/main" id="{06A4856A-7AC2-43EF-B70E-DBCFF35E138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a:extLst>
            <a:ext uri="{FF2B5EF4-FFF2-40B4-BE49-F238E27FC236}">
              <a16:creationId xmlns:a16="http://schemas.microsoft.com/office/drawing/2014/main" id="{C72B70BF-FEF5-4ED3-8941-35B4A789393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a:extLst>
            <a:ext uri="{FF2B5EF4-FFF2-40B4-BE49-F238E27FC236}">
              <a16:creationId xmlns:a16="http://schemas.microsoft.com/office/drawing/2014/main" id="{8D644E45-BAA4-4067-AA86-547B5A5DFCB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a:extLst>
            <a:ext uri="{FF2B5EF4-FFF2-40B4-BE49-F238E27FC236}">
              <a16:creationId xmlns:a16="http://schemas.microsoft.com/office/drawing/2014/main" id="{18804B54-9AB0-4289-B26C-98DD921ECB9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a:extLst>
            <a:ext uri="{FF2B5EF4-FFF2-40B4-BE49-F238E27FC236}">
              <a16:creationId xmlns:a16="http://schemas.microsoft.com/office/drawing/2014/main" id="{99D95301-8EEE-4F09-A3EA-5E085AC09DD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a:extLst>
            <a:ext uri="{FF2B5EF4-FFF2-40B4-BE49-F238E27FC236}">
              <a16:creationId xmlns:a16="http://schemas.microsoft.com/office/drawing/2014/main" id="{F39E843C-0474-4BF3-A5C8-7694D31869F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a:extLst>
            <a:ext uri="{FF2B5EF4-FFF2-40B4-BE49-F238E27FC236}">
              <a16:creationId xmlns:a16="http://schemas.microsoft.com/office/drawing/2014/main" id="{B20A8F17-42A0-47F8-B8F5-A9673F142FF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a:extLst>
            <a:ext uri="{FF2B5EF4-FFF2-40B4-BE49-F238E27FC236}">
              <a16:creationId xmlns:a16="http://schemas.microsoft.com/office/drawing/2014/main" id="{8A338D5F-FB91-475D-B610-47CBAA21AA7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0" name="テキスト ボックス 649">
          <a:extLst>
            <a:ext uri="{FF2B5EF4-FFF2-40B4-BE49-F238E27FC236}">
              <a16:creationId xmlns:a16="http://schemas.microsoft.com/office/drawing/2014/main" id="{7AA419B0-B98C-4B38-A845-86C955D2917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a:extLst>
            <a:ext uri="{FF2B5EF4-FFF2-40B4-BE49-F238E27FC236}">
              <a16:creationId xmlns:a16="http://schemas.microsoft.com/office/drawing/2014/main" id="{93596C66-1D2D-43D3-9171-B92BDF4E6AF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a:extLst>
            <a:ext uri="{FF2B5EF4-FFF2-40B4-BE49-F238E27FC236}">
              <a16:creationId xmlns:a16="http://schemas.microsoft.com/office/drawing/2014/main" id="{D8E10D2C-4832-4A07-8165-9059B8B7F56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a:extLst>
            <a:ext uri="{FF2B5EF4-FFF2-40B4-BE49-F238E27FC236}">
              <a16:creationId xmlns:a16="http://schemas.microsoft.com/office/drawing/2014/main" id="{6A49E060-8D2F-4CB7-A0B3-F232910AB83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a:extLst>
            <a:ext uri="{FF2B5EF4-FFF2-40B4-BE49-F238E27FC236}">
              <a16:creationId xmlns:a16="http://schemas.microsoft.com/office/drawing/2014/main" id="{5908214B-70FB-4339-8E5F-7D7EAD3526B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a:extLst>
            <a:ext uri="{FF2B5EF4-FFF2-40B4-BE49-F238E27FC236}">
              <a16:creationId xmlns:a16="http://schemas.microsoft.com/office/drawing/2014/main" id="{C3A8B3BF-D2AC-463C-80D8-86565E821B4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a:extLst>
            <a:ext uri="{FF2B5EF4-FFF2-40B4-BE49-F238E27FC236}">
              <a16:creationId xmlns:a16="http://schemas.microsoft.com/office/drawing/2014/main" id="{204162A0-A617-45CA-986B-B7E87A47169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a:extLst>
            <a:ext uri="{FF2B5EF4-FFF2-40B4-BE49-F238E27FC236}">
              <a16:creationId xmlns:a16="http://schemas.microsoft.com/office/drawing/2014/main" id="{AE40798B-796D-4DA2-99D8-23B1F5A18EE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a:extLst>
            <a:ext uri="{FF2B5EF4-FFF2-40B4-BE49-F238E27FC236}">
              <a16:creationId xmlns:a16="http://schemas.microsoft.com/office/drawing/2014/main" id="{6CE478DA-A97C-4BAA-8EED-9DF027860B9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a:extLst>
            <a:ext uri="{FF2B5EF4-FFF2-40B4-BE49-F238E27FC236}">
              <a16:creationId xmlns:a16="http://schemas.microsoft.com/office/drawing/2014/main" id="{F294BDF6-8BD6-4096-8BA7-B4027E22798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0" name="テキスト ボックス 659">
          <a:extLst>
            <a:ext uri="{FF2B5EF4-FFF2-40B4-BE49-F238E27FC236}">
              <a16:creationId xmlns:a16="http://schemas.microsoft.com/office/drawing/2014/main" id="{A6044FCE-DCE0-4EBD-BC15-C5D2C07E524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a:extLst>
            <a:ext uri="{FF2B5EF4-FFF2-40B4-BE49-F238E27FC236}">
              <a16:creationId xmlns:a16="http://schemas.microsoft.com/office/drawing/2014/main" id="{B537458B-7549-49D7-B25B-AD98450B983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a:extLst>
            <a:ext uri="{FF2B5EF4-FFF2-40B4-BE49-F238E27FC236}">
              <a16:creationId xmlns:a16="http://schemas.microsoft.com/office/drawing/2014/main" id="{82375D97-4BA1-4D87-B2AD-57841844FED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663" name="直線コネクタ 662">
          <a:extLst>
            <a:ext uri="{FF2B5EF4-FFF2-40B4-BE49-F238E27FC236}">
              <a16:creationId xmlns:a16="http://schemas.microsoft.com/office/drawing/2014/main" id="{528FD70C-3D19-4A15-98C6-DB5644970BA3}"/>
            </a:ext>
          </a:extLst>
        </xdr:cNvPr>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664" name="【庁舎】&#10;有形固定資産減価償却率最小値テキスト">
          <a:extLst>
            <a:ext uri="{FF2B5EF4-FFF2-40B4-BE49-F238E27FC236}">
              <a16:creationId xmlns:a16="http://schemas.microsoft.com/office/drawing/2014/main" id="{591882D0-4915-4A7D-9C67-11AE30B33958}"/>
            </a:ext>
          </a:extLst>
        </xdr:cNvPr>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665" name="直線コネクタ 664">
          <a:extLst>
            <a:ext uri="{FF2B5EF4-FFF2-40B4-BE49-F238E27FC236}">
              <a16:creationId xmlns:a16="http://schemas.microsoft.com/office/drawing/2014/main" id="{96E3B513-63E8-442F-A65C-DFCFF3F78209}"/>
            </a:ext>
          </a:extLst>
        </xdr:cNvPr>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666" name="【庁舎】&#10;有形固定資産減価償却率最大値テキスト">
          <a:extLst>
            <a:ext uri="{FF2B5EF4-FFF2-40B4-BE49-F238E27FC236}">
              <a16:creationId xmlns:a16="http://schemas.microsoft.com/office/drawing/2014/main" id="{DD07686B-392F-4511-ABCD-8B08000D19F0}"/>
            </a:ext>
          </a:extLst>
        </xdr:cNvPr>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667" name="直線コネクタ 666">
          <a:extLst>
            <a:ext uri="{FF2B5EF4-FFF2-40B4-BE49-F238E27FC236}">
              <a16:creationId xmlns:a16="http://schemas.microsoft.com/office/drawing/2014/main" id="{7561F7B8-9C05-4729-9116-7C56999EAB7E}"/>
            </a:ext>
          </a:extLst>
        </xdr:cNvPr>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668" name="【庁舎】&#10;有形固定資産減価償却率平均値テキスト">
          <a:extLst>
            <a:ext uri="{FF2B5EF4-FFF2-40B4-BE49-F238E27FC236}">
              <a16:creationId xmlns:a16="http://schemas.microsoft.com/office/drawing/2014/main" id="{8315CEF7-B81A-4C53-B488-28D016CBE39A}"/>
            </a:ext>
          </a:extLst>
        </xdr:cNvPr>
        <xdr:cNvSpPr txBox="1"/>
      </xdr:nvSpPr>
      <xdr:spPr>
        <a:xfrm>
          <a:off x="16357600" y="1772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669" name="フローチャート: 判断 668">
          <a:extLst>
            <a:ext uri="{FF2B5EF4-FFF2-40B4-BE49-F238E27FC236}">
              <a16:creationId xmlns:a16="http://schemas.microsoft.com/office/drawing/2014/main" id="{7A9C44A6-B659-4459-864C-38DDFC527B38}"/>
            </a:ext>
          </a:extLst>
        </xdr:cNvPr>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144599</xdr:rowOff>
    </xdr:from>
    <xdr:to>
      <xdr:col>81</xdr:col>
      <xdr:colOff>101600</xdr:colOff>
      <xdr:row>104</xdr:row>
      <xdr:rowOff>74749</xdr:rowOff>
    </xdr:to>
    <xdr:sp macro="" textlink="">
      <xdr:nvSpPr>
        <xdr:cNvPr id="670" name="フローチャート: 判断 669">
          <a:extLst>
            <a:ext uri="{FF2B5EF4-FFF2-40B4-BE49-F238E27FC236}">
              <a16:creationId xmlns:a16="http://schemas.microsoft.com/office/drawing/2014/main" id="{B6406387-2F97-476C-922E-AF078E5E0B90}"/>
            </a:ext>
          </a:extLst>
        </xdr:cNvPr>
        <xdr:cNvSpPr/>
      </xdr:nvSpPr>
      <xdr:spPr>
        <a:xfrm>
          <a:off x="15430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123371</xdr:rowOff>
    </xdr:from>
    <xdr:to>
      <xdr:col>76</xdr:col>
      <xdr:colOff>165100</xdr:colOff>
      <xdr:row>104</xdr:row>
      <xdr:rowOff>53521</xdr:rowOff>
    </xdr:to>
    <xdr:sp macro="" textlink="">
      <xdr:nvSpPr>
        <xdr:cNvPr id="671" name="フローチャート: 判断 670">
          <a:extLst>
            <a:ext uri="{FF2B5EF4-FFF2-40B4-BE49-F238E27FC236}">
              <a16:creationId xmlns:a16="http://schemas.microsoft.com/office/drawing/2014/main" id="{FE1678CD-68BF-48A0-9689-8F0E0356575A}"/>
            </a:ext>
          </a:extLst>
        </xdr:cNvPr>
        <xdr:cNvSpPr/>
      </xdr:nvSpPr>
      <xdr:spPr>
        <a:xfrm>
          <a:off x="14541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144599</xdr:rowOff>
    </xdr:from>
    <xdr:to>
      <xdr:col>72</xdr:col>
      <xdr:colOff>38100</xdr:colOff>
      <xdr:row>104</xdr:row>
      <xdr:rowOff>74749</xdr:rowOff>
    </xdr:to>
    <xdr:sp macro="" textlink="">
      <xdr:nvSpPr>
        <xdr:cNvPr id="672" name="フローチャート: 判断 671">
          <a:extLst>
            <a:ext uri="{FF2B5EF4-FFF2-40B4-BE49-F238E27FC236}">
              <a16:creationId xmlns:a16="http://schemas.microsoft.com/office/drawing/2014/main" id="{42D27248-0D5A-47F8-B364-53FA29934030}"/>
            </a:ext>
          </a:extLst>
        </xdr:cNvPr>
        <xdr:cNvSpPr/>
      </xdr:nvSpPr>
      <xdr:spPr>
        <a:xfrm>
          <a:off x="13652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5806</xdr:rowOff>
    </xdr:from>
    <xdr:to>
      <xdr:col>67</xdr:col>
      <xdr:colOff>101600</xdr:colOff>
      <xdr:row>104</xdr:row>
      <xdr:rowOff>107406</xdr:rowOff>
    </xdr:to>
    <xdr:sp macro="" textlink="">
      <xdr:nvSpPr>
        <xdr:cNvPr id="673" name="フローチャート: 判断 672">
          <a:extLst>
            <a:ext uri="{FF2B5EF4-FFF2-40B4-BE49-F238E27FC236}">
              <a16:creationId xmlns:a16="http://schemas.microsoft.com/office/drawing/2014/main" id="{71371C86-1C9C-43EC-9DD8-7B6921ECB9EA}"/>
            </a:ext>
          </a:extLst>
        </xdr:cNvPr>
        <xdr:cNvSpPr/>
      </xdr:nvSpPr>
      <xdr:spPr>
        <a:xfrm>
          <a:off x="12763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5F11CFAC-4B58-4380-B06F-B523C203896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F3432F8C-7C9A-4CE8-91E8-F001841E1D0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1416B0DE-CB67-488D-9656-BE5A6CA74FE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1AF99618-351B-400F-8ECC-B955A3F57AA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94ED00D9-0D32-4101-8011-2E9C7052748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51526</xdr:rowOff>
    </xdr:from>
    <xdr:to>
      <xdr:col>85</xdr:col>
      <xdr:colOff>177800</xdr:colOff>
      <xdr:row>105</xdr:row>
      <xdr:rowOff>153126</xdr:rowOff>
    </xdr:to>
    <xdr:sp macro="" textlink="">
      <xdr:nvSpPr>
        <xdr:cNvPr id="679" name="楕円 678">
          <a:extLst>
            <a:ext uri="{FF2B5EF4-FFF2-40B4-BE49-F238E27FC236}">
              <a16:creationId xmlns:a16="http://schemas.microsoft.com/office/drawing/2014/main" id="{4BC3FF16-1376-4B1D-9805-D06108EA83A7}"/>
            </a:ext>
          </a:extLst>
        </xdr:cNvPr>
        <xdr:cNvSpPr/>
      </xdr:nvSpPr>
      <xdr:spPr>
        <a:xfrm>
          <a:off x="162687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29953</xdr:rowOff>
    </xdr:from>
    <xdr:ext cx="405111" cy="259045"/>
    <xdr:sp macro="" textlink="">
      <xdr:nvSpPr>
        <xdr:cNvPr id="680" name="【庁舎】&#10;有形固定資産減価償却率該当値テキスト">
          <a:extLst>
            <a:ext uri="{FF2B5EF4-FFF2-40B4-BE49-F238E27FC236}">
              <a16:creationId xmlns:a16="http://schemas.microsoft.com/office/drawing/2014/main" id="{8F7A9306-CEDC-49D1-BDC9-D979E4130DB0}"/>
            </a:ext>
          </a:extLst>
        </xdr:cNvPr>
        <xdr:cNvSpPr txBox="1"/>
      </xdr:nvSpPr>
      <xdr:spPr>
        <a:xfrm>
          <a:off x="16357600"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33564</xdr:rowOff>
    </xdr:from>
    <xdr:to>
      <xdr:col>81</xdr:col>
      <xdr:colOff>101600</xdr:colOff>
      <xdr:row>105</xdr:row>
      <xdr:rowOff>135164</xdr:rowOff>
    </xdr:to>
    <xdr:sp macro="" textlink="">
      <xdr:nvSpPr>
        <xdr:cNvPr id="681" name="楕円 680">
          <a:extLst>
            <a:ext uri="{FF2B5EF4-FFF2-40B4-BE49-F238E27FC236}">
              <a16:creationId xmlns:a16="http://schemas.microsoft.com/office/drawing/2014/main" id="{71AAE3D7-1FF9-4242-BF17-50B65DBD9294}"/>
            </a:ext>
          </a:extLst>
        </xdr:cNvPr>
        <xdr:cNvSpPr/>
      </xdr:nvSpPr>
      <xdr:spPr>
        <a:xfrm>
          <a:off x="15430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84364</xdr:rowOff>
    </xdr:from>
    <xdr:to>
      <xdr:col>85</xdr:col>
      <xdr:colOff>127000</xdr:colOff>
      <xdr:row>105</xdr:row>
      <xdr:rowOff>102326</xdr:rowOff>
    </xdr:to>
    <xdr:cxnSp macro="">
      <xdr:nvCxnSpPr>
        <xdr:cNvPr id="682" name="直線コネクタ 681">
          <a:extLst>
            <a:ext uri="{FF2B5EF4-FFF2-40B4-BE49-F238E27FC236}">
              <a16:creationId xmlns:a16="http://schemas.microsoft.com/office/drawing/2014/main" id="{4CC5EAEB-5F67-41B4-BD1E-77881F880EDF}"/>
            </a:ext>
          </a:extLst>
        </xdr:cNvPr>
        <xdr:cNvCxnSpPr/>
      </xdr:nvCxnSpPr>
      <xdr:spPr>
        <a:xfrm>
          <a:off x="15481300" y="1808661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683" name="楕円 682">
          <a:extLst>
            <a:ext uri="{FF2B5EF4-FFF2-40B4-BE49-F238E27FC236}">
              <a16:creationId xmlns:a16="http://schemas.microsoft.com/office/drawing/2014/main" id="{690884D2-E56C-44EF-B6FB-594FB6C46DEE}"/>
            </a:ext>
          </a:extLst>
        </xdr:cNvPr>
        <xdr:cNvSpPr/>
      </xdr:nvSpPr>
      <xdr:spPr>
        <a:xfrm>
          <a:off x="14541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56606</xdr:rowOff>
    </xdr:from>
    <xdr:to>
      <xdr:col>81</xdr:col>
      <xdr:colOff>50800</xdr:colOff>
      <xdr:row>105</xdr:row>
      <xdr:rowOff>84364</xdr:rowOff>
    </xdr:to>
    <xdr:cxnSp macro="">
      <xdr:nvCxnSpPr>
        <xdr:cNvPr id="684" name="直線コネクタ 683">
          <a:extLst>
            <a:ext uri="{FF2B5EF4-FFF2-40B4-BE49-F238E27FC236}">
              <a16:creationId xmlns:a16="http://schemas.microsoft.com/office/drawing/2014/main" id="{4029911C-5125-40B9-9810-D0EE1D716904}"/>
            </a:ext>
          </a:extLst>
        </xdr:cNvPr>
        <xdr:cNvCxnSpPr/>
      </xdr:nvCxnSpPr>
      <xdr:spPr>
        <a:xfrm>
          <a:off x="14592300" y="1805885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144599</xdr:rowOff>
    </xdr:from>
    <xdr:to>
      <xdr:col>72</xdr:col>
      <xdr:colOff>38100</xdr:colOff>
      <xdr:row>105</xdr:row>
      <xdr:rowOff>74749</xdr:rowOff>
    </xdr:to>
    <xdr:sp macro="" textlink="">
      <xdr:nvSpPr>
        <xdr:cNvPr id="685" name="楕円 684">
          <a:extLst>
            <a:ext uri="{FF2B5EF4-FFF2-40B4-BE49-F238E27FC236}">
              <a16:creationId xmlns:a16="http://schemas.microsoft.com/office/drawing/2014/main" id="{148A7CA4-41C5-4C76-B9EF-22FD72DF954A}"/>
            </a:ext>
          </a:extLst>
        </xdr:cNvPr>
        <xdr:cNvSpPr/>
      </xdr:nvSpPr>
      <xdr:spPr>
        <a:xfrm>
          <a:off x="13652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23949</xdr:rowOff>
    </xdr:from>
    <xdr:to>
      <xdr:col>76</xdr:col>
      <xdr:colOff>114300</xdr:colOff>
      <xdr:row>105</xdr:row>
      <xdr:rowOff>56606</xdr:rowOff>
    </xdr:to>
    <xdr:cxnSp macro="">
      <xdr:nvCxnSpPr>
        <xdr:cNvPr id="686" name="直線コネクタ 685">
          <a:extLst>
            <a:ext uri="{FF2B5EF4-FFF2-40B4-BE49-F238E27FC236}">
              <a16:creationId xmlns:a16="http://schemas.microsoft.com/office/drawing/2014/main" id="{3CA0A616-A0EF-443E-BC2D-EC26ECEF8EAF}"/>
            </a:ext>
          </a:extLst>
        </xdr:cNvPr>
        <xdr:cNvCxnSpPr/>
      </xdr:nvCxnSpPr>
      <xdr:spPr>
        <a:xfrm>
          <a:off x="13703300" y="180261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118473</xdr:rowOff>
    </xdr:from>
    <xdr:to>
      <xdr:col>67</xdr:col>
      <xdr:colOff>101600</xdr:colOff>
      <xdr:row>105</xdr:row>
      <xdr:rowOff>48623</xdr:rowOff>
    </xdr:to>
    <xdr:sp macro="" textlink="">
      <xdr:nvSpPr>
        <xdr:cNvPr id="687" name="楕円 686">
          <a:extLst>
            <a:ext uri="{FF2B5EF4-FFF2-40B4-BE49-F238E27FC236}">
              <a16:creationId xmlns:a16="http://schemas.microsoft.com/office/drawing/2014/main" id="{4006724F-008F-4943-BD4D-AF00DEBBB469}"/>
            </a:ext>
          </a:extLst>
        </xdr:cNvPr>
        <xdr:cNvSpPr/>
      </xdr:nvSpPr>
      <xdr:spPr>
        <a:xfrm>
          <a:off x="12763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169273</xdr:rowOff>
    </xdr:from>
    <xdr:to>
      <xdr:col>71</xdr:col>
      <xdr:colOff>177800</xdr:colOff>
      <xdr:row>105</xdr:row>
      <xdr:rowOff>23949</xdr:rowOff>
    </xdr:to>
    <xdr:cxnSp macro="">
      <xdr:nvCxnSpPr>
        <xdr:cNvPr id="688" name="直線コネクタ 687">
          <a:extLst>
            <a:ext uri="{FF2B5EF4-FFF2-40B4-BE49-F238E27FC236}">
              <a16:creationId xmlns:a16="http://schemas.microsoft.com/office/drawing/2014/main" id="{43601ABF-A378-4352-9D52-8922450ABE57}"/>
            </a:ext>
          </a:extLst>
        </xdr:cNvPr>
        <xdr:cNvCxnSpPr/>
      </xdr:nvCxnSpPr>
      <xdr:spPr>
        <a:xfrm>
          <a:off x="12814300" y="1800007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91276</xdr:rowOff>
    </xdr:from>
    <xdr:ext cx="405111" cy="259045"/>
    <xdr:sp macro="" textlink="">
      <xdr:nvSpPr>
        <xdr:cNvPr id="689" name="n_1aveValue【庁舎】&#10;有形固定資産減価償却率">
          <a:extLst>
            <a:ext uri="{FF2B5EF4-FFF2-40B4-BE49-F238E27FC236}">
              <a16:creationId xmlns:a16="http://schemas.microsoft.com/office/drawing/2014/main" id="{055846AC-D699-4FA8-9E2D-828BCA79C92E}"/>
            </a:ext>
          </a:extLst>
        </xdr:cNvPr>
        <xdr:cNvSpPr txBox="1"/>
      </xdr:nvSpPr>
      <xdr:spPr>
        <a:xfrm>
          <a:off x="152660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70048</xdr:rowOff>
    </xdr:from>
    <xdr:ext cx="405111" cy="259045"/>
    <xdr:sp macro="" textlink="">
      <xdr:nvSpPr>
        <xdr:cNvPr id="690" name="n_2aveValue【庁舎】&#10;有形固定資産減価償却率">
          <a:extLst>
            <a:ext uri="{FF2B5EF4-FFF2-40B4-BE49-F238E27FC236}">
              <a16:creationId xmlns:a16="http://schemas.microsoft.com/office/drawing/2014/main" id="{1C441D0B-94C2-4CBB-813C-DFC2978FDC02}"/>
            </a:ext>
          </a:extLst>
        </xdr:cNvPr>
        <xdr:cNvSpPr txBox="1"/>
      </xdr:nvSpPr>
      <xdr:spPr>
        <a:xfrm>
          <a:off x="143897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91276</xdr:rowOff>
    </xdr:from>
    <xdr:ext cx="405111" cy="259045"/>
    <xdr:sp macro="" textlink="">
      <xdr:nvSpPr>
        <xdr:cNvPr id="691" name="n_3aveValue【庁舎】&#10;有形固定資産減価償却率">
          <a:extLst>
            <a:ext uri="{FF2B5EF4-FFF2-40B4-BE49-F238E27FC236}">
              <a16:creationId xmlns:a16="http://schemas.microsoft.com/office/drawing/2014/main" id="{4DF663B2-FA0B-4D8E-9C9B-70E807C51527}"/>
            </a:ext>
          </a:extLst>
        </xdr:cNvPr>
        <xdr:cNvSpPr txBox="1"/>
      </xdr:nvSpPr>
      <xdr:spPr>
        <a:xfrm>
          <a:off x="13500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123933</xdr:rowOff>
    </xdr:from>
    <xdr:ext cx="405111" cy="259045"/>
    <xdr:sp macro="" textlink="">
      <xdr:nvSpPr>
        <xdr:cNvPr id="692" name="n_4aveValue【庁舎】&#10;有形固定資産減価償却率">
          <a:extLst>
            <a:ext uri="{FF2B5EF4-FFF2-40B4-BE49-F238E27FC236}">
              <a16:creationId xmlns:a16="http://schemas.microsoft.com/office/drawing/2014/main" id="{0C6F5DA3-6FE8-45FF-AC1A-54854392B0D1}"/>
            </a:ext>
          </a:extLst>
        </xdr:cNvPr>
        <xdr:cNvSpPr txBox="1"/>
      </xdr:nvSpPr>
      <xdr:spPr>
        <a:xfrm>
          <a:off x="12611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126291</xdr:rowOff>
    </xdr:from>
    <xdr:ext cx="405111" cy="259045"/>
    <xdr:sp macro="" textlink="">
      <xdr:nvSpPr>
        <xdr:cNvPr id="693" name="n_1mainValue【庁舎】&#10;有形固定資産減価償却率">
          <a:extLst>
            <a:ext uri="{FF2B5EF4-FFF2-40B4-BE49-F238E27FC236}">
              <a16:creationId xmlns:a16="http://schemas.microsoft.com/office/drawing/2014/main" id="{C864FBEC-CA04-4142-B7BB-B8425203CA25}"/>
            </a:ext>
          </a:extLst>
        </xdr:cNvPr>
        <xdr:cNvSpPr txBox="1"/>
      </xdr:nvSpPr>
      <xdr:spPr>
        <a:xfrm>
          <a:off x="152660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98533</xdr:rowOff>
    </xdr:from>
    <xdr:ext cx="405111" cy="259045"/>
    <xdr:sp macro="" textlink="">
      <xdr:nvSpPr>
        <xdr:cNvPr id="694" name="n_2mainValue【庁舎】&#10;有形固定資産減価償却率">
          <a:extLst>
            <a:ext uri="{FF2B5EF4-FFF2-40B4-BE49-F238E27FC236}">
              <a16:creationId xmlns:a16="http://schemas.microsoft.com/office/drawing/2014/main" id="{DBEF4620-0A46-4FA2-B39B-9F7DD522D0F0}"/>
            </a:ext>
          </a:extLst>
        </xdr:cNvPr>
        <xdr:cNvSpPr txBox="1"/>
      </xdr:nvSpPr>
      <xdr:spPr>
        <a:xfrm>
          <a:off x="14389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65876</xdr:rowOff>
    </xdr:from>
    <xdr:ext cx="405111" cy="259045"/>
    <xdr:sp macro="" textlink="">
      <xdr:nvSpPr>
        <xdr:cNvPr id="695" name="n_3mainValue【庁舎】&#10;有形固定資産減価償却率">
          <a:extLst>
            <a:ext uri="{FF2B5EF4-FFF2-40B4-BE49-F238E27FC236}">
              <a16:creationId xmlns:a16="http://schemas.microsoft.com/office/drawing/2014/main" id="{B12FC2C9-8582-4EC1-BBC7-8013F66AB4D1}"/>
            </a:ext>
          </a:extLst>
        </xdr:cNvPr>
        <xdr:cNvSpPr txBox="1"/>
      </xdr:nvSpPr>
      <xdr:spPr>
        <a:xfrm>
          <a:off x="135007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39750</xdr:rowOff>
    </xdr:from>
    <xdr:ext cx="405111" cy="259045"/>
    <xdr:sp macro="" textlink="">
      <xdr:nvSpPr>
        <xdr:cNvPr id="696" name="n_4mainValue【庁舎】&#10;有形固定資産減価償却率">
          <a:extLst>
            <a:ext uri="{FF2B5EF4-FFF2-40B4-BE49-F238E27FC236}">
              <a16:creationId xmlns:a16="http://schemas.microsoft.com/office/drawing/2014/main" id="{4DAB3958-47C2-4A4D-BF1D-5BBDFB9CA036}"/>
            </a:ext>
          </a:extLst>
        </xdr:cNvPr>
        <xdr:cNvSpPr txBox="1"/>
      </xdr:nvSpPr>
      <xdr:spPr>
        <a:xfrm>
          <a:off x="12611744"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3D952E24-F981-4FEA-9381-D41ADD1CAC7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7A98E1F6-50F4-4272-899B-AB59C23642B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6E2BB0D1-DB21-40C9-9127-B161CCA76D8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11F7EEDE-E8B3-4CD5-B52E-7491EDB5C53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062A48BA-202A-43D3-83D7-FD533A9F3DC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B4DDE2F7-BBEE-42E9-B73A-66979EC78F1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CEE1E0CC-1A01-4781-839C-40DB7BF0C09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07E9F4DA-631A-40B2-8958-2E77CE513F4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DBC6385F-6C71-4340-8715-82FAD7E006F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BF2A01A2-A6E1-44BD-B686-7C4FCED6196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7" name="直線コネクタ 706">
          <a:extLst>
            <a:ext uri="{FF2B5EF4-FFF2-40B4-BE49-F238E27FC236}">
              <a16:creationId xmlns:a16="http://schemas.microsoft.com/office/drawing/2014/main" id="{B6DE3039-2842-4B97-984E-DF995F2FD50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8" name="テキスト ボックス 707">
          <a:extLst>
            <a:ext uri="{FF2B5EF4-FFF2-40B4-BE49-F238E27FC236}">
              <a16:creationId xmlns:a16="http://schemas.microsoft.com/office/drawing/2014/main" id="{3D8AC970-1DEB-4FBC-9188-4B93EDAF771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9" name="直線コネクタ 708">
          <a:extLst>
            <a:ext uri="{FF2B5EF4-FFF2-40B4-BE49-F238E27FC236}">
              <a16:creationId xmlns:a16="http://schemas.microsoft.com/office/drawing/2014/main" id="{04C01691-0AA6-46DF-BB44-64A1C39E157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0" name="テキスト ボックス 709">
          <a:extLst>
            <a:ext uri="{FF2B5EF4-FFF2-40B4-BE49-F238E27FC236}">
              <a16:creationId xmlns:a16="http://schemas.microsoft.com/office/drawing/2014/main" id="{61107CF2-F870-4ED0-8B9A-1EDDB90BB08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1" name="直線コネクタ 710">
          <a:extLst>
            <a:ext uri="{FF2B5EF4-FFF2-40B4-BE49-F238E27FC236}">
              <a16:creationId xmlns:a16="http://schemas.microsoft.com/office/drawing/2014/main" id="{14E72B73-0412-4D31-911C-034CF382247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2" name="テキスト ボックス 711">
          <a:extLst>
            <a:ext uri="{FF2B5EF4-FFF2-40B4-BE49-F238E27FC236}">
              <a16:creationId xmlns:a16="http://schemas.microsoft.com/office/drawing/2014/main" id="{1F003DE6-A228-4D0B-9E4C-97DB90E06CC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3" name="直線コネクタ 712">
          <a:extLst>
            <a:ext uri="{FF2B5EF4-FFF2-40B4-BE49-F238E27FC236}">
              <a16:creationId xmlns:a16="http://schemas.microsoft.com/office/drawing/2014/main" id="{BABEF793-FF82-43CC-94A1-83C7D95AEC2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4" name="テキスト ボックス 713">
          <a:extLst>
            <a:ext uri="{FF2B5EF4-FFF2-40B4-BE49-F238E27FC236}">
              <a16:creationId xmlns:a16="http://schemas.microsoft.com/office/drawing/2014/main" id="{5B042A02-E742-417E-99AF-6316418AD57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5" name="直線コネクタ 714">
          <a:extLst>
            <a:ext uri="{FF2B5EF4-FFF2-40B4-BE49-F238E27FC236}">
              <a16:creationId xmlns:a16="http://schemas.microsoft.com/office/drawing/2014/main" id="{63289E8C-6870-4C53-A041-DCFE02E54BC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6" name="テキスト ボックス 715">
          <a:extLst>
            <a:ext uri="{FF2B5EF4-FFF2-40B4-BE49-F238E27FC236}">
              <a16:creationId xmlns:a16="http://schemas.microsoft.com/office/drawing/2014/main" id="{AE15A1DA-BC9D-41A4-B297-2658DEA7E0C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7" name="直線コネクタ 716">
          <a:extLst>
            <a:ext uri="{FF2B5EF4-FFF2-40B4-BE49-F238E27FC236}">
              <a16:creationId xmlns:a16="http://schemas.microsoft.com/office/drawing/2014/main" id="{AAC82228-91D3-40DE-9677-94A2F1C6C4F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8" name="テキスト ボックス 717">
          <a:extLst>
            <a:ext uri="{FF2B5EF4-FFF2-40B4-BE49-F238E27FC236}">
              <a16:creationId xmlns:a16="http://schemas.microsoft.com/office/drawing/2014/main" id="{6D7BD018-B965-4ED0-9FD1-A354383D6AF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36A5550C-5FBB-407F-87BC-A68CCF8DDC0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56138699-B9DD-4D12-9B25-F90115357AD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a:extLst>
            <a:ext uri="{FF2B5EF4-FFF2-40B4-BE49-F238E27FC236}">
              <a16:creationId xmlns:a16="http://schemas.microsoft.com/office/drawing/2014/main" id="{9AFD7335-BAB3-412B-B9A2-86728210817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722" name="直線コネクタ 721">
          <a:extLst>
            <a:ext uri="{FF2B5EF4-FFF2-40B4-BE49-F238E27FC236}">
              <a16:creationId xmlns:a16="http://schemas.microsoft.com/office/drawing/2014/main" id="{6ECF71FD-7309-49A8-AAA5-457475C4DC07}"/>
            </a:ext>
          </a:extLst>
        </xdr:cNvPr>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23" name="【庁舎】&#10;一人当たり面積最小値テキスト">
          <a:extLst>
            <a:ext uri="{FF2B5EF4-FFF2-40B4-BE49-F238E27FC236}">
              <a16:creationId xmlns:a16="http://schemas.microsoft.com/office/drawing/2014/main" id="{96DEE8A0-A52D-4CA4-952E-2AD65F0813A7}"/>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24" name="直線コネクタ 723">
          <a:extLst>
            <a:ext uri="{FF2B5EF4-FFF2-40B4-BE49-F238E27FC236}">
              <a16:creationId xmlns:a16="http://schemas.microsoft.com/office/drawing/2014/main" id="{40FD52E0-8F15-461F-B44E-08B6EECE4593}"/>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725" name="【庁舎】&#10;一人当たり面積最大値テキスト">
          <a:extLst>
            <a:ext uri="{FF2B5EF4-FFF2-40B4-BE49-F238E27FC236}">
              <a16:creationId xmlns:a16="http://schemas.microsoft.com/office/drawing/2014/main" id="{84BB9762-F694-4FF6-B5DB-545099BC31C6}"/>
            </a:ext>
          </a:extLst>
        </xdr:cNvPr>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726" name="直線コネクタ 725">
          <a:extLst>
            <a:ext uri="{FF2B5EF4-FFF2-40B4-BE49-F238E27FC236}">
              <a16:creationId xmlns:a16="http://schemas.microsoft.com/office/drawing/2014/main" id="{7C4137E8-BB65-4EAB-B7A2-D26446A77250}"/>
            </a:ext>
          </a:extLst>
        </xdr:cNvPr>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727" name="【庁舎】&#10;一人当たり面積平均値テキスト">
          <a:extLst>
            <a:ext uri="{FF2B5EF4-FFF2-40B4-BE49-F238E27FC236}">
              <a16:creationId xmlns:a16="http://schemas.microsoft.com/office/drawing/2014/main" id="{6E4F20D6-ED7A-4143-AA68-FD8D523CBF51}"/>
            </a:ext>
          </a:extLst>
        </xdr:cNvPr>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728" name="フローチャート: 判断 727">
          <a:extLst>
            <a:ext uri="{FF2B5EF4-FFF2-40B4-BE49-F238E27FC236}">
              <a16:creationId xmlns:a16="http://schemas.microsoft.com/office/drawing/2014/main" id="{BC005062-9A1A-422D-8630-8D2F8E53B2C2}"/>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128270</xdr:rowOff>
    </xdr:from>
    <xdr:to>
      <xdr:col>112</xdr:col>
      <xdr:colOff>38100</xdr:colOff>
      <xdr:row>104</xdr:row>
      <xdr:rowOff>58420</xdr:rowOff>
    </xdr:to>
    <xdr:sp macro="" textlink="">
      <xdr:nvSpPr>
        <xdr:cNvPr id="729" name="フローチャート: 判断 728">
          <a:extLst>
            <a:ext uri="{FF2B5EF4-FFF2-40B4-BE49-F238E27FC236}">
              <a16:creationId xmlns:a16="http://schemas.microsoft.com/office/drawing/2014/main" id="{91E90D0B-1EB3-4CF4-8B92-F8671BB79F00}"/>
            </a:ext>
          </a:extLst>
        </xdr:cNvPr>
        <xdr:cNvSpPr/>
      </xdr:nvSpPr>
      <xdr:spPr>
        <a:xfrm>
          <a:off x="2127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108676</xdr:rowOff>
    </xdr:from>
    <xdr:to>
      <xdr:col>107</xdr:col>
      <xdr:colOff>101600</xdr:colOff>
      <xdr:row>104</xdr:row>
      <xdr:rowOff>38826</xdr:rowOff>
    </xdr:to>
    <xdr:sp macro="" textlink="">
      <xdr:nvSpPr>
        <xdr:cNvPr id="730" name="フローチャート: 判断 729">
          <a:extLst>
            <a:ext uri="{FF2B5EF4-FFF2-40B4-BE49-F238E27FC236}">
              <a16:creationId xmlns:a16="http://schemas.microsoft.com/office/drawing/2014/main" id="{ABB207E2-440A-4667-8854-16EE4818D1C3}"/>
            </a:ext>
          </a:extLst>
        </xdr:cNvPr>
        <xdr:cNvSpPr/>
      </xdr:nvSpPr>
      <xdr:spPr>
        <a:xfrm>
          <a:off x="20383500" y="1776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141332</xdr:rowOff>
    </xdr:from>
    <xdr:to>
      <xdr:col>102</xdr:col>
      <xdr:colOff>165100</xdr:colOff>
      <xdr:row>104</xdr:row>
      <xdr:rowOff>71482</xdr:rowOff>
    </xdr:to>
    <xdr:sp macro="" textlink="">
      <xdr:nvSpPr>
        <xdr:cNvPr id="731" name="フローチャート: 判断 730">
          <a:extLst>
            <a:ext uri="{FF2B5EF4-FFF2-40B4-BE49-F238E27FC236}">
              <a16:creationId xmlns:a16="http://schemas.microsoft.com/office/drawing/2014/main" id="{FCFCCFA5-2533-44C2-B7FB-5F7A6ECC1129}"/>
            </a:ext>
          </a:extLst>
        </xdr:cNvPr>
        <xdr:cNvSpPr/>
      </xdr:nvSpPr>
      <xdr:spPr>
        <a:xfrm>
          <a:off x="19494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147864</xdr:rowOff>
    </xdr:from>
    <xdr:to>
      <xdr:col>98</xdr:col>
      <xdr:colOff>38100</xdr:colOff>
      <xdr:row>104</xdr:row>
      <xdr:rowOff>78014</xdr:rowOff>
    </xdr:to>
    <xdr:sp macro="" textlink="">
      <xdr:nvSpPr>
        <xdr:cNvPr id="732" name="フローチャート: 判断 731">
          <a:extLst>
            <a:ext uri="{FF2B5EF4-FFF2-40B4-BE49-F238E27FC236}">
              <a16:creationId xmlns:a16="http://schemas.microsoft.com/office/drawing/2014/main" id="{938F3195-33BE-48C3-BF12-CBE59EC72A4B}"/>
            </a:ext>
          </a:extLst>
        </xdr:cNvPr>
        <xdr:cNvSpPr/>
      </xdr:nvSpPr>
      <xdr:spPr>
        <a:xfrm>
          <a:off x="18605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8DDFFF4B-AEB9-420E-9DA4-49B37CA2DF6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D997841-B9B0-4E0A-83CC-64625FD9B7D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CB689FD5-29F2-42C6-BC50-62EB17DFF51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A72F8D94-EDB1-45D9-8D74-5683FA64752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60830E85-623B-4A7B-9C77-C616FCE74AF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90714</xdr:rowOff>
    </xdr:from>
    <xdr:to>
      <xdr:col>116</xdr:col>
      <xdr:colOff>114300</xdr:colOff>
      <xdr:row>105</xdr:row>
      <xdr:rowOff>20864</xdr:rowOff>
    </xdr:to>
    <xdr:sp macro="" textlink="">
      <xdr:nvSpPr>
        <xdr:cNvPr id="738" name="楕円 737">
          <a:extLst>
            <a:ext uri="{FF2B5EF4-FFF2-40B4-BE49-F238E27FC236}">
              <a16:creationId xmlns:a16="http://schemas.microsoft.com/office/drawing/2014/main" id="{75E7DDF2-FA39-46DE-8AD5-11E0E9AF5F7E}"/>
            </a:ext>
          </a:extLst>
        </xdr:cNvPr>
        <xdr:cNvSpPr/>
      </xdr:nvSpPr>
      <xdr:spPr>
        <a:xfrm>
          <a:off x="221107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113591</xdr:rowOff>
    </xdr:from>
    <xdr:ext cx="469744" cy="259045"/>
    <xdr:sp macro="" textlink="">
      <xdr:nvSpPr>
        <xdr:cNvPr id="739" name="【庁舎】&#10;一人当たり面積該当値テキスト">
          <a:extLst>
            <a:ext uri="{FF2B5EF4-FFF2-40B4-BE49-F238E27FC236}">
              <a16:creationId xmlns:a16="http://schemas.microsoft.com/office/drawing/2014/main" id="{074EED0C-B54E-49EC-81C9-78C7C44467A0}"/>
            </a:ext>
          </a:extLst>
        </xdr:cNvPr>
        <xdr:cNvSpPr txBox="1"/>
      </xdr:nvSpPr>
      <xdr:spPr>
        <a:xfrm>
          <a:off x="22199600" y="1777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93980</xdr:rowOff>
    </xdr:from>
    <xdr:to>
      <xdr:col>112</xdr:col>
      <xdr:colOff>38100</xdr:colOff>
      <xdr:row>105</xdr:row>
      <xdr:rowOff>24130</xdr:rowOff>
    </xdr:to>
    <xdr:sp macro="" textlink="">
      <xdr:nvSpPr>
        <xdr:cNvPr id="740" name="楕円 739">
          <a:extLst>
            <a:ext uri="{FF2B5EF4-FFF2-40B4-BE49-F238E27FC236}">
              <a16:creationId xmlns:a16="http://schemas.microsoft.com/office/drawing/2014/main" id="{FDF7A17E-8899-41D3-91D8-AAAE26F485EF}"/>
            </a:ext>
          </a:extLst>
        </xdr:cNvPr>
        <xdr:cNvSpPr/>
      </xdr:nvSpPr>
      <xdr:spPr>
        <a:xfrm>
          <a:off x="21272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141514</xdr:rowOff>
    </xdr:from>
    <xdr:to>
      <xdr:col>116</xdr:col>
      <xdr:colOff>63500</xdr:colOff>
      <xdr:row>104</xdr:row>
      <xdr:rowOff>144780</xdr:rowOff>
    </xdr:to>
    <xdr:cxnSp macro="">
      <xdr:nvCxnSpPr>
        <xdr:cNvPr id="741" name="直線コネクタ 740">
          <a:extLst>
            <a:ext uri="{FF2B5EF4-FFF2-40B4-BE49-F238E27FC236}">
              <a16:creationId xmlns:a16="http://schemas.microsoft.com/office/drawing/2014/main" id="{84079482-11EB-46E9-B9D8-C6237DF5717A}"/>
            </a:ext>
          </a:extLst>
        </xdr:cNvPr>
        <xdr:cNvCxnSpPr/>
      </xdr:nvCxnSpPr>
      <xdr:spPr>
        <a:xfrm flipV="1">
          <a:off x="21323300" y="1797231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97245</xdr:rowOff>
    </xdr:from>
    <xdr:to>
      <xdr:col>107</xdr:col>
      <xdr:colOff>101600</xdr:colOff>
      <xdr:row>105</xdr:row>
      <xdr:rowOff>27395</xdr:rowOff>
    </xdr:to>
    <xdr:sp macro="" textlink="">
      <xdr:nvSpPr>
        <xdr:cNvPr id="742" name="楕円 741">
          <a:extLst>
            <a:ext uri="{FF2B5EF4-FFF2-40B4-BE49-F238E27FC236}">
              <a16:creationId xmlns:a16="http://schemas.microsoft.com/office/drawing/2014/main" id="{644B8DE7-D2EB-4240-9A3F-656AF7503D59}"/>
            </a:ext>
          </a:extLst>
        </xdr:cNvPr>
        <xdr:cNvSpPr/>
      </xdr:nvSpPr>
      <xdr:spPr>
        <a:xfrm>
          <a:off x="20383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144780</xdr:rowOff>
    </xdr:from>
    <xdr:to>
      <xdr:col>111</xdr:col>
      <xdr:colOff>177800</xdr:colOff>
      <xdr:row>104</xdr:row>
      <xdr:rowOff>148045</xdr:rowOff>
    </xdr:to>
    <xdr:cxnSp macro="">
      <xdr:nvCxnSpPr>
        <xdr:cNvPr id="743" name="直線コネクタ 742">
          <a:extLst>
            <a:ext uri="{FF2B5EF4-FFF2-40B4-BE49-F238E27FC236}">
              <a16:creationId xmlns:a16="http://schemas.microsoft.com/office/drawing/2014/main" id="{324F0EF5-7D2E-4BAC-81D4-7705C2E9B9D6}"/>
            </a:ext>
          </a:extLst>
        </xdr:cNvPr>
        <xdr:cNvCxnSpPr/>
      </xdr:nvCxnSpPr>
      <xdr:spPr>
        <a:xfrm flipV="1">
          <a:off x="20434300" y="179755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100512</xdr:rowOff>
    </xdr:from>
    <xdr:to>
      <xdr:col>102</xdr:col>
      <xdr:colOff>165100</xdr:colOff>
      <xdr:row>105</xdr:row>
      <xdr:rowOff>30662</xdr:rowOff>
    </xdr:to>
    <xdr:sp macro="" textlink="">
      <xdr:nvSpPr>
        <xdr:cNvPr id="744" name="楕円 743">
          <a:extLst>
            <a:ext uri="{FF2B5EF4-FFF2-40B4-BE49-F238E27FC236}">
              <a16:creationId xmlns:a16="http://schemas.microsoft.com/office/drawing/2014/main" id="{2159009E-55CC-4927-9030-8013A5BD899A}"/>
            </a:ext>
          </a:extLst>
        </xdr:cNvPr>
        <xdr:cNvSpPr/>
      </xdr:nvSpPr>
      <xdr:spPr>
        <a:xfrm>
          <a:off x="19494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148045</xdr:rowOff>
    </xdr:from>
    <xdr:to>
      <xdr:col>107</xdr:col>
      <xdr:colOff>50800</xdr:colOff>
      <xdr:row>104</xdr:row>
      <xdr:rowOff>151312</xdr:rowOff>
    </xdr:to>
    <xdr:cxnSp macro="">
      <xdr:nvCxnSpPr>
        <xdr:cNvPr id="745" name="直線コネクタ 744">
          <a:extLst>
            <a:ext uri="{FF2B5EF4-FFF2-40B4-BE49-F238E27FC236}">
              <a16:creationId xmlns:a16="http://schemas.microsoft.com/office/drawing/2014/main" id="{9E3709FE-0167-4434-A2D7-AD2DE31EB6F6}"/>
            </a:ext>
          </a:extLst>
        </xdr:cNvPr>
        <xdr:cNvCxnSpPr/>
      </xdr:nvCxnSpPr>
      <xdr:spPr>
        <a:xfrm flipV="1">
          <a:off x="19545300" y="179788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103777</xdr:rowOff>
    </xdr:from>
    <xdr:to>
      <xdr:col>98</xdr:col>
      <xdr:colOff>38100</xdr:colOff>
      <xdr:row>105</xdr:row>
      <xdr:rowOff>33927</xdr:rowOff>
    </xdr:to>
    <xdr:sp macro="" textlink="">
      <xdr:nvSpPr>
        <xdr:cNvPr id="746" name="楕円 745">
          <a:extLst>
            <a:ext uri="{FF2B5EF4-FFF2-40B4-BE49-F238E27FC236}">
              <a16:creationId xmlns:a16="http://schemas.microsoft.com/office/drawing/2014/main" id="{DDE07D89-9B9F-48E5-82F8-5E1812801C97}"/>
            </a:ext>
          </a:extLst>
        </xdr:cNvPr>
        <xdr:cNvSpPr/>
      </xdr:nvSpPr>
      <xdr:spPr>
        <a:xfrm>
          <a:off x="18605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151312</xdr:rowOff>
    </xdr:from>
    <xdr:to>
      <xdr:col>102</xdr:col>
      <xdr:colOff>114300</xdr:colOff>
      <xdr:row>104</xdr:row>
      <xdr:rowOff>154577</xdr:rowOff>
    </xdr:to>
    <xdr:cxnSp macro="">
      <xdr:nvCxnSpPr>
        <xdr:cNvPr id="747" name="直線コネクタ 746">
          <a:extLst>
            <a:ext uri="{FF2B5EF4-FFF2-40B4-BE49-F238E27FC236}">
              <a16:creationId xmlns:a16="http://schemas.microsoft.com/office/drawing/2014/main" id="{A551B3DE-438A-4EFC-86F8-96685E620E48}"/>
            </a:ext>
          </a:extLst>
        </xdr:cNvPr>
        <xdr:cNvCxnSpPr/>
      </xdr:nvCxnSpPr>
      <xdr:spPr>
        <a:xfrm flipV="1">
          <a:off x="18656300" y="179821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74947</xdr:rowOff>
    </xdr:from>
    <xdr:ext cx="469744" cy="259045"/>
    <xdr:sp macro="" textlink="">
      <xdr:nvSpPr>
        <xdr:cNvPr id="748" name="n_1aveValue【庁舎】&#10;一人当たり面積">
          <a:extLst>
            <a:ext uri="{FF2B5EF4-FFF2-40B4-BE49-F238E27FC236}">
              <a16:creationId xmlns:a16="http://schemas.microsoft.com/office/drawing/2014/main" id="{A83EC105-3EAA-4A2E-BCC9-737CD7BE3719}"/>
            </a:ext>
          </a:extLst>
        </xdr:cNvPr>
        <xdr:cNvSpPr txBox="1"/>
      </xdr:nvSpPr>
      <xdr:spPr>
        <a:xfrm>
          <a:off x="21075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55353</xdr:rowOff>
    </xdr:from>
    <xdr:ext cx="469744" cy="259045"/>
    <xdr:sp macro="" textlink="">
      <xdr:nvSpPr>
        <xdr:cNvPr id="749" name="n_2aveValue【庁舎】&#10;一人当たり面積">
          <a:extLst>
            <a:ext uri="{FF2B5EF4-FFF2-40B4-BE49-F238E27FC236}">
              <a16:creationId xmlns:a16="http://schemas.microsoft.com/office/drawing/2014/main" id="{19AA5F9A-9038-4AFB-AE2D-5024F05BFDB3}"/>
            </a:ext>
          </a:extLst>
        </xdr:cNvPr>
        <xdr:cNvSpPr txBox="1"/>
      </xdr:nvSpPr>
      <xdr:spPr>
        <a:xfrm>
          <a:off x="20199427" y="175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88009</xdr:rowOff>
    </xdr:from>
    <xdr:ext cx="469744" cy="259045"/>
    <xdr:sp macro="" textlink="">
      <xdr:nvSpPr>
        <xdr:cNvPr id="750" name="n_3aveValue【庁舎】&#10;一人当たり面積">
          <a:extLst>
            <a:ext uri="{FF2B5EF4-FFF2-40B4-BE49-F238E27FC236}">
              <a16:creationId xmlns:a16="http://schemas.microsoft.com/office/drawing/2014/main" id="{5879D182-403A-42EB-A045-EBD9A99F60C4}"/>
            </a:ext>
          </a:extLst>
        </xdr:cNvPr>
        <xdr:cNvSpPr txBox="1"/>
      </xdr:nvSpPr>
      <xdr:spPr>
        <a:xfrm>
          <a:off x="19310427" y="1757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94541</xdr:rowOff>
    </xdr:from>
    <xdr:ext cx="469744" cy="259045"/>
    <xdr:sp macro="" textlink="">
      <xdr:nvSpPr>
        <xdr:cNvPr id="751" name="n_4aveValue【庁舎】&#10;一人当たり面積">
          <a:extLst>
            <a:ext uri="{FF2B5EF4-FFF2-40B4-BE49-F238E27FC236}">
              <a16:creationId xmlns:a16="http://schemas.microsoft.com/office/drawing/2014/main" id="{A9400645-75BA-4875-A358-6A484DA032CB}"/>
            </a:ext>
          </a:extLst>
        </xdr:cNvPr>
        <xdr:cNvSpPr txBox="1"/>
      </xdr:nvSpPr>
      <xdr:spPr>
        <a:xfrm>
          <a:off x="184214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15257</xdr:rowOff>
    </xdr:from>
    <xdr:ext cx="469744" cy="259045"/>
    <xdr:sp macro="" textlink="">
      <xdr:nvSpPr>
        <xdr:cNvPr id="752" name="n_1mainValue【庁舎】&#10;一人当たり面積">
          <a:extLst>
            <a:ext uri="{FF2B5EF4-FFF2-40B4-BE49-F238E27FC236}">
              <a16:creationId xmlns:a16="http://schemas.microsoft.com/office/drawing/2014/main" id="{8204B7CE-2F82-435A-BA1E-E7FFD9AA6BEF}"/>
            </a:ext>
          </a:extLst>
        </xdr:cNvPr>
        <xdr:cNvSpPr txBox="1"/>
      </xdr:nvSpPr>
      <xdr:spPr>
        <a:xfrm>
          <a:off x="21075727"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18522</xdr:rowOff>
    </xdr:from>
    <xdr:ext cx="469744" cy="259045"/>
    <xdr:sp macro="" textlink="">
      <xdr:nvSpPr>
        <xdr:cNvPr id="753" name="n_2mainValue【庁舎】&#10;一人当たり面積">
          <a:extLst>
            <a:ext uri="{FF2B5EF4-FFF2-40B4-BE49-F238E27FC236}">
              <a16:creationId xmlns:a16="http://schemas.microsoft.com/office/drawing/2014/main" id="{35EBDD14-3187-4073-97AF-4400455B5760}"/>
            </a:ext>
          </a:extLst>
        </xdr:cNvPr>
        <xdr:cNvSpPr txBox="1"/>
      </xdr:nvSpPr>
      <xdr:spPr>
        <a:xfrm>
          <a:off x="20199427" y="18020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21789</xdr:rowOff>
    </xdr:from>
    <xdr:ext cx="469744" cy="259045"/>
    <xdr:sp macro="" textlink="">
      <xdr:nvSpPr>
        <xdr:cNvPr id="754" name="n_3mainValue【庁舎】&#10;一人当たり面積">
          <a:extLst>
            <a:ext uri="{FF2B5EF4-FFF2-40B4-BE49-F238E27FC236}">
              <a16:creationId xmlns:a16="http://schemas.microsoft.com/office/drawing/2014/main" id="{064B99B1-5ACF-4314-983C-120214726063}"/>
            </a:ext>
          </a:extLst>
        </xdr:cNvPr>
        <xdr:cNvSpPr txBox="1"/>
      </xdr:nvSpPr>
      <xdr:spPr>
        <a:xfrm>
          <a:off x="19310427" y="1802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25054</xdr:rowOff>
    </xdr:from>
    <xdr:ext cx="469744" cy="259045"/>
    <xdr:sp macro="" textlink="">
      <xdr:nvSpPr>
        <xdr:cNvPr id="755" name="n_4mainValue【庁舎】&#10;一人当たり面積">
          <a:extLst>
            <a:ext uri="{FF2B5EF4-FFF2-40B4-BE49-F238E27FC236}">
              <a16:creationId xmlns:a16="http://schemas.microsoft.com/office/drawing/2014/main" id="{9726312D-CDDF-4E65-AE91-B9B83ED8DE31}"/>
            </a:ext>
          </a:extLst>
        </xdr:cNvPr>
        <xdr:cNvSpPr txBox="1"/>
      </xdr:nvSpPr>
      <xdr:spPr>
        <a:xfrm>
          <a:off x="18421427" y="1802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A8802221-CE72-4109-8E85-BCB392B3A25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0F2B02E8-96A8-46F5-B832-4804C62B3B2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295A3DCC-945B-43EE-AED9-2EB5C9DB393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一般廃棄物処理施設及び本庁舎である。一般廃棄物処理施設については、常陸大宮市と当市とで構成する一部事務組合が保有する施設である。計画的に修繕等を行っているものの、類似団体平均を</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17.5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ポイント上回っている。今後の施設更新を見据えながら、施設の長寿命化又は計画的な更新を組合に対して働きかけていく。本庁舎については、建設から</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年以上経過し老朽化が進んでいることから、類似団体からは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11.0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ポイント上回っている。類似団体の有形固定資産減価償却率を押し下げている要因として、全国的に旧耐震基準で建てられた庁舎の更新が相次いでいること</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考えられるが、本市においては新耐震基準で建てられているため、今後とも長期保全計画に基づき計画的に予防保全に努めていくことで、現在の施設を引き続き利用していく。消防施設については、防災行政無線デジタル化</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の整備を令和</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年度に終え、過年度取得資産の減価償却もあり、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有形固定資産減価償却率は前年度から</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5.5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上昇している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。保健センター・保健所については、空調設備の更新修繕によりほぼ同水準を維持している。図書館については、減価償却率は類似団体平均を下回っているものの、建設から</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年ほど経過し減価償却が進んで</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おり、今後設備等の修繕や更新費用の増加が見込まれるため、長期保全計画に基づき、計画的な修繕等を進めていく</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。また、多目的室や会議室も備えた市の生涯学習拠点施設として、</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人当たり面積は類似団体平均を上回っている。</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54,279
53,983
97.82
25,083,554
23,542,851
1,406,440
13,447,848
18,044,079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8350" y="4478867"/>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に伴う高齢者保健福祉費の増や、臨時財政対策債の理論償還開始等による公債費の増のほか、普通交付税の再算定により基準財政需要額は大幅に増加した。他方、新規資産取得による固定資産税の増収等に伴い、基準財政収入額についても増加したものの、単年度指数は前年度から</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ポイント低下した。三か年平均の指数は前年度から</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ポイント低下し、類似団体平均との比較でも、</a:t>
          </a:r>
          <a:r>
            <a:rPr kumimoji="1" lang="en-US" altLang="ja-JP" sz="1300">
              <a:latin typeface="ＭＳ Ｐゴシック" panose="020B0600070205080204" pitchFamily="50" charset="-128"/>
              <a:ea typeface="ＭＳ Ｐゴシック" panose="020B0600070205080204" pitchFamily="50" charset="-128"/>
            </a:rPr>
            <a:t>0.09</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ポイント下回っている状況である。引き続き徴収率の向上に努めるなど、自主財源の確保を図るとともに、歳出の見直しにより一層の財政基盤の強化に努めていく。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125942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8662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85725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104775</xdr:rowOff>
    </xdr:from>
    <xdr:to>
      <xdr:col>19</xdr:col>
      <xdr:colOff>184150</xdr:colOff>
      <xdr:row>44</xdr:row>
      <xdr:rowOff>34925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85725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124883</xdr:rowOff>
    </xdr:from>
    <xdr:to>
      <xdr:col>15</xdr:col>
      <xdr:colOff>133350</xdr:colOff>
      <xdr:row>44</xdr:row>
      <xdr:rowOff>55033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85725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144992</xdr:rowOff>
    </xdr:from>
    <xdr:to>
      <xdr:col>11</xdr:col>
      <xdr:colOff>82550</xdr:colOff>
      <xdr:row>44</xdr:row>
      <xdr:rowOff>75142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47219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146702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146702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タブレット初期設定業務委託によるＧＩＧＡスクール推進事業の増等により経常経費充当一般財源が増加した一方、普通交付税の増額交付に伴う増等により経常一般財源等総額が大幅に増加したため、前年度に比べ</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ポイント減となる</a:t>
          </a:r>
          <a:r>
            <a:rPr kumimoji="1" lang="en-US" altLang="ja-JP" sz="1300">
              <a:latin typeface="ＭＳ Ｐゴシック" panose="020B0600070205080204" pitchFamily="50" charset="-128"/>
              <a:ea typeface="ＭＳ Ｐゴシック" panose="020B0600070205080204" pitchFamily="50" charset="-128"/>
            </a:rPr>
            <a:t>85.9</a:t>
          </a:r>
          <a:r>
            <a:rPr kumimoji="1" lang="ja-JP" altLang="en-US" sz="1300">
              <a:latin typeface="ＭＳ Ｐゴシック" panose="020B0600070205080204" pitchFamily="50" charset="-128"/>
              <a:ea typeface="ＭＳ Ｐゴシック" panose="020B0600070205080204" pitchFamily="50" charset="-128"/>
            </a:rPr>
            <a:t>％となった。類似団体平均からも</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回っている。しかしながら、扶助費については、コロナウイルス感染症の状況が依然として不透明であり、会計年度任用職員の増員・昇給に伴う人件費の増、償還ピークを迎えつつある公債費の増等の増加要因があることから、引き続き事務事業の見直しを進め、一層の財政健全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37084</xdr:rowOff>
    </xdr:from>
    <xdr:to>
      <xdr:col>23</xdr:col>
      <xdr:colOff>133350</xdr:colOff>
      <xdr:row>64</xdr:row>
      <xdr:rowOff>82804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838434"/>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82804</xdr:rowOff>
    </xdr:from>
    <xdr:to>
      <xdr:col>19</xdr:col>
      <xdr:colOff>133350</xdr:colOff>
      <xdr:row>65</xdr:row>
      <xdr:rowOff>41656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05560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114046</xdr:rowOff>
    </xdr:from>
    <xdr:to>
      <xdr:col>19</xdr:col>
      <xdr:colOff>184150</xdr:colOff>
      <xdr:row>65</xdr:row>
      <xdr:rowOff>44196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8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28973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173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106934</xdr:rowOff>
    </xdr:from>
    <xdr:to>
      <xdr:col>15</xdr:col>
      <xdr:colOff>82550</xdr:colOff>
      <xdr:row>65</xdr:row>
      <xdr:rowOff>41656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7973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147828</xdr:rowOff>
    </xdr:from>
    <xdr:to>
      <xdr:col>15</xdr:col>
      <xdr:colOff>133350</xdr:colOff>
      <xdr:row>65</xdr:row>
      <xdr:rowOff>77978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88155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106934</xdr:rowOff>
    </xdr:from>
    <xdr:to>
      <xdr:col>11</xdr:col>
      <xdr:colOff>31750</xdr:colOff>
      <xdr:row>64</xdr:row>
      <xdr:rowOff>106934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797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118872</xdr:rowOff>
    </xdr:from>
    <xdr:to>
      <xdr:col>11</xdr:col>
      <xdr:colOff>82550</xdr:colOff>
      <xdr:row>65</xdr:row>
      <xdr:rowOff>49022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33799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157734</xdr:rowOff>
    </xdr:from>
    <xdr:to>
      <xdr:col>23</xdr:col>
      <xdr:colOff>184150</xdr:colOff>
      <xdr:row>63</xdr:row>
      <xdr:rowOff>87884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2811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32004</xdr:rowOff>
    </xdr:from>
    <xdr:to>
      <xdr:col>19</xdr:col>
      <xdr:colOff>184150</xdr:colOff>
      <xdr:row>64</xdr:row>
      <xdr:rowOff>133604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143781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73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162306</xdr:rowOff>
    </xdr:from>
    <xdr:to>
      <xdr:col>15</xdr:col>
      <xdr:colOff>133350</xdr:colOff>
      <xdr:row>65</xdr:row>
      <xdr:rowOff>92456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77233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56134</xdr:rowOff>
    </xdr:from>
    <xdr:to>
      <xdr:col>11</xdr:col>
      <xdr:colOff>82550</xdr:colOff>
      <xdr:row>64</xdr:row>
      <xdr:rowOff>157734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167911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79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167911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79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[149,178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については、常勤職員及び会計年度任用職員の増員及び昇給により増加した。物件費についても、ＧＩＧＡスクール推進事業等の増により増加した。維持補修費についても、施設の老朽化等に対応するため増加している。一方で、人口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％減少したため、前年度より、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2,855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円増となる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149,178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円となった。類似団体平均からは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16,533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円上回っており、施設の老朽化に伴い計画的な修繕を進めていく必要があることから、増加の見込みである。施設の管理運営方法の見直しや、経費削減の徹底により増加幅の抑制に努めていく。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160043</xdr:rowOff>
    </xdr:from>
    <xdr:to>
      <xdr:col>23</xdr:col>
      <xdr:colOff>133350</xdr:colOff>
      <xdr:row>84</xdr:row>
      <xdr:rowOff>21397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90393"/>
          <a:ext cx="8382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140053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7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3071</xdr:rowOff>
    </xdr:from>
    <xdr:to>
      <xdr:col>19</xdr:col>
      <xdr:colOff>133350</xdr:colOff>
      <xdr:row>83</xdr:row>
      <xdr:rowOff>160043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233421"/>
          <a:ext cx="889000" cy="1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48400</xdr:rowOff>
    </xdr:from>
    <xdr:to>
      <xdr:col>19</xdr:col>
      <xdr:colOff>184150</xdr:colOff>
      <xdr:row>84</xdr:row>
      <xdr:rowOff>150000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45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134777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53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111047</xdr:rowOff>
    </xdr:from>
    <xdr:to>
      <xdr:col>15</xdr:col>
      <xdr:colOff>82550</xdr:colOff>
      <xdr:row>83</xdr:row>
      <xdr:rowOff>3071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69947"/>
          <a:ext cx="889000" cy="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69371</xdr:rowOff>
    </xdr:from>
    <xdr:to>
      <xdr:col>15</xdr:col>
      <xdr:colOff>133350</xdr:colOff>
      <xdr:row>83</xdr:row>
      <xdr:rowOff>170971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9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155748</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86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36957</xdr:rowOff>
    </xdr:from>
    <xdr:to>
      <xdr:col>11</xdr:col>
      <xdr:colOff>31750</xdr:colOff>
      <xdr:row>82</xdr:row>
      <xdr:rowOff>111047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95857"/>
          <a:ext cx="889000" cy="7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20594</xdr:rowOff>
    </xdr:from>
    <xdr:to>
      <xdr:col>11</xdr:col>
      <xdr:colOff>82550</xdr:colOff>
      <xdr:row>83</xdr:row>
      <xdr:rowOff>122194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5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106971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3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13584</xdr:rowOff>
    </xdr:from>
    <xdr:to>
      <xdr:col>7</xdr:col>
      <xdr:colOff>31750</xdr:colOff>
      <xdr:row>83</xdr:row>
      <xdr:rowOff>115184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4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99961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3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142047</xdr:rowOff>
    </xdr:from>
    <xdr:to>
      <xdr:col>23</xdr:col>
      <xdr:colOff>184150</xdr:colOff>
      <xdr:row>84</xdr:row>
      <xdr:rowOff>72197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7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114124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44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109243</xdr:rowOff>
    </xdr:from>
    <xdr:to>
      <xdr:col>19</xdr:col>
      <xdr:colOff>184150</xdr:colOff>
      <xdr:row>84</xdr:row>
      <xdr:rowOff>39393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33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49570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108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123721</xdr:rowOff>
    </xdr:from>
    <xdr:to>
      <xdr:col>15</xdr:col>
      <xdr:colOff>133350</xdr:colOff>
      <xdr:row>83</xdr:row>
      <xdr:rowOff>53871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8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64048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95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60247</xdr:rowOff>
    </xdr:from>
    <xdr:to>
      <xdr:col>11</xdr:col>
      <xdr:colOff>82550</xdr:colOff>
      <xdr:row>82</xdr:row>
      <xdr:rowOff>161847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1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574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8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157607</xdr:rowOff>
    </xdr:from>
    <xdr:to>
      <xdr:col>7</xdr:col>
      <xdr:colOff>31750</xdr:colOff>
      <xdr:row>82</xdr:row>
      <xdr:rowOff>87757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4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97934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1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高齢層職員の昇給停止措置を講じたことにより、昇給号数の分布が国と相違したことにより引き下がり、また、平成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人事院勧告における高位号給から昇格した際の月額の増加額の縮減について実施を遅らせたことによる影響を受けた職員が順次退職している。引き続き人事評価制度の推進を図ることに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33564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949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68036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9497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93634</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9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153307</xdr:rowOff>
    </xdr:from>
    <xdr:to>
      <xdr:col>72</xdr:col>
      <xdr:colOff>203200</xdr:colOff>
      <xdr:row>87</xdr:row>
      <xdr:rowOff>68036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89800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86</xdr:row>
      <xdr:rowOff>153307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8807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102507</xdr:rowOff>
    </xdr:from>
    <xdr:to>
      <xdr:col>68</xdr:col>
      <xdr:colOff>203200</xdr:colOff>
      <xdr:row>87</xdr:row>
      <xdr:rowOff>32657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公営企業部門を含む職員総数で設定する、定員管理計画の目標値である</a:t>
          </a:r>
          <a:r>
            <a:rPr kumimoji="1" lang="en-US" altLang="ja-JP" sz="1300">
              <a:latin typeface="ＭＳ Ｐゴシック" panose="020B0600070205080204" pitchFamily="50" charset="-128"/>
              <a:ea typeface="ＭＳ Ｐゴシック" panose="020B0600070205080204" pitchFamily="50" charset="-128"/>
            </a:rPr>
            <a:t>483</a:t>
          </a:r>
          <a:r>
            <a:rPr kumimoji="1" lang="ja-JP" altLang="en-US" sz="1300">
              <a:latin typeface="ＭＳ Ｐゴシック" panose="020B0600070205080204" pitchFamily="50" charset="-128"/>
              <a:ea typeface="ＭＳ Ｐゴシック" panose="020B0600070205080204" pitchFamily="50" charset="-128"/>
            </a:rPr>
            <a:t>名は平成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日現在にて達成し、第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次那珂市行財政改革大綱においては令和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までは、現在の職員数を維持することとされているところである。しかし、時限的な行政需要が発生することもあり、再任用職員や任期付き職員を有効に活用することをとおして、必要最小限の人員増に留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25823</xdr:rowOff>
    </xdr:from>
    <xdr:to>
      <xdr:col>81</xdr:col>
      <xdr:colOff>44450</xdr:colOff>
      <xdr:row>63</xdr:row>
      <xdr:rowOff>29845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827173"/>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17780</xdr:rowOff>
    </xdr:from>
    <xdr:to>
      <xdr:col>77</xdr:col>
      <xdr:colOff>44450</xdr:colOff>
      <xdr:row>63</xdr:row>
      <xdr:rowOff>25823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8191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154517</xdr:rowOff>
    </xdr:from>
    <xdr:to>
      <xdr:col>77</xdr:col>
      <xdr:colOff>95250</xdr:colOff>
      <xdr:row>63</xdr:row>
      <xdr:rowOff>84667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69444</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9737</xdr:rowOff>
    </xdr:from>
    <xdr:to>
      <xdr:col>72</xdr:col>
      <xdr:colOff>203200</xdr:colOff>
      <xdr:row>63</xdr:row>
      <xdr:rowOff>17780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8110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162560</xdr:rowOff>
    </xdr:from>
    <xdr:to>
      <xdr:col>73</xdr:col>
      <xdr:colOff>44450</xdr:colOff>
      <xdr:row>63</xdr:row>
      <xdr:rowOff>92710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77487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161079</xdr:rowOff>
    </xdr:from>
    <xdr:to>
      <xdr:col>68</xdr:col>
      <xdr:colOff>152400</xdr:colOff>
      <xdr:row>63</xdr:row>
      <xdr:rowOff>9737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79097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154517</xdr:rowOff>
    </xdr:from>
    <xdr:to>
      <xdr:col>68</xdr:col>
      <xdr:colOff>203200</xdr:colOff>
      <xdr:row>63</xdr:row>
      <xdr:rowOff>84667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69444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166581</xdr:rowOff>
    </xdr:from>
    <xdr:to>
      <xdr:col>64</xdr:col>
      <xdr:colOff>152400</xdr:colOff>
      <xdr:row>63</xdr:row>
      <xdr:rowOff>96731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81508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150495</xdr:rowOff>
    </xdr:from>
    <xdr:to>
      <xdr:col>81</xdr:col>
      <xdr:colOff>95250</xdr:colOff>
      <xdr:row>63</xdr:row>
      <xdr:rowOff>80645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122572</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75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146473</xdr:rowOff>
    </xdr:from>
    <xdr:to>
      <xdr:col>77</xdr:col>
      <xdr:colOff>95250</xdr:colOff>
      <xdr:row>63</xdr:row>
      <xdr:rowOff>76623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86800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138430</xdr:rowOff>
    </xdr:from>
    <xdr:to>
      <xdr:col>73</xdr:col>
      <xdr:colOff>44450</xdr:colOff>
      <xdr:row>63</xdr:row>
      <xdr:rowOff>68580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78757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130387</xdr:rowOff>
    </xdr:from>
    <xdr:to>
      <xdr:col>68</xdr:col>
      <xdr:colOff>203200</xdr:colOff>
      <xdr:row>63</xdr:row>
      <xdr:rowOff>60537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70714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110279</xdr:rowOff>
    </xdr:from>
    <xdr:to>
      <xdr:col>64</xdr:col>
      <xdr:colOff>152400</xdr:colOff>
      <xdr:row>63</xdr:row>
      <xdr:rowOff>40429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50606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防災行政無線デジタル化事業債や公立幼稚園建設事業債の償還開始により元利償還金が増加したことから、前年度から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％となった。類似団体平均からは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っている。公営企業については、事業の進展により今後起債償還がピークを迎え、繰出金の増が見込まれ、四中学区コミュニティセンター整備事業等の大規模事業により、公債費の増加が想定されるため、引き続き適正な市債発行や後年度の公債費の推移を考慮した償還条件の設定等をとおして、公債費の抑制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38523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88848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38523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8884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38523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8884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102870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8884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4250</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151130</xdr:rowOff>
    </xdr:from>
    <xdr:to>
      <xdr:col>77</xdr:col>
      <xdr:colOff>95250</xdr:colOff>
      <xdr:row>40</xdr:row>
      <xdr:rowOff>81280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159173</xdr:rowOff>
    </xdr:from>
    <xdr:to>
      <xdr:col>73</xdr:col>
      <xdr:colOff>44450</xdr:colOff>
      <xdr:row>40</xdr:row>
      <xdr:rowOff>89323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旧合併特例事業債の償還が進展したことにより地方債の現在高が減少したことに加え、水道事業及び下水道事業に対する繰出金の減により準公債費も減少した。また、減債基金の積立等による充当可能基金が増加したことにより、充当可能財源等が将来負担を上回ったため、将来負担比率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％となった。今後は、大規模事業が想定されること、公営企業の起債償還のピークに向け繰出金の増が見込まれるため、適正な市債発行をとおして、一層の健全化に努める。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153882</xdr:rowOff>
    </xdr:from>
    <xdr:to>
      <xdr:col>77</xdr:col>
      <xdr:colOff>44450</xdr:colOff>
      <xdr:row>14</xdr:row>
      <xdr:rowOff>61525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382732"/>
          <a:ext cx="889000" cy="7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6562</xdr:rowOff>
    </xdr:from>
    <xdr:to>
      <xdr:col>72</xdr:col>
      <xdr:colOff>203200</xdr:colOff>
      <xdr:row>14</xdr:row>
      <xdr:rowOff>61525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406862"/>
          <a:ext cx="889000" cy="5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123472</xdr:rowOff>
    </xdr:from>
    <xdr:to>
      <xdr:col>77</xdr:col>
      <xdr:colOff>95250</xdr:colOff>
      <xdr:row>16</xdr:row>
      <xdr:rowOff>53622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38399</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781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6562</xdr:rowOff>
    </xdr:from>
    <xdr:to>
      <xdr:col>68</xdr:col>
      <xdr:colOff>152400</xdr:colOff>
      <xdr:row>14</xdr:row>
      <xdr:rowOff>66887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40686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56444</xdr:rowOff>
    </xdr:from>
    <xdr:to>
      <xdr:col>73</xdr:col>
      <xdr:colOff>44450</xdr:colOff>
      <xdr:row>15</xdr:row>
      <xdr:rowOff>158044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142821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71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88618</xdr:rowOff>
    </xdr:from>
    <xdr:to>
      <xdr:col>68</xdr:col>
      <xdr:colOff>203200</xdr:colOff>
      <xdr:row>16</xdr:row>
      <xdr:rowOff>18768</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3545</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152965</xdr:rowOff>
    </xdr:from>
    <xdr:to>
      <xdr:col>64</xdr:col>
      <xdr:colOff>152400</xdr:colOff>
      <xdr:row>16</xdr:row>
      <xdr:rowOff>83115</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7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67892</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81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103082</xdr:rowOff>
    </xdr:from>
    <xdr:to>
      <xdr:col>77</xdr:col>
      <xdr:colOff>95250</xdr:colOff>
      <xdr:row>14</xdr:row>
      <xdr:rowOff>33232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3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43409</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10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10725</xdr:rowOff>
    </xdr:from>
    <xdr:to>
      <xdr:col>73</xdr:col>
      <xdr:colOff>44450</xdr:colOff>
      <xdr:row>14</xdr:row>
      <xdr:rowOff>112325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41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122502</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17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127212</xdr:rowOff>
    </xdr:from>
    <xdr:to>
      <xdr:col>68</xdr:col>
      <xdr:colOff>203200</xdr:colOff>
      <xdr:row>14</xdr:row>
      <xdr:rowOff>57362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3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67539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16087</xdr:rowOff>
    </xdr:from>
    <xdr:to>
      <xdr:col>64</xdr:col>
      <xdr:colOff>152400</xdr:colOff>
      <xdr:row>14</xdr:row>
      <xdr:rowOff>117687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41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127864</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18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54,279
53,983
97.82
25,083,554
23,542,851
1,406,440
13,447,848
18,044,079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ポイント低い</a:t>
          </a:r>
          <a:r>
            <a:rPr kumimoji="1" lang="en-US" altLang="ja-JP" sz="1300">
              <a:latin typeface="ＭＳ Ｐゴシック" panose="020B0600070205080204" pitchFamily="50" charset="-128"/>
              <a:ea typeface="ＭＳ Ｐゴシック" panose="020B0600070205080204" pitchFamily="50" charset="-128"/>
            </a:rPr>
            <a:t>29.3</a:t>
          </a:r>
          <a:r>
            <a:rPr kumimoji="1" lang="ja-JP" altLang="en-US" sz="1300">
              <a:latin typeface="ＭＳ Ｐゴシック" panose="020B0600070205080204" pitchFamily="50" charset="-128"/>
              <a:ea typeface="ＭＳ Ｐゴシック" panose="020B0600070205080204" pitchFamily="50" charset="-128"/>
            </a:rPr>
            <a:t>％となったものの、常勤職員及び会計年度任用職員の増員及び昇給等により経常経費充当一般財源が</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百万円増加し、類似団体との比較では</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ポイント上回っているなど、高い比率を維持している状況である。今後は、会計年度任用職員の適切な任用をとおして、人件費の上り幅を抑えるよう努めていく。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54610</xdr:rowOff>
    </xdr:from>
    <xdr:to>
      <xdr:col>24</xdr:col>
      <xdr:colOff>25400</xdr:colOff>
      <xdr:row>40</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4116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100330</xdr:rowOff>
    </xdr:from>
    <xdr:to>
      <xdr:col>19</xdr:col>
      <xdr:colOff>187325</xdr:colOff>
      <xdr:row>40</xdr:row>
      <xdr:rowOff>27940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7868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26670</xdr:rowOff>
    </xdr:from>
    <xdr:to>
      <xdr:col>20</xdr:col>
      <xdr:colOff>38100</xdr:colOff>
      <xdr:row>37</xdr:row>
      <xdr:rowOff>128270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138447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3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77470</xdr:rowOff>
    </xdr:from>
    <xdr:to>
      <xdr:col>15</xdr:col>
      <xdr:colOff>98425</xdr:colOff>
      <xdr:row>39</xdr:row>
      <xdr:rowOff>100330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64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77470</xdr:rowOff>
    </xdr:from>
    <xdr:to>
      <xdr:col>11</xdr:col>
      <xdr:colOff>9525</xdr:colOff>
      <xdr:row>39</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764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3810</xdr:rowOff>
    </xdr:from>
    <xdr:to>
      <xdr:col>24</xdr:col>
      <xdr:colOff>76200</xdr:colOff>
      <xdr:row>39</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147337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148590</xdr:rowOff>
    </xdr:from>
    <xdr:to>
      <xdr:col>20</xdr:col>
      <xdr:colOff>38100</xdr:colOff>
      <xdr:row>40</xdr:row>
      <xdr:rowOff>78740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63517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2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49530</xdr:rowOff>
    </xdr:from>
    <xdr:to>
      <xdr:col>15</xdr:col>
      <xdr:colOff>149225</xdr:colOff>
      <xdr:row>39</xdr:row>
      <xdr:rowOff>151130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135907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26670</xdr:rowOff>
    </xdr:from>
    <xdr:to>
      <xdr:col>11</xdr:col>
      <xdr:colOff>60325</xdr:colOff>
      <xdr:row>39</xdr:row>
      <xdr:rowOff>128270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113047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41910</xdr:rowOff>
    </xdr:from>
    <xdr:to>
      <xdr:col>6</xdr:col>
      <xdr:colOff>171450</xdr:colOff>
      <xdr:row>39</xdr:row>
      <xdr:rowOff>143510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128287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タブレット初期設定業務委託によるＧＩＧＡスクール推進事業の増等により経常経費充当一般財源が</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百万円増となったため、前年度に比べ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％となった。類似団体との比較では、</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下回っている。今後も各種システムの運用方法や公共施設等の管理運営に係る経費について、委託業務の内容精査や、公共施設適正管理推進事業債の起債など有利な財源の選択等一層の節減・合理化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14</xdr:row>
      <xdr:rowOff>61686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4511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15</xdr:row>
      <xdr:rowOff>9979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4511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46264</xdr:rowOff>
    </xdr:from>
    <xdr:to>
      <xdr:col>78</xdr:col>
      <xdr:colOff>120650</xdr:colOff>
      <xdr:row>15</xdr:row>
      <xdr:rowOff>147864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132641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04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9979</xdr:rowOff>
    </xdr:from>
    <xdr:to>
      <xdr:col>73</xdr:col>
      <xdr:colOff>180975</xdr:colOff>
      <xdr:row>15</xdr:row>
      <xdr:rowOff>64407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5817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5443</xdr:rowOff>
    </xdr:from>
    <xdr:to>
      <xdr:col>74</xdr:col>
      <xdr:colOff>31750</xdr:colOff>
      <xdr:row>16</xdr:row>
      <xdr:rowOff>107043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91820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64407</xdr:rowOff>
    </xdr:from>
    <xdr:to>
      <xdr:col>69</xdr:col>
      <xdr:colOff>92075</xdr:colOff>
      <xdr:row>15</xdr:row>
      <xdr:rowOff>107950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636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144236</xdr:rowOff>
    </xdr:from>
    <xdr:to>
      <xdr:col>69</xdr:col>
      <xdr:colOff>142875</xdr:colOff>
      <xdr:row>16</xdr:row>
      <xdr:rowOff>74386</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59163</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111579</xdr:rowOff>
    </xdr:from>
    <xdr:to>
      <xdr:col>65</xdr:col>
      <xdr:colOff>53975</xdr:colOff>
      <xdr:row>16</xdr:row>
      <xdr:rowOff>41729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26506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10886</xdr:rowOff>
    </xdr:from>
    <xdr:to>
      <xdr:col>82</xdr:col>
      <xdr:colOff>158750</xdr:colOff>
      <xdr:row>14</xdr:row>
      <xdr:rowOff>112486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27413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130629</xdr:rowOff>
    </xdr:from>
    <xdr:to>
      <xdr:col>74</xdr:col>
      <xdr:colOff>31750</xdr:colOff>
      <xdr:row>15</xdr:row>
      <xdr:rowOff>60779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70956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13607</xdr:rowOff>
    </xdr:from>
    <xdr:to>
      <xdr:col>69</xdr:col>
      <xdr:colOff>142875</xdr:colOff>
      <xdr:row>15</xdr:row>
      <xdr:rowOff>115207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125384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類似団体との比較では、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下回っているものの、少子高齢化等により増加が見込まれるとともに、コロナウイルス感染症の社会経済情勢に与える影響から増加リスクがあるため、各制度の適正な執行や健康づくりへの支援等予防施策の充実をとおして、扶助費の上り幅を抑制す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116115</xdr:rowOff>
    </xdr:from>
    <xdr:to>
      <xdr:col>24</xdr:col>
      <xdr:colOff>25400</xdr:colOff>
      <xdr:row>54</xdr:row>
      <xdr:rowOff>170543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3744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170543</xdr:rowOff>
    </xdr:from>
    <xdr:to>
      <xdr:col>19</xdr:col>
      <xdr:colOff>187325</xdr:colOff>
      <xdr:row>55</xdr:row>
      <xdr:rowOff>97065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4288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2722</xdr:rowOff>
    </xdr:from>
    <xdr:to>
      <xdr:col>20</xdr:col>
      <xdr:colOff>38100</xdr:colOff>
      <xdr:row>55</xdr:row>
      <xdr:rowOff>104322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89099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51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97065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461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100693</xdr:rowOff>
    </xdr:from>
    <xdr:to>
      <xdr:col>15</xdr:col>
      <xdr:colOff>149225</xdr:colOff>
      <xdr:row>56</xdr:row>
      <xdr:rowOff>30843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15620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64407</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461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132642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65315</xdr:rowOff>
    </xdr:from>
    <xdr:to>
      <xdr:col>24</xdr:col>
      <xdr:colOff>76200</xdr:colOff>
      <xdr:row>54</xdr:row>
      <xdr:rowOff>166915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81842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119743</xdr:rowOff>
    </xdr:from>
    <xdr:to>
      <xdr:col>20</xdr:col>
      <xdr:colOff>38100</xdr:colOff>
      <xdr:row>55</xdr:row>
      <xdr:rowOff>49893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60070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46265</xdr:rowOff>
    </xdr:from>
    <xdr:to>
      <xdr:col>15</xdr:col>
      <xdr:colOff>149225</xdr:colOff>
      <xdr:row>55</xdr:row>
      <xdr:rowOff>147865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158042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125384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維持補修費については、道路の維持補修等により経常経費充当一般財源が</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百万円増加し、繰出金については、国民健康保険特別会計への繰出金の減等により経常経費充当一般財源が</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百万円減少した。経常収支比率は、前年度より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ポイント低下し、類似団体と同値の</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％となった。今後とも各種保険料収納率の向上をとおして、繰出金の抑制に努める。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67128</xdr:rowOff>
    </xdr:from>
    <xdr:to>
      <xdr:col>82</xdr:col>
      <xdr:colOff>107950</xdr:colOff>
      <xdr:row>57</xdr:row>
      <xdr:rowOff>4535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668328"/>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4535</xdr:rowOff>
    </xdr:from>
    <xdr:to>
      <xdr:col>78</xdr:col>
      <xdr:colOff>69850</xdr:colOff>
      <xdr:row>61</xdr:row>
      <xdr:rowOff>80735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777185"/>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146957</xdr:rowOff>
    </xdr:from>
    <xdr:to>
      <xdr:col>78</xdr:col>
      <xdr:colOff>120650</xdr:colOff>
      <xdr:row>57</xdr:row>
      <xdr:rowOff>77107</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61884</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34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67128</xdr:rowOff>
    </xdr:from>
    <xdr:to>
      <xdr:col>73</xdr:col>
      <xdr:colOff>180975</xdr:colOff>
      <xdr:row>61</xdr:row>
      <xdr:rowOff>80735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354128"/>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0</xdr:rowOff>
    </xdr:from>
    <xdr:to>
      <xdr:col>74</xdr:col>
      <xdr:colOff>31750</xdr:colOff>
      <xdr:row>58</xdr:row>
      <xdr:rowOff>101600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111777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1815</xdr:rowOff>
    </xdr:from>
    <xdr:to>
      <xdr:col>69</xdr:col>
      <xdr:colOff>92075</xdr:colOff>
      <xdr:row>60</xdr:row>
      <xdr:rowOff>67128</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2888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43543</xdr:rowOff>
    </xdr:from>
    <xdr:to>
      <xdr:col>69</xdr:col>
      <xdr:colOff>142875</xdr:colOff>
      <xdr:row>58</xdr:row>
      <xdr:rowOff>145143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155320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43543</xdr:rowOff>
    </xdr:from>
    <xdr:to>
      <xdr:col>65</xdr:col>
      <xdr:colOff>53975</xdr:colOff>
      <xdr:row>58</xdr:row>
      <xdr:rowOff>145143</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155320</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159855</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58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125185</xdr:rowOff>
    </xdr:from>
    <xdr:to>
      <xdr:col>78</xdr:col>
      <xdr:colOff>120650</xdr:colOff>
      <xdr:row>57</xdr:row>
      <xdr:rowOff>55335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65512</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29935</xdr:rowOff>
    </xdr:from>
    <xdr:to>
      <xdr:col>74</xdr:col>
      <xdr:colOff>31750</xdr:colOff>
      <xdr:row>61</xdr:row>
      <xdr:rowOff>131535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4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116312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57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16328</xdr:rowOff>
    </xdr:from>
    <xdr:to>
      <xdr:col>69</xdr:col>
      <xdr:colOff>142875</xdr:colOff>
      <xdr:row>60</xdr:row>
      <xdr:rowOff>117928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102705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38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122465</xdr:rowOff>
    </xdr:from>
    <xdr:to>
      <xdr:col>65</xdr:col>
      <xdr:colOff>53975</xdr:colOff>
      <xdr:row>60</xdr:row>
      <xdr:rowOff>52615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37392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32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団体の運営費補助については、補助金等審議会を毎年度開催し、補助金の交付内容や補助団体の運営状況等について見直しや精査を実施している。下水道事業会計に対する補助金・負担金の減等により経常経費充当一般財源が</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百万円減となったため、前年度に比べて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ポイント低下し、類似団体と比較では</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ポイント下回っている。今後とも適正な執行に努めていく。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36</xdr:row>
      <xdr:rowOff>35560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1620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168148</xdr:rowOff>
    </xdr:from>
    <xdr:to>
      <xdr:col>78</xdr:col>
      <xdr:colOff>69850</xdr:colOff>
      <xdr:row>36</xdr:row>
      <xdr:rowOff>35560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5997448"/>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168148</xdr:rowOff>
    </xdr:from>
    <xdr:to>
      <xdr:col>73</xdr:col>
      <xdr:colOff>180975</xdr:colOff>
      <xdr:row>35</xdr:row>
      <xdr:rowOff>1270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59974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156210</xdr:rowOff>
    </xdr:from>
    <xdr:to>
      <xdr:col>74</xdr:col>
      <xdr:colOff>31750</xdr:colOff>
      <xdr:row>36</xdr:row>
      <xdr:rowOff>86360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71137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163576</xdr:rowOff>
    </xdr:from>
    <xdr:to>
      <xdr:col>69</xdr:col>
      <xdr:colOff>92075</xdr:colOff>
      <xdr:row>35</xdr:row>
      <xdr:rowOff>1270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5992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137922</xdr:rowOff>
    </xdr:from>
    <xdr:to>
      <xdr:col>69</xdr:col>
      <xdr:colOff>142875</xdr:colOff>
      <xdr:row>36</xdr:row>
      <xdr:rowOff>68072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52849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43705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117348</xdr:rowOff>
    </xdr:from>
    <xdr:to>
      <xdr:col>74</xdr:col>
      <xdr:colOff>31750</xdr:colOff>
      <xdr:row>35</xdr:row>
      <xdr:rowOff>47498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57675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121920</xdr:rowOff>
    </xdr:from>
    <xdr:to>
      <xdr:col>69</xdr:col>
      <xdr:colOff>142875</xdr:colOff>
      <xdr:row>35</xdr:row>
      <xdr:rowOff>52070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112776</xdr:rowOff>
    </xdr:from>
    <xdr:to>
      <xdr:col>65</xdr:col>
      <xdr:colOff>53975</xdr:colOff>
      <xdr:row>35</xdr:row>
      <xdr:rowOff>42926</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53103</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防災無線デジタル化事業債や公立幼稚園建設事業債等の償還開始により、公債費に係る経常経費充当一般財源等は</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百万円増加し、類似団体と比較すると経常収支比率は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ポイント上回っている。近年の利率の状況から起債利子は減少しているが、今後、進展が想定される大規模事業や施設の老朽化対策等ため、適正な市債発行に努める。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16511</xdr:rowOff>
    </xdr:from>
    <xdr:to>
      <xdr:col>24</xdr:col>
      <xdr:colOff>25400</xdr:colOff>
      <xdr:row>77</xdr:row>
      <xdr:rowOff>31750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2181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123207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165100</xdr:rowOff>
    </xdr:from>
    <xdr:to>
      <xdr:col>19</xdr:col>
      <xdr:colOff>187325</xdr:colOff>
      <xdr:row>77</xdr:row>
      <xdr:rowOff>31750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19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91439</xdr:rowOff>
    </xdr:from>
    <xdr:to>
      <xdr:col>20</xdr:col>
      <xdr:colOff>38100</xdr:colOff>
      <xdr:row>79</xdr:row>
      <xdr:rowOff>21589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6366</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76</xdr:row>
      <xdr:rowOff>165100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1800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91439</xdr:rowOff>
    </xdr:from>
    <xdr:to>
      <xdr:col>15</xdr:col>
      <xdr:colOff>149225</xdr:colOff>
      <xdr:row>79</xdr:row>
      <xdr:rowOff>21589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6366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142239</xdr:rowOff>
    </xdr:from>
    <xdr:to>
      <xdr:col>11</xdr:col>
      <xdr:colOff>9525</xdr:colOff>
      <xdr:row>76</xdr:row>
      <xdr:rowOff>149861</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1724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99061</xdr:rowOff>
    </xdr:from>
    <xdr:to>
      <xdr:col>11</xdr:col>
      <xdr:colOff>60325</xdr:colOff>
      <xdr:row>79</xdr:row>
      <xdr:rowOff>29211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13988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106680</xdr:rowOff>
    </xdr:from>
    <xdr:to>
      <xdr:col>6</xdr:col>
      <xdr:colOff>171450</xdr:colOff>
      <xdr:row>79</xdr:row>
      <xdr:rowOff>36830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21607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137161</xdr:rowOff>
    </xdr:from>
    <xdr:to>
      <xdr:col>24</xdr:col>
      <xdr:colOff>76200</xdr:colOff>
      <xdr:row>77</xdr:row>
      <xdr:rowOff>67311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109238</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91439</xdr:rowOff>
    </xdr:from>
    <xdr:to>
      <xdr:col>6</xdr:col>
      <xdr:colOff>171450</xdr:colOff>
      <xdr:row>77</xdr:row>
      <xdr:rowOff>21589</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31767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ポイント減、類似団体との比較では</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71.6</a:t>
          </a:r>
          <a:r>
            <a:rPr kumimoji="1" lang="ja-JP" altLang="en-US" sz="1300">
              <a:latin typeface="ＭＳ Ｐゴシック" panose="020B0600070205080204" pitchFamily="50" charset="-128"/>
              <a:ea typeface="ＭＳ Ｐゴシック" panose="020B0600070205080204" pitchFamily="50" charset="-128"/>
            </a:rPr>
            <a:t>％となった。主な要因としては、普通交付税の増額交付があげられる。税等の徴収率の向上により歳入の確保に努めるとともに、事務事業の見直しや計画的な公共施設の維持管理の推進により経常経費の削減を図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85852</xdr:rowOff>
    </xdr:from>
    <xdr:to>
      <xdr:col>82</xdr:col>
      <xdr:colOff>107950</xdr:colOff>
      <xdr:row>77</xdr:row>
      <xdr:rowOff>110998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116052"/>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110998</xdr:rowOff>
    </xdr:from>
    <xdr:to>
      <xdr:col>78</xdr:col>
      <xdr:colOff>69850</xdr:colOff>
      <xdr:row>78</xdr:row>
      <xdr:rowOff>85852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31264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165863</xdr:rowOff>
    </xdr:from>
    <xdr:to>
      <xdr:col>73</xdr:col>
      <xdr:colOff>180975</xdr:colOff>
      <xdr:row>78</xdr:row>
      <xdr:rowOff>85852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36751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763</xdr:rowOff>
    </xdr:from>
    <xdr:to>
      <xdr:col>74</xdr:col>
      <xdr:colOff>31750</xdr:colOff>
      <xdr:row>77</xdr:row>
      <xdr:rowOff>102363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112540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165863</xdr:rowOff>
    </xdr:from>
    <xdr:to>
      <xdr:col>69</xdr:col>
      <xdr:colOff>92075</xdr:colOff>
      <xdr:row>77</xdr:row>
      <xdr:rowOff>170435</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3675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140208</xdr:rowOff>
    </xdr:from>
    <xdr:to>
      <xdr:col>69</xdr:col>
      <xdr:colOff>142875</xdr:colOff>
      <xdr:row>77</xdr:row>
      <xdr:rowOff>70358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80535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43959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51579</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60198</xdr:rowOff>
    </xdr:from>
    <xdr:to>
      <xdr:col>78</xdr:col>
      <xdr:colOff>120650</xdr:colOff>
      <xdr:row>77</xdr:row>
      <xdr:rowOff>161798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146575</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35052</xdr:rowOff>
    </xdr:from>
    <xdr:to>
      <xdr:col>74</xdr:col>
      <xdr:colOff>31750</xdr:colOff>
      <xdr:row>78</xdr:row>
      <xdr:rowOff>136652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121429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115063</xdr:rowOff>
    </xdr:from>
    <xdr:to>
      <xdr:col>69</xdr:col>
      <xdr:colOff>142875</xdr:colOff>
      <xdr:row>78</xdr:row>
      <xdr:rowOff>45213</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29990</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119635</xdr:rowOff>
    </xdr:from>
    <xdr:to>
      <xdr:col>65</xdr:col>
      <xdr:colOff>53975</xdr:colOff>
      <xdr:row>78</xdr:row>
      <xdr:rowOff>49785</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34562</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147585</xdr:rowOff>
    </xdr:from>
    <xdr:to>
      <xdr:col>29</xdr:col>
      <xdr:colOff>127000</xdr:colOff>
      <xdr:row>16</xdr:row>
      <xdr:rowOff>169449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38410"/>
          <a:ext cx="647700" cy="21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36874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169449</xdr:rowOff>
    </xdr:from>
    <xdr:to>
      <xdr:col>26</xdr:col>
      <xdr:colOff>50800</xdr:colOff>
      <xdr:row>17</xdr:row>
      <xdr:rowOff>36028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60274"/>
          <a:ext cx="698500" cy="38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11860</xdr:rowOff>
    </xdr:from>
    <xdr:to>
      <xdr:col>26</xdr:col>
      <xdr:colOff>101600</xdr:colOff>
      <xdr:row>16</xdr:row>
      <xdr:rowOff>113460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0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123637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71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36028</xdr:rowOff>
    </xdr:from>
    <xdr:to>
      <xdr:col>22</xdr:col>
      <xdr:colOff>114300</xdr:colOff>
      <xdr:row>17</xdr:row>
      <xdr:rowOff>60227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98303"/>
          <a:ext cx="698500" cy="24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50575</xdr:rowOff>
    </xdr:from>
    <xdr:to>
      <xdr:col>22</xdr:col>
      <xdr:colOff>165100</xdr:colOff>
      <xdr:row>16</xdr:row>
      <xdr:rowOff>152175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162352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60227</xdr:rowOff>
    </xdr:from>
    <xdr:to>
      <xdr:col>18</xdr:col>
      <xdr:colOff>177800</xdr:colOff>
      <xdr:row>17</xdr:row>
      <xdr:rowOff>81764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22502"/>
          <a:ext cx="698500" cy="21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69124</xdr:rowOff>
    </xdr:from>
    <xdr:to>
      <xdr:col>19</xdr:col>
      <xdr:colOff>38100</xdr:colOff>
      <xdr:row>16</xdr:row>
      <xdr:rowOff>170724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9451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28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68373</xdr:rowOff>
    </xdr:from>
    <xdr:to>
      <xdr:col>15</xdr:col>
      <xdr:colOff>101600</xdr:colOff>
      <xdr:row>16</xdr:row>
      <xdr:rowOff>169973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8700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2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96785</xdr:rowOff>
    </xdr:from>
    <xdr:to>
      <xdr:col>29</xdr:col>
      <xdr:colOff>177800</xdr:colOff>
      <xdr:row>17</xdr:row>
      <xdr:rowOff>26935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87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113312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3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118649</xdr:rowOff>
    </xdr:from>
    <xdr:to>
      <xdr:col>26</xdr:col>
      <xdr:colOff>101600</xdr:colOff>
      <xdr:row>17</xdr:row>
      <xdr:rowOff>48799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09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33576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95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156678</xdr:rowOff>
    </xdr:from>
    <xdr:to>
      <xdr:col>22</xdr:col>
      <xdr:colOff>165100</xdr:colOff>
      <xdr:row>17</xdr:row>
      <xdr:rowOff>86828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47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71605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3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9427</xdr:rowOff>
    </xdr:from>
    <xdr:to>
      <xdr:col>19</xdr:col>
      <xdr:colOff>38100</xdr:colOff>
      <xdr:row>17</xdr:row>
      <xdr:rowOff>111027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71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95804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5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30964</xdr:rowOff>
    </xdr:from>
    <xdr:to>
      <xdr:col>15</xdr:col>
      <xdr:colOff>101600</xdr:colOff>
      <xdr:row>17</xdr:row>
      <xdr:rowOff>132564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93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117341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7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44508</xdr:rowOff>
    </xdr:from>
    <xdr:to>
      <xdr:col>29</xdr:col>
      <xdr:colOff>127000</xdr:colOff>
      <xdr:row>36</xdr:row>
      <xdr:rowOff>92481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997758"/>
          <a:ext cx="647700" cy="47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82913</xdr:rowOff>
    </xdr:from>
    <xdr:to>
      <xdr:col>26</xdr:col>
      <xdr:colOff>50800</xdr:colOff>
      <xdr:row>36</xdr:row>
      <xdr:rowOff>92481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7036163"/>
          <a:ext cx="698500" cy="9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51413</xdr:rowOff>
    </xdr:from>
    <xdr:to>
      <xdr:col>26</xdr:col>
      <xdr:colOff>101600</xdr:colOff>
      <xdr:row>35</xdr:row>
      <xdr:rowOff>153013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661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163190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43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82913</xdr:rowOff>
    </xdr:from>
    <xdr:to>
      <xdr:col>22</xdr:col>
      <xdr:colOff>114300</xdr:colOff>
      <xdr:row>36</xdr:row>
      <xdr:rowOff>94343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036163"/>
          <a:ext cx="698500" cy="11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46123</xdr:rowOff>
    </xdr:from>
    <xdr:to>
      <xdr:col>22</xdr:col>
      <xdr:colOff>165100</xdr:colOff>
      <xdr:row>35</xdr:row>
      <xdr:rowOff>147723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65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157900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42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87028</xdr:rowOff>
    </xdr:from>
    <xdr:to>
      <xdr:col>18</xdr:col>
      <xdr:colOff>177800</xdr:colOff>
      <xdr:row>36</xdr:row>
      <xdr:rowOff>94343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040278"/>
          <a:ext cx="6985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60361</xdr:rowOff>
    </xdr:from>
    <xdr:to>
      <xdr:col>19</xdr:col>
      <xdr:colOff>38100</xdr:colOff>
      <xdr:row>35</xdr:row>
      <xdr:rowOff>161961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670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172138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43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26071</xdr:rowOff>
    </xdr:from>
    <xdr:to>
      <xdr:col>15</xdr:col>
      <xdr:colOff>101600</xdr:colOff>
      <xdr:row>35</xdr:row>
      <xdr:rowOff>127671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636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137848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40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336608</xdr:rowOff>
    </xdr:from>
    <xdr:to>
      <xdr:col>29</xdr:col>
      <xdr:colOff>177800</xdr:colOff>
      <xdr:row>36</xdr:row>
      <xdr:rowOff>95308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46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308685</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1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41681</xdr:rowOff>
    </xdr:from>
    <xdr:to>
      <xdr:col>26</xdr:col>
      <xdr:colOff>101600</xdr:colOff>
      <xdr:row>36</xdr:row>
      <xdr:rowOff>143281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94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128058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81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32113</xdr:rowOff>
    </xdr:from>
    <xdr:to>
      <xdr:col>22</xdr:col>
      <xdr:colOff>165100</xdr:colOff>
      <xdr:row>36</xdr:row>
      <xdr:rowOff>133713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85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118490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7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43543</xdr:rowOff>
    </xdr:from>
    <xdr:to>
      <xdr:col>19</xdr:col>
      <xdr:colOff>38100</xdr:colOff>
      <xdr:row>36</xdr:row>
      <xdr:rowOff>145143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96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129920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8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36228</xdr:rowOff>
    </xdr:from>
    <xdr:to>
      <xdr:col>15</xdr:col>
      <xdr:colOff>101600</xdr:colOff>
      <xdr:row>36</xdr:row>
      <xdr:rowOff>137828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89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122605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75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54,279
53,983
97.82
25,083,554
23,542,851
1,406,440
13,447,848
18,044,079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108401</xdr:rowOff>
    </xdr:from>
    <xdr:to>
      <xdr:col>24</xdr:col>
      <xdr:colOff>63500</xdr:colOff>
      <xdr:row>34</xdr:row>
      <xdr:rowOff>141396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37701"/>
          <a:ext cx="8382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141396</xdr:rowOff>
    </xdr:from>
    <xdr:to>
      <xdr:col>19</xdr:col>
      <xdr:colOff>177800</xdr:colOff>
      <xdr:row>35</xdr:row>
      <xdr:rowOff>136442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70696"/>
          <a:ext cx="889000" cy="16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66078</xdr:rowOff>
    </xdr:from>
    <xdr:to>
      <xdr:col>20</xdr:col>
      <xdr:colOff>38100</xdr:colOff>
      <xdr:row>34</xdr:row>
      <xdr:rowOff>167678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8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12755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6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136442</xdr:rowOff>
    </xdr:from>
    <xdr:to>
      <xdr:col>15</xdr:col>
      <xdr:colOff>50800</xdr:colOff>
      <xdr:row>35</xdr:row>
      <xdr:rowOff>164103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37192"/>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48571</xdr:rowOff>
    </xdr:from>
    <xdr:to>
      <xdr:col>15</xdr:col>
      <xdr:colOff>101600</xdr:colOff>
      <xdr:row>35</xdr:row>
      <xdr:rowOff>150171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166698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2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164103</xdr:rowOff>
    </xdr:from>
    <xdr:to>
      <xdr:col>10</xdr:col>
      <xdr:colOff>114300</xdr:colOff>
      <xdr:row>36</xdr:row>
      <xdr:rowOff>4216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64853"/>
          <a:ext cx="889000" cy="1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53619</xdr:rowOff>
    </xdr:from>
    <xdr:to>
      <xdr:col>10</xdr:col>
      <xdr:colOff>165100</xdr:colOff>
      <xdr:row>35</xdr:row>
      <xdr:rowOff>155219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54077</xdr:rowOff>
    </xdr:from>
    <xdr:to>
      <xdr:col>6</xdr:col>
      <xdr:colOff>38100</xdr:colOff>
      <xdr:row>35</xdr:row>
      <xdr:rowOff>155677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5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754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3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57601</xdr:rowOff>
    </xdr:from>
    <xdr:to>
      <xdr:col>24</xdr:col>
      <xdr:colOff>114300</xdr:colOff>
      <xdr:row>34</xdr:row>
      <xdr:rowOff>159201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8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80478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3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90596</xdr:rowOff>
    </xdr:from>
    <xdr:to>
      <xdr:col>20</xdr:col>
      <xdr:colOff>38100</xdr:colOff>
      <xdr:row>35</xdr:row>
      <xdr:rowOff>20746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1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11873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01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85642</xdr:rowOff>
    </xdr:from>
    <xdr:to>
      <xdr:col>15</xdr:col>
      <xdr:colOff>101600</xdr:colOff>
      <xdr:row>36</xdr:row>
      <xdr:rowOff>15792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8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6919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7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113303</xdr:rowOff>
    </xdr:from>
    <xdr:to>
      <xdr:col>10</xdr:col>
      <xdr:colOff>165100</xdr:colOff>
      <xdr:row>36</xdr:row>
      <xdr:rowOff>43453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1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34580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20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124866</xdr:rowOff>
    </xdr:from>
    <xdr:to>
      <xdr:col>6</xdr:col>
      <xdr:colOff>38100</xdr:colOff>
      <xdr:row>36</xdr:row>
      <xdr:rowOff>55016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46143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21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158217</xdr:rowOff>
    </xdr:from>
    <xdr:to>
      <xdr:col>24</xdr:col>
      <xdr:colOff>63500</xdr:colOff>
      <xdr:row>56</xdr:row>
      <xdr:rowOff>163894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59417"/>
          <a:ext cx="8382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163894</xdr:rowOff>
    </xdr:from>
    <xdr:to>
      <xdr:col>19</xdr:col>
      <xdr:colOff>177800</xdr:colOff>
      <xdr:row>57</xdr:row>
      <xdr:rowOff>44006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65094"/>
          <a:ext cx="889000" cy="5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153467</xdr:rowOff>
    </xdr:from>
    <xdr:to>
      <xdr:col>20</xdr:col>
      <xdr:colOff>38100</xdr:colOff>
      <xdr:row>56</xdr:row>
      <xdr:rowOff>83617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8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100144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5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44006</xdr:rowOff>
    </xdr:from>
    <xdr:to>
      <xdr:col>15</xdr:col>
      <xdr:colOff>50800</xdr:colOff>
      <xdr:row>57</xdr:row>
      <xdr:rowOff>83566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16656"/>
          <a:ext cx="889000" cy="3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18923</xdr:rowOff>
    </xdr:from>
    <xdr:to>
      <xdr:col>15</xdr:col>
      <xdr:colOff>101600</xdr:colOff>
      <xdr:row>56</xdr:row>
      <xdr:rowOff>120523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2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137050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39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83566</xdr:rowOff>
    </xdr:from>
    <xdr:to>
      <xdr:col>10</xdr:col>
      <xdr:colOff>114300</xdr:colOff>
      <xdr:row>57</xdr:row>
      <xdr:rowOff>126682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56216"/>
          <a:ext cx="889000" cy="4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76797</xdr:rowOff>
    </xdr:from>
    <xdr:to>
      <xdr:col>10</xdr:col>
      <xdr:colOff>165100</xdr:colOff>
      <xdr:row>57</xdr:row>
      <xdr:rowOff>6947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23474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96621</xdr:rowOff>
    </xdr:from>
    <xdr:to>
      <xdr:col>6</xdr:col>
      <xdr:colOff>38100</xdr:colOff>
      <xdr:row>57</xdr:row>
      <xdr:rowOff>26771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43298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7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107417</xdr:rowOff>
    </xdr:from>
    <xdr:to>
      <xdr:col>24</xdr:col>
      <xdr:colOff>114300</xdr:colOff>
      <xdr:row>57</xdr:row>
      <xdr:rowOff>37567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0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85844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8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113094</xdr:rowOff>
    </xdr:from>
    <xdr:to>
      <xdr:col>20</xdr:col>
      <xdr:colOff>38100</xdr:colOff>
      <xdr:row>57</xdr:row>
      <xdr:rowOff>43244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1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34371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164656</xdr:rowOff>
    </xdr:from>
    <xdr:to>
      <xdr:col>15</xdr:col>
      <xdr:colOff>101600</xdr:colOff>
      <xdr:row>57</xdr:row>
      <xdr:rowOff>94806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6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85933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5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32766</xdr:rowOff>
    </xdr:from>
    <xdr:to>
      <xdr:col>10</xdr:col>
      <xdr:colOff>165100</xdr:colOff>
      <xdr:row>57</xdr:row>
      <xdr:rowOff>134366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125493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89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75882</xdr:rowOff>
    </xdr:from>
    <xdr:to>
      <xdr:col>6</xdr:col>
      <xdr:colOff>38100</xdr:colOff>
      <xdr:row>58</xdr:row>
      <xdr:rowOff>6032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4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168609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4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136368</xdr:rowOff>
    </xdr:from>
    <xdr:to>
      <xdr:col>24</xdr:col>
      <xdr:colOff>63500</xdr:colOff>
      <xdr:row>77</xdr:row>
      <xdr:rowOff>160502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38018"/>
          <a:ext cx="838200" cy="2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56387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42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160502</xdr:rowOff>
    </xdr:from>
    <xdr:to>
      <xdr:col>19</xdr:col>
      <xdr:colOff>177800</xdr:colOff>
      <xdr:row>78</xdr:row>
      <xdr:rowOff>18117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62152"/>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130800</xdr:rowOff>
    </xdr:from>
    <xdr:to>
      <xdr:col>20</xdr:col>
      <xdr:colOff>38100</xdr:colOff>
      <xdr:row>78</xdr:row>
      <xdr:rowOff>60950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3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52077</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18117</xdr:rowOff>
    </xdr:from>
    <xdr:to>
      <xdr:col>15</xdr:col>
      <xdr:colOff>50800</xdr:colOff>
      <xdr:row>78</xdr:row>
      <xdr:rowOff>43884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91217"/>
          <a:ext cx="889000" cy="2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23454</xdr:rowOff>
    </xdr:from>
    <xdr:to>
      <xdr:col>15</xdr:col>
      <xdr:colOff>101600</xdr:colOff>
      <xdr:row>78</xdr:row>
      <xdr:rowOff>125054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9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116181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8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43884</xdr:rowOff>
    </xdr:from>
    <xdr:to>
      <xdr:col>10</xdr:col>
      <xdr:colOff>114300</xdr:colOff>
      <xdr:row>78</xdr:row>
      <xdr:rowOff>110603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16984"/>
          <a:ext cx="889000" cy="6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162902</xdr:rowOff>
    </xdr:from>
    <xdr:to>
      <xdr:col>10</xdr:col>
      <xdr:colOff>165100</xdr:colOff>
      <xdr:row>78</xdr:row>
      <xdr:rowOff>93052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6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109579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3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129656</xdr:rowOff>
    </xdr:from>
    <xdr:to>
      <xdr:col>6</xdr:col>
      <xdr:colOff>38100</xdr:colOff>
      <xdr:row>78</xdr:row>
      <xdr:rowOff>59806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3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76333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85568</xdr:rowOff>
    </xdr:from>
    <xdr:to>
      <xdr:col>24</xdr:col>
      <xdr:colOff>114300</xdr:colOff>
      <xdr:row>78</xdr:row>
      <xdr:rowOff>15718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8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108445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3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109702</xdr:rowOff>
    </xdr:from>
    <xdr:to>
      <xdr:col>20</xdr:col>
      <xdr:colOff>38100</xdr:colOff>
      <xdr:row>78</xdr:row>
      <xdr:rowOff>39852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1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56379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08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138767</xdr:rowOff>
    </xdr:from>
    <xdr:to>
      <xdr:col>15</xdr:col>
      <xdr:colOff>101600</xdr:colOff>
      <xdr:row>78</xdr:row>
      <xdr:rowOff>68917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4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85444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11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164534</xdr:rowOff>
    </xdr:from>
    <xdr:to>
      <xdr:col>10</xdr:col>
      <xdr:colOff>165100</xdr:colOff>
      <xdr:row>78</xdr:row>
      <xdr:rowOff>94684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6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85811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5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59803</xdr:rowOff>
    </xdr:from>
    <xdr:to>
      <xdr:col>6</xdr:col>
      <xdr:colOff>38100</xdr:colOff>
      <xdr:row>78</xdr:row>
      <xdr:rowOff>161403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3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152530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2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98834</xdr:rowOff>
    </xdr:from>
    <xdr:to>
      <xdr:col>24</xdr:col>
      <xdr:colOff>62865</xdr:colOff>
      <xdr:row>97</xdr:row>
      <xdr:rowOff>141354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57884"/>
          <a:ext cx="1270" cy="14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145181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141354</xdr:rowOff>
    </xdr:from>
    <xdr:to>
      <xdr:col>24</xdr:col>
      <xdr:colOff>152400</xdr:colOff>
      <xdr:row>97</xdr:row>
      <xdr:rowOff>141354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7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45511</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3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98834</xdr:rowOff>
    </xdr:from>
    <xdr:to>
      <xdr:col>24</xdr:col>
      <xdr:colOff>152400</xdr:colOff>
      <xdr:row>89</xdr:row>
      <xdr:rowOff>98834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5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91269</xdr:rowOff>
    </xdr:from>
    <xdr:to>
      <xdr:col>24</xdr:col>
      <xdr:colOff>63500</xdr:colOff>
      <xdr:row>98</xdr:row>
      <xdr:rowOff>6894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550469"/>
          <a:ext cx="838200" cy="25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32562</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48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9685</xdr:rowOff>
    </xdr:from>
    <xdr:to>
      <xdr:col>24</xdr:col>
      <xdr:colOff>114300</xdr:colOff>
      <xdr:row>95</xdr:row>
      <xdr:rowOff>111285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6894</xdr:rowOff>
    </xdr:from>
    <xdr:to>
      <xdr:col>19</xdr:col>
      <xdr:colOff>177800</xdr:colOff>
      <xdr:row>98</xdr:row>
      <xdr:rowOff>62956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08994"/>
          <a:ext cx="889000" cy="5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87354</xdr:rowOff>
    </xdr:from>
    <xdr:to>
      <xdr:col>20</xdr:col>
      <xdr:colOff>38100</xdr:colOff>
      <xdr:row>97</xdr:row>
      <xdr:rowOff>17504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34031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62956</xdr:rowOff>
    </xdr:from>
    <xdr:to>
      <xdr:col>15</xdr:col>
      <xdr:colOff>50800</xdr:colOff>
      <xdr:row>98</xdr:row>
      <xdr:rowOff>123720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65056"/>
          <a:ext cx="889000" cy="6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119543</xdr:rowOff>
    </xdr:from>
    <xdr:to>
      <xdr:col>15</xdr:col>
      <xdr:colOff>101600</xdr:colOff>
      <xdr:row>97</xdr:row>
      <xdr:rowOff>49693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66220</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110472</xdr:rowOff>
    </xdr:from>
    <xdr:to>
      <xdr:col>10</xdr:col>
      <xdr:colOff>114300</xdr:colOff>
      <xdr:row>98</xdr:row>
      <xdr:rowOff>123720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912572"/>
          <a:ext cx="889000" cy="1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162913</xdr:rowOff>
    </xdr:from>
    <xdr:to>
      <xdr:col>10</xdr:col>
      <xdr:colOff>165100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109590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164773</xdr:rowOff>
    </xdr:from>
    <xdr:to>
      <xdr:col>6</xdr:col>
      <xdr:colOff>38100</xdr:colOff>
      <xdr:row>97</xdr:row>
      <xdr:rowOff>94923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2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111450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39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40469</xdr:rowOff>
    </xdr:from>
    <xdr:to>
      <xdr:col>24</xdr:col>
      <xdr:colOff>114300</xdr:colOff>
      <xdr:row>96</xdr:row>
      <xdr:rowOff>142069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9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18896</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78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127544</xdr:rowOff>
    </xdr:from>
    <xdr:to>
      <xdr:col>20</xdr:col>
      <xdr:colOff>38100</xdr:colOff>
      <xdr:row>98</xdr:row>
      <xdr:rowOff>57694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5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48821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5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12156</xdr:rowOff>
    </xdr:from>
    <xdr:to>
      <xdr:col>15</xdr:col>
      <xdr:colOff>101600</xdr:colOff>
      <xdr:row>98</xdr:row>
      <xdr:rowOff>113756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1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104883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0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72920</xdr:rowOff>
    </xdr:from>
    <xdr:to>
      <xdr:col>10</xdr:col>
      <xdr:colOff>165100</xdr:colOff>
      <xdr:row>99</xdr:row>
      <xdr:rowOff>3070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165647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6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59672</xdr:rowOff>
    </xdr:from>
    <xdr:to>
      <xdr:col>6</xdr:col>
      <xdr:colOff>38100</xdr:colOff>
      <xdr:row>98</xdr:row>
      <xdr:rowOff>161272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152399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5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69482</xdr:rowOff>
    </xdr:from>
    <xdr:to>
      <xdr:col>54</xdr:col>
      <xdr:colOff>189865</xdr:colOff>
      <xdr:row>38</xdr:row>
      <xdr:rowOff>93622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727332"/>
          <a:ext cx="1270" cy="881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97449</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1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93622</xdr:rowOff>
    </xdr:from>
    <xdr:to>
      <xdr:col>55</xdr:col>
      <xdr:colOff>88900</xdr:colOff>
      <xdr:row>38</xdr:row>
      <xdr:rowOff>93622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0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16159</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50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69482</xdr:rowOff>
    </xdr:from>
    <xdr:to>
      <xdr:col>55</xdr:col>
      <xdr:colOff>88900</xdr:colOff>
      <xdr:row>33</xdr:row>
      <xdr:rowOff>69482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72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118006</xdr:rowOff>
    </xdr:from>
    <xdr:to>
      <xdr:col>55</xdr:col>
      <xdr:colOff>0</xdr:colOff>
      <xdr:row>37</xdr:row>
      <xdr:rowOff>17163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604406"/>
          <a:ext cx="838200" cy="75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136268</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37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113391</xdr:rowOff>
    </xdr:from>
    <xdr:to>
      <xdr:col>55</xdr:col>
      <xdr:colOff>50800</xdr:colOff>
      <xdr:row>37</xdr:row>
      <xdr:rowOff>43541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118006</xdr:rowOff>
    </xdr:from>
    <xdr:to>
      <xdr:col>50</xdr:col>
      <xdr:colOff>114300</xdr:colOff>
      <xdr:row>38</xdr:row>
      <xdr:rowOff>14686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604406"/>
          <a:ext cx="889000" cy="92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34866</xdr:rowOff>
    </xdr:from>
    <xdr:to>
      <xdr:col>50</xdr:col>
      <xdr:colOff>165100</xdr:colOff>
      <xdr:row>31</xdr:row>
      <xdr:rowOff>136466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152993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12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143388</xdr:rowOff>
    </xdr:from>
    <xdr:to>
      <xdr:col>45</xdr:col>
      <xdr:colOff>177800</xdr:colOff>
      <xdr:row>38</xdr:row>
      <xdr:rowOff>14686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487038"/>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92032</xdr:rowOff>
    </xdr:from>
    <xdr:to>
      <xdr:col>46</xdr:col>
      <xdr:colOff>38100</xdr:colOff>
      <xdr:row>37</xdr:row>
      <xdr:rowOff>22182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38709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3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143388</xdr:rowOff>
    </xdr:from>
    <xdr:to>
      <xdr:col>41</xdr:col>
      <xdr:colOff>50800</xdr:colOff>
      <xdr:row>38</xdr:row>
      <xdr:rowOff>41585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87038"/>
          <a:ext cx="889000" cy="6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120904</xdr:rowOff>
    </xdr:from>
    <xdr:to>
      <xdr:col>41</xdr:col>
      <xdr:colOff>101600</xdr:colOff>
      <xdr:row>37</xdr:row>
      <xdr:rowOff>51054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67581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6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127648</xdr:rowOff>
    </xdr:from>
    <xdr:to>
      <xdr:col>36</xdr:col>
      <xdr:colOff>165100</xdr:colOff>
      <xdr:row>37</xdr:row>
      <xdr:rowOff>57798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9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74325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7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137813</xdr:rowOff>
    </xdr:from>
    <xdr:to>
      <xdr:col>55</xdr:col>
      <xdr:colOff>50800</xdr:colOff>
      <xdr:row>37</xdr:row>
      <xdr:rowOff>67963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1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116240</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8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67206</xdr:rowOff>
    </xdr:from>
    <xdr:to>
      <xdr:col>50</xdr:col>
      <xdr:colOff>165100</xdr:colOff>
      <xdr:row>32</xdr:row>
      <xdr:rowOff>168806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55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159933</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64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135336</xdr:rowOff>
    </xdr:from>
    <xdr:to>
      <xdr:col>46</xdr:col>
      <xdr:colOff>38100</xdr:colOff>
      <xdr:row>38</xdr:row>
      <xdr:rowOff>65486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56613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92588</xdr:rowOff>
    </xdr:from>
    <xdr:to>
      <xdr:col>41</xdr:col>
      <xdr:colOff>101600</xdr:colOff>
      <xdr:row>38</xdr:row>
      <xdr:rowOff>22738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3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13865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2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162235</xdr:rowOff>
    </xdr:from>
    <xdr:to>
      <xdr:col>36</xdr:col>
      <xdr:colOff>165100</xdr:colOff>
      <xdr:row>38</xdr:row>
      <xdr:rowOff>92385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0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83512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9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133561</xdr:rowOff>
    </xdr:from>
    <xdr:to>
      <xdr:col>55</xdr:col>
      <xdr:colOff>0</xdr:colOff>
      <xdr:row>57</xdr:row>
      <xdr:rowOff>54933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734761"/>
          <a:ext cx="838200" cy="9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17497</xdr:rowOff>
    </xdr:from>
    <xdr:to>
      <xdr:col>50</xdr:col>
      <xdr:colOff>114300</xdr:colOff>
      <xdr:row>57</xdr:row>
      <xdr:rowOff>54933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790147"/>
          <a:ext cx="889000" cy="3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139747</xdr:rowOff>
    </xdr:from>
    <xdr:to>
      <xdr:col>50</xdr:col>
      <xdr:colOff>165100</xdr:colOff>
      <xdr:row>55</xdr:row>
      <xdr:rowOff>69897</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3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86424</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17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129816</xdr:rowOff>
    </xdr:from>
    <xdr:to>
      <xdr:col>45</xdr:col>
      <xdr:colOff>177800</xdr:colOff>
      <xdr:row>57</xdr:row>
      <xdr:rowOff>17497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731016"/>
          <a:ext cx="889000" cy="5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141522</xdr:rowOff>
    </xdr:from>
    <xdr:to>
      <xdr:col>46</xdr:col>
      <xdr:colOff>38100</xdr:colOff>
      <xdr:row>55</xdr:row>
      <xdr:rowOff>71672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3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88199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17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129816</xdr:rowOff>
    </xdr:from>
    <xdr:to>
      <xdr:col>41</xdr:col>
      <xdr:colOff>50800</xdr:colOff>
      <xdr:row>57</xdr:row>
      <xdr:rowOff>72405</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731016"/>
          <a:ext cx="889000" cy="11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152201</xdr:rowOff>
    </xdr:from>
    <xdr:to>
      <xdr:col>41</xdr:col>
      <xdr:colOff>101600</xdr:colOff>
      <xdr:row>55</xdr:row>
      <xdr:rowOff>82351</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41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98878</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18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136634</xdr:rowOff>
    </xdr:from>
    <xdr:to>
      <xdr:col>36</xdr:col>
      <xdr:colOff>165100</xdr:colOff>
      <xdr:row>55</xdr:row>
      <xdr:rowOff>66784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83311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17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82761</xdr:rowOff>
    </xdr:from>
    <xdr:to>
      <xdr:col>55</xdr:col>
      <xdr:colOff>50800</xdr:colOff>
      <xdr:row>57</xdr:row>
      <xdr:rowOff>12911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68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61188</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6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4133</xdr:rowOff>
    </xdr:from>
    <xdr:to>
      <xdr:col>50</xdr:col>
      <xdr:colOff>165100</xdr:colOff>
      <xdr:row>57</xdr:row>
      <xdr:rowOff>105733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77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96860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8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138147</xdr:rowOff>
    </xdr:from>
    <xdr:to>
      <xdr:col>46</xdr:col>
      <xdr:colOff>38100</xdr:colOff>
      <xdr:row>57</xdr:row>
      <xdr:rowOff>68297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73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59424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83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79016</xdr:rowOff>
    </xdr:from>
    <xdr:to>
      <xdr:col>41</xdr:col>
      <xdr:colOff>101600</xdr:colOff>
      <xdr:row>57</xdr:row>
      <xdr:rowOff>9166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68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293</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77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21605</xdr:rowOff>
    </xdr:from>
    <xdr:to>
      <xdr:col>36</xdr:col>
      <xdr:colOff>165100</xdr:colOff>
      <xdr:row>57</xdr:row>
      <xdr:rowOff>123205</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79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114332</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88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164236</xdr:rowOff>
    </xdr:from>
    <xdr:to>
      <xdr:col>55</xdr:col>
      <xdr:colOff>0</xdr:colOff>
      <xdr:row>77</xdr:row>
      <xdr:rowOff>95580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194436"/>
          <a:ext cx="838200" cy="10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99865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01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165933</xdr:rowOff>
    </xdr:from>
    <xdr:to>
      <xdr:col>50</xdr:col>
      <xdr:colOff>114300</xdr:colOff>
      <xdr:row>76</xdr:row>
      <xdr:rowOff>164236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024683"/>
          <a:ext cx="889000" cy="16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164167</xdr:rowOff>
    </xdr:from>
    <xdr:to>
      <xdr:col>50</xdr:col>
      <xdr:colOff>165100</xdr:colOff>
      <xdr:row>77</xdr:row>
      <xdr:rowOff>94317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19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85444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28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165933</xdr:rowOff>
    </xdr:from>
    <xdr:to>
      <xdr:col>45</xdr:col>
      <xdr:colOff>177800</xdr:colOff>
      <xdr:row>76</xdr:row>
      <xdr:rowOff>57862</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024683"/>
          <a:ext cx="889000" cy="6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14643</xdr:rowOff>
    </xdr:from>
    <xdr:to>
      <xdr:col>46</xdr:col>
      <xdr:colOff>38100</xdr:colOff>
      <xdr:row>77</xdr:row>
      <xdr:rowOff>116243</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1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107370</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30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57862</xdr:rowOff>
    </xdr:from>
    <xdr:to>
      <xdr:col>41</xdr:col>
      <xdr:colOff>50800</xdr:colOff>
      <xdr:row>77</xdr:row>
      <xdr:rowOff>1682</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088062"/>
          <a:ext cx="889000" cy="1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117342</xdr:rowOff>
    </xdr:from>
    <xdr:to>
      <xdr:col>41</xdr:col>
      <xdr:colOff>101600</xdr:colOff>
      <xdr:row>77</xdr:row>
      <xdr:rowOff>47492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14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38619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24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166091</xdr:rowOff>
    </xdr:from>
    <xdr:to>
      <xdr:col>36</xdr:col>
      <xdr:colOff>165100</xdr:colOff>
      <xdr:row>77</xdr:row>
      <xdr:rowOff>96241</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19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87368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28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44780</xdr:rowOff>
    </xdr:from>
    <xdr:to>
      <xdr:col>55</xdr:col>
      <xdr:colOff>50800</xdr:colOff>
      <xdr:row>77</xdr:row>
      <xdr:rowOff>146380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2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67657</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09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113436</xdr:rowOff>
    </xdr:from>
    <xdr:to>
      <xdr:col>50</xdr:col>
      <xdr:colOff>165100</xdr:colOff>
      <xdr:row>77</xdr:row>
      <xdr:rowOff>43586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14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60113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291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115132</xdr:rowOff>
    </xdr:from>
    <xdr:to>
      <xdr:col>46</xdr:col>
      <xdr:colOff>38100</xdr:colOff>
      <xdr:row>76</xdr:row>
      <xdr:rowOff>45281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29738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61809</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274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7062</xdr:rowOff>
    </xdr:from>
    <xdr:to>
      <xdr:col>41</xdr:col>
      <xdr:colOff>101600</xdr:colOff>
      <xdr:row>76</xdr:row>
      <xdr:rowOff>108662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03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125189</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281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122332</xdr:rowOff>
    </xdr:from>
    <xdr:to>
      <xdr:col>36</xdr:col>
      <xdr:colOff>165100</xdr:colOff>
      <xdr:row>77</xdr:row>
      <xdr:rowOff>52482</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15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69010</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29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102422</xdr:rowOff>
    </xdr:from>
    <xdr:to>
      <xdr:col>55</xdr:col>
      <xdr:colOff>0</xdr:colOff>
      <xdr:row>99</xdr:row>
      <xdr:rowOff>57077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6904522"/>
          <a:ext cx="838200" cy="12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102422</xdr:rowOff>
    </xdr:from>
    <xdr:to>
      <xdr:col>50</xdr:col>
      <xdr:colOff>114300</xdr:colOff>
      <xdr:row>99</xdr:row>
      <xdr:rowOff>25433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904522"/>
          <a:ext cx="889000" cy="9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68441</xdr:rowOff>
    </xdr:from>
    <xdr:to>
      <xdr:col>50</xdr:col>
      <xdr:colOff>165100</xdr:colOff>
      <xdr:row>95</xdr:row>
      <xdr:rowOff>170041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15118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1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84689</xdr:rowOff>
    </xdr:from>
    <xdr:to>
      <xdr:col>45</xdr:col>
      <xdr:colOff>177800</xdr:colOff>
      <xdr:row>99</xdr:row>
      <xdr:rowOff>25433</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7861300" y="16886789"/>
          <a:ext cx="889000" cy="11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76637</xdr:rowOff>
    </xdr:from>
    <xdr:to>
      <xdr:col>46</xdr:col>
      <xdr:colOff>38100</xdr:colOff>
      <xdr:row>96</xdr:row>
      <xdr:rowOff>6787</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23314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84689</xdr:rowOff>
    </xdr:from>
    <xdr:to>
      <xdr:col>41</xdr:col>
      <xdr:colOff>50800</xdr:colOff>
      <xdr:row>98</xdr:row>
      <xdr:rowOff>120514</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886789"/>
          <a:ext cx="889000" cy="3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132269</xdr:rowOff>
    </xdr:from>
    <xdr:to>
      <xdr:col>41</xdr:col>
      <xdr:colOff>101600</xdr:colOff>
      <xdr:row>96</xdr:row>
      <xdr:rowOff>62419</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78946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98306</xdr:rowOff>
    </xdr:from>
    <xdr:to>
      <xdr:col>36</xdr:col>
      <xdr:colOff>165100</xdr:colOff>
      <xdr:row>96</xdr:row>
      <xdr:rowOff>28456</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44983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6277</xdr:rowOff>
    </xdr:from>
    <xdr:to>
      <xdr:col>55</xdr:col>
      <xdr:colOff>50800</xdr:colOff>
      <xdr:row>99</xdr:row>
      <xdr:rowOff>107877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97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92654</xdr:rowOff>
    </xdr:from>
    <xdr:ext cx="469744"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894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51622</xdr:rowOff>
    </xdr:from>
    <xdr:to>
      <xdr:col>50</xdr:col>
      <xdr:colOff>165100</xdr:colOff>
      <xdr:row>98</xdr:row>
      <xdr:rowOff>153222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85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144349</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94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146083</xdr:rowOff>
    </xdr:from>
    <xdr:to>
      <xdr:col>46</xdr:col>
      <xdr:colOff>38100</xdr:colOff>
      <xdr:row>99</xdr:row>
      <xdr:rowOff>76233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94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67360</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515428" y="1704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33889</xdr:rowOff>
    </xdr:from>
    <xdr:to>
      <xdr:col>41</xdr:col>
      <xdr:colOff>101600</xdr:colOff>
      <xdr:row>98</xdr:row>
      <xdr:rowOff>135489</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8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126616</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92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69714</xdr:rowOff>
    </xdr:from>
    <xdr:to>
      <xdr:col>36</xdr:col>
      <xdr:colOff>165100</xdr:colOff>
      <xdr:row>98</xdr:row>
      <xdr:rowOff>171314</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8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162441</xdr:rowOff>
    </xdr:from>
    <xdr:ext cx="469744"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37428" y="1696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130393</xdr:rowOff>
    </xdr:from>
    <xdr:to>
      <xdr:col>85</xdr:col>
      <xdr:colOff>127000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645493"/>
          <a:ext cx="838200" cy="13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130393</xdr:rowOff>
    </xdr:from>
    <xdr:to>
      <xdr:col>81</xdr:col>
      <xdr:colOff>50800</xdr:colOff>
      <xdr:row>39</xdr:row>
      <xdr:rowOff>9627</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4592300" y="6645493"/>
          <a:ext cx="889000" cy="5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136547</xdr:rowOff>
    </xdr:from>
    <xdr:to>
      <xdr:col>81</xdr:col>
      <xdr:colOff>101600</xdr:colOff>
      <xdr:row>38</xdr:row>
      <xdr:rowOff>66697</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48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83224</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255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9627</xdr:rowOff>
    </xdr:from>
    <xdr:to>
      <xdr:col>76</xdr:col>
      <xdr:colOff>114300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3703300" y="6696177"/>
          <a:ext cx="889000" cy="8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137592</xdr:rowOff>
    </xdr:from>
    <xdr:to>
      <xdr:col>76</xdr:col>
      <xdr:colOff>165100</xdr:colOff>
      <xdr:row>38</xdr:row>
      <xdr:rowOff>67742</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84269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25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27243</xdr:rowOff>
    </xdr:from>
    <xdr:to>
      <xdr:col>72</xdr:col>
      <xdr:colOff>38100</xdr:colOff>
      <xdr:row>38</xdr:row>
      <xdr:rowOff>128843</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54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145370</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31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99057</xdr:rowOff>
    </xdr:from>
    <xdr:to>
      <xdr:col>67</xdr:col>
      <xdr:colOff>101600</xdr:colOff>
      <xdr:row>39</xdr:row>
      <xdr:rowOff>29207</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61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45733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38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79593</xdr:rowOff>
    </xdr:from>
    <xdr:to>
      <xdr:col>81</xdr:col>
      <xdr:colOff>101600</xdr:colOff>
      <xdr:row>39</xdr:row>
      <xdr:rowOff>9743</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59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870</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46428" y="668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130277</xdr:rowOff>
    </xdr:from>
    <xdr:to>
      <xdr:col>76</xdr:col>
      <xdr:colOff>165100</xdr:colOff>
      <xdr:row>39</xdr:row>
      <xdr:rowOff>60427</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64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51554</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357428" y="673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83223</xdr:rowOff>
    </xdr:from>
    <xdr:to>
      <xdr:col>85</xdr:col>
      <xdr:colOff>127000</xdr:colOff>
      <xdr:row>76</xdr:row>
      <xdr:rowOff>111747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3113423"/>
          <a:ext cx="838200" cy="2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31514</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3061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111747</xdr:rowOff>
    </xdr:from>
    <xdr:to>
      <xdr:col>81</xdr:col>
      <xdr:colOff>50800</xdr:colOff>
      <xdr:row>76</xdr:row>
      <xdr:rowOff>138836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3141947"/>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154280</xdr:rowOff>
    </xdr:from>
    <xdr:to>
      <xdr:col>81</xdr:col>
      <xdr:colOff>101600</xdr:colOff>
      <xdr:row>75</xdr:row>
      <xdr:rowOff>84430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100957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61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122186</xdr:rowOff>
    </xdr:from>
    <xdr:to>
      <xdr:col>76</xdr:col>
      <xdr:colOff>114300</xdr:colOff>
      <xdr:row>76</xdr:row>
      <xdr:rowOff>138836</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3703300" y="13152386"/>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158090</xdr:rowOff>
    </xdr:from>
    <xdr:to>
      <xdr:col>76</xdr:col>
      <xdr:colOff>165100</xdr:colOff>
      <xdr:row>75</xdr:row>
      <xdr:rowOff>88240</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104767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122186</xdr:rowOff>
    </xdr:from>
    <xdr:to>
      <xdr:col>71</xdr:col>
      <xdr:colOff>177800</xdr:colOff>
      <xdr:row>76</xdr:row>
      <xdr:rowOff>126631</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2814300" y="13152386"/>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162344</xdr:rowOff>
    </xdr:from>
    <xdr:to>
      <xdr:col>72</xdr:col>
      <xdr:colOff>38100</xdr:colOff>
      <xdr:row>75</xdr:row>
      <xdr:rowOff>92494</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109021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149860</xdr:rowOff>
    </xdr:from>
    <xdr:to>
      <xdr:col>67</xdr:col>
      <xdr:colOff>101600</xdr:colOff>
      <xdr:row>75</xdr:row>
      <xdr:rowOff>80010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96537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32423</xdr:rowOff>
    </xdr:from>
    <xdr:to>
      <xdr:col>85</xdr:col>
      <xdr:colOff>177800</xdr:colOff>
      <xdr:row>76</xdr:row>
      <xdr:rowOff>134023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06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55300</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9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60947</xdr:rowOff>
    </xdr:from>
    <xdr:to>
      <xdr:col>81</xdr:col>
      <xdr:colOff>101600</xdr:colOff>
      <xdr:row>76</xdr:row>
      <xdr:rowOff>162547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09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153674</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18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88036</xdr:rowOff>
    </xdr:from>
    <xdr:to>
      <xdr:col>76</xdr:col>
      <xdr:colOff>165100</xdr:colOff>
      <xdr:row>77</xdr:row>
      <xdr:rowOff>18186</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11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9313</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21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71386</xdr:rowOff>
    </xdr:from>
    <xdr:to>
      <xdr:col>72</xdr:col>
      <xdr:colOff>38100</xdr:colOff>
      <xdr:row>77</xdr:row>
      <xdr:rowOff>1536</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10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164113</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19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75831</xdr:rowOff>
    </xdr:from>
    <xdr:to>
      <xdr:col>67</xdr:col>
      <xdr:colOff>101600</xdr:colOff>
      <xdr:row>77</xdr:row>
      <xdr:rowOff>5981</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10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168558</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19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114619</xdr:rowOff>
    </xdr:from>
    <xdr:to>
      <xdr:col>85</xdr:col>
      <xdr:colOff>127000</xdr:colOff>
      <xdr:row>99</xdr:row>
      <xdr:rowOff>93948</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5481300" y="16916719"/>
          <a:ext cx="838200" cy="15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65388</xdr:rowOff>
    </xdr:from>
    <xdr:to>
      <xdr:col>81</xdr:col>
      <xdr:colOff>50800</xdr:colOff>
      <xdr:row>99</xdr:row>
      <xdr:rowOff>93948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4592300" y="17038938"/>
          <a:ext cx="889000" cy="2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132580</xdr:rowOff>
    </xdr:from>
    <xdr:to>
      <xdr:col>81</xdr:col>
      <xdr:colOff>101600</xdr:colOff>
      <xdr:row>98</xdr:row>
      <xdr:rowOff>62730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76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79257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53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65388</xdr:rowOff>
    </xdr:from>
    <xdr:to>
      <xdr:col>76</xdr:col>
      <xdr:colOff>114300</xdr:colOff>
      <xdr:row>99</xdr:row>
      <xdr:rowOff>95695</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3703300" y="17038938"/>
          <a:ext cx="889000" cy="3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153578</xdr:rowOff>
    </xdr:from>
    <xdr:to>
      <xdr:col>76</xdr:col>
      <xdr:colOff>165100</xdr:colOff>
      <xdr:row>98</xdr:row>
      <xdr:rowOff>83728</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78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100255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55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95695</xdr:rowOff>
    </xdr:from>
    <xdr:to>
      <xdr:col>71</xdr:col>
      <xdr:colOff>177800</xdr:colOff>
      <xdr:row>99</xdr:row>
      <xdr:rowOff>96348</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2814300" y="17069245"/>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148352</xdr:rowOff>
    </xdr:from>
    <xdr:to>
      <xdr:col>72</xdr:col>
      <xdr:colOff>38100</xdr:colOff>
      <xdr:row>98</xdr:row>
      <xdr:rowOff>78502</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77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95029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55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122896</xdr:rowOff>
    </xdr:from>
    <xdr:to>
      <xdr:col>67</xdr:col>
      <xdr:colOff>101600</xdr:colOff>
      <xdr:row>98</xdr:row>
      <xdr:rowOff>53046</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75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69573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52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63819</xdr:rowOff>
    </xdr:from>
    <xdr:to>
      <xdr:col>85</xdr:col>
      <xdr:colOff>177800</xdr:colOff>
      <xdr:row>98</xdr:row>
      <xdr:rowOff>165419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86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150196</xdr:rowOff>
    </xdr:from>
    <xdr:ext cx="469744"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78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43148</xdr:rowOff>
    </xdr:from>
    <xdr:to>
      <xdr:col>81</xdr:col>
      <xdr:colOff>101600</xdr:colOff>
      <xdr:row>99</xdr:row>
      <xdr:rowOff>144748</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701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135875</xdr:rowOff>
    </xdr:from>
    <xdr:ext cx="378565"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92017" y="17109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14588</xdr:rowOff>
    </xdr:from>
    <xdr:to>
      <xdr:col>76</xdr:col>
      <xdr:colOff>165100</xdr:colOff>
      <xdr:row>99</xdr:row>
      <xdr:rowOff>116188</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98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107315</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57428" y="1708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44895</xdr:rowOff>
    </xdr:from>
    <xdr:to>
      <xdr:col>72</xdr:col>
      <xdr:colOff>38100</xdr:colOff>
      <xdr:row>99</xdr:row>
      <xdr:rowOff>146495</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70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137622</xdr:rowOff>
    </xdr:from>
    <xdr:ext cx="378565"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514017" y="17111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45548</xdr:rowOff>
    </xdr:from>
    <xdr:to>
      <xdr:col>67</xdr:col>
      <xdr:colOff>101600</xdr:colOff>
      <xdr:row>99</xdr:row>
      <xdr:rowOff>147148</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701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138275</xdr:rowOff>
    </xdr:from>
    <xdr:ext cx="378565"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625017" y="17111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43764</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1323300" y="6730314"/>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43764</xdr:rowOff>
    </xdr:from>
    <xdr:to>
      <xdr:col>111</xdr:col>
      <xdr:colOff>177800</xdr:colOff>
      <xdr:row>39</xdr:row>
      <xdr:rowOff>44297</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20434300" y="6730314"/>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30531</xdr:rowOff>
    </xdr:from>
    <xdr:to>
      <xdr:col>112</xdr:col>
      <xdr:colOff>38100</xdr:colOff>
      <xdr:row>37</xdr:row>
      <xdr:rowOff>132131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3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148658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14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42621</xdr:rowOff>
    </xdr:from>
    <xdr:to>
      <xdr:col>107</xdr:col>
      <xdr:colOff>50800</xdr:colOff>
      <xdr:row>39</xdr:row>
      <xdr:rowOff>44297</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729171"/>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155575</xdr:rowOff>
    </xdr:from>
    <xdr:to>
      <xdr:col>107</xdr:col>
      <xdr:colOff>101600</xdr:colOff>
      <xdr:row>38</xdr:row>
      <xdr:rowOff>85725</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102252</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2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41631</xdr:rowOff>
    </xdr:from>
    <xdr:to>
      <xdr:col>102</xdr:col>
      <xdr:colOff>114300</xdr:colOff>
      <xdr:row>39</xdr:row>
      <xdr:rowOff>42621</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656300" y="6728181"/>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8204</xdr:rowOff>
    </xdr:from>
    <xdr:to>
      <xdr:col>102</xdr:col>
      <xdr:colOff>165100</xdr:colOff>
      <xdr:row>38</xdr:row>
      <xdr:rowOff>109804</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5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126331</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2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27559</xdr:rowOff>
    </xdr:from>
    <xdr:to>
      <xdr:col>98</xdr:col>
      <xdr:colOff>38100</xdr:colOff>
      <xdr:row>38</xdr:row>
      <xdr:rowOff>129159</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54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145686</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31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164414</xdr:rowOff>
    </xdr:from>
    <xdr:to>
      <xdr:col>112</xdr:col>
      <xdr:colOff>38100</xdr:colOff>
      <xdr:row>39</xdr:row>
      <xdr:rowOff>94564</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85691</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98650" y="67722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164947</xdr:rowOff>
    </xdr:from>
    <xdr:to>
      <xdr:col>107</xdr:col>
      <xdr:colOff>101600</xdr:colOff>
      <xdr:row>39</xdr:row>
      <xdr:rowOff>95097</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86224</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309650"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163271</xdr:rowOff>
    </xdr:from>
    <xdr:to>
      <xdr:col>102</xdr:col>
      <xdr:colOff>165100</xdr:colOff>
      <xdr:row>39</xdr:row>
      <xdr:rowOff>93421</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84548</xdr:rowOff>
    </xdr:from>
    <xdr:ext cx="313932"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388333" y="6771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162281</xdr:rowOff>
    </xdr:from>
    <xdr:to>
      <xdr:col>98</xdr:col>
      <xdr:colOff>38100</xdr:colOff>
      <xdr:row>39</xdr:row>
      <xdr:rowOff>92431</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67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83558</xdr:rowOff>
    </xdr:from>
    <xdr:ext cx="313932"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499333" y="67701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35801</xdr:rowOff>
    </xdr:from>
    <xdr:to>
      <xdr:col>116</xdr:col>
      <xdr:colOff>63500</xdr:colOff>
      <xdr:row>59</xdr:row>
      <xdr:rowOff>35840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1323300" y="10151351"/>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35420</xdr:rowOff>
    </xdr:from>
    <xdr:to>
      <xdr:col>111</xdr:col>
      <xdr:colOff>177800</xdr:colOff>
      <xdr:row>59</xdr:row>
      <xdr:rowOff>35840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0434300" y="10150970"/>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125171</xdr:rowOff>
    </xdr:from>
    <xdr:to>
      <xdr:col>112</xdr:col>
      <xdr:colOff>38100</xdr:colOff>
      <xdr:row>58</xdr:row>
      <xdr:rowOff>55321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71848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67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35420</xdr:rowOff>
    </xdr:from>
    <xdr:to>
      <xdr:col>107</xdr:col>
      <xdr:colOff>50800</xdr:colOff>
      <xdr:row>59</xdr:row>
      <xdr:rowOff>37744</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9545300" y="10150970"/>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134048</xdr:rowOff>
    </xdr:from>
    <xdr:to>
      <xdr:col>107</xdr:col>
      <xdr:colOff>101600</xdr:colOff>
      <xdr:row>58</xdr:row>
      <xdr:rowOff>64198</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80725</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37020</xdr:rowOff>
    </xdr:from>
    <xdr:to>
      <xdr:col>102</xdr:col>
      <xdr:colOff>114300</xdr:colOff>
      <xdr:row>59</xdr:row>
      <xdr:rowOff>37744</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10152570"/>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128943</xdr:rowOff>
    </xdr:from>
    <xdr:to>
      <xdr:col>102</xdr:col>
      <xdr:colOff>165100</xdr:colOff>
      <xdr:row>58</xdr:row>
      <xdr:rowOff>59093</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75620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121018</xdr:rowOff>
    </xdr:from>
    <xdr:to>
      <xdr:col>98</xdr:col>
      <xdr:colOff>38100</xdr:colOff>
      <xdr:row>58</xdr:row>
      <xdr:rowOff>51168</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67695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156451</xdr:rowOff>
    </xdr:from>
    <xdr:to>
      <xdr:col>116</xdr:col>
      <xdr:colOff>114300</xdr:colOff>
      <xdr:row>59</xdr:row>
      <xdr:rowOff>86601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101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71378</xdr:rowOff>
    </xdr:from>
    <xdr:ext cx="378565"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1001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156490</xdr:rowOff>
    </xdr:from>
    <xdr:to>
      <xdr:col>112</xdr:col>
      <xdr:colOff>38100</xdr:colOff>
      <xdr:row>59</xdr:row>
      <xdr:rowOff>86640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101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77767</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134017" y="10193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156070</xdr:rowOff>
    </xdr:from>
    <xdr:to>
      <xdr:col>107</xdr:col>
      <xdr:colOff>101600</xdr:colOff>
      <xdr:row>59</xdr:row>
      <xdr:rowOff>86220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101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77347</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245017" y="1019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158394</xdr:rowOff>
    </xdr:from>
    <xdr:to>
      <xdr:col>102</xdr:col>
      <xdr:colOff>165100</xdr:colOff>
      <xdr:row>59</xdr:row>
      <xdr:rowOff>88544</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101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79671</xdr:rowOff>
    </xdr:from>
    <xdr:ext cx="378565"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56017" y="10195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157670</xdr:rowOff>
    </xdr:from>
    <xdr:to>
      <xdr:col>98</xdr:col>
      <xdr:colOff>38100</xdr:colOff>
      <xdr:row>59</xdr:row>
      <xdr:rowOff>87820</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101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78947</xdr:rowOff>
    </xdr:from>
    <xdr:ext cx="378565"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67017" y="10194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165303</xdr:rowOff>
    </xdr:from>
    <xdr:to>
      <xdr:col>116</xdr:col>
      <xdr:colOff>63500</xdr:colOff>
      <xdr:row>77</xdr:row>
      <xdr:rowOff>4239</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1323300" y="13195503"/>
          <a:ext cx="838200" cy="1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4565</xdr:rowOff>
    </xdr:from>
    <xdr:to>
      <xdr:col>111</xdr:col>
      <xdr:colOff>177800</xdr:colOff>
      <xdr:row>76</xdr:row>
      <xdr:rowOff>165303</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0434300" y="12691865"/>
          <a:ext cx="889000" cy="50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164926</xdr:rowOff>
    </xdr:from>
    <xdr:to>
      <xdr:col>112</xdr:col>
      <xdr:colOff>38100</xdr:colOff>
      <xdr:row>75</xdr:row>
      <xdr:rowOff>95076</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285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111603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62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4565</xdr:rowOff>
    </xdr:from>
    <xdr:to>
      <xdr:col>107</xdr:col>
      <xdr:colOff>50800</xdr:colOff>
      <xdr:row>74</xdr:row>
      <xdr:rowOff>32062</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19545300" y="12691865"/>
          <a:ext cx="889000" cy="2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144090</xdr:rowOff>
    </xdr:from>
    <xdr:to>
      <xdr:col>107</xdr:col>
      <xdr:colOff>101600</xdr:colOff>
      <xdr:row>74</xdr:row>
      <xdr:rowOff>74240</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265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65367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75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32062</xdr:rowOff>
    </xdr:from>
    <xdr:to>
      <xdr:col>102</xdr:col>
      <xdr:colOff>114300</xdr:colOff>
      <xdr:row>74</xdr:row>
      <xdr:rowOff>62564</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8656300" y="12719362"/>
          <a:ext cx="889000" cy="3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139976</xdr:rowOff>
    </xdr:from>
    <xdr:to>
      <xdr:col>102</xdr:col>
      <xdr:colOff>165100</xdr:colOff>
      <xdr:row>74</xdr:row>
      <xdr:rowOff>70126</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265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86653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43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92297</xdr:rowOff>
    </xdr:from>
    <xdr:to>
      <xdr:col>98</xdr:col>
      <xdr:colOff>38100</xdr:colOff>
      <xdr:row>74</xdr:row>
      <xdr:rowOff>22447</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260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38974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38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124889</xdr:rowOff>
    </xdr:from>
    <xdr:to>
      <xdr:col>116</xdr:col>
      <xdr:colOff>114300</xdr:colOff>
      <xdr:row>77</xdr:row>
      <xdr:rowOff>55039</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315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103316</xdr:rowOff>
    </xdr:from>
    <xdr:ext cx="534377" cy="259045"/>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313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114503</xdr:rowOff>
    </xdr:from>
    <xdr:to>
      <xdr:col>112</xdr:col>
      <xdr:colOff>38100</xdr:colOff>
      <xdr:row>77</xdr:row>
      <xdr:rowOff>44653</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314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35780</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6111" y="1323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125215</xdr:rowOff>
    </xdr:from>
    <xdr:to>
      <xdr:col>107</xdr:col>
      <xdr:colOff>101600</xdr:colOff>
      <xdr:row>74</xdr:row>
      <xdr:rowOff>55365</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264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71892</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7111" y="1241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152712</xdr:rowOff>
    </xdr:from>
    <xdr:to>
      <xdr:col>102</xdr:col>
      <xdr:colOff>165100</xdr:colOff>
      <xdr:row>74</xdr:row>
      <xdr:rowOff>82862</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266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73989</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8111" y="1276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11764</xdr:rowOff>
    </xdr:from>
    <xdr:to>
      <xdr:col>98</xdr:col>
      <xdr:colOff>38100</xdr:colOff>
      <xdr:row>74</xdr:row>
      <xdr:rowOff>113364</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269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104491</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9111" y="12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歳出総額については、特別定額給付金事業の皆減による大幅減があったものの、子育て世帯への臨時特別給付金事業等の増に伴い前年度比</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％の減に留まった。加えて住民基本台帳人口の減（▲</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％）により、住民一人当たりのコストとしては、前年度より</a:t>
          </a:r>
          <a:r>
            <a:rPr kumimoji="1" lang="en-US" altLang="ja-JP" sz="1300">
              <a:latin typeface="ＭＳ Ｐゴシック" panose="020B0600070205080204" pitchFamily="50" charset="-128"/>
              <a:ea typeface="ＭＳ Ｐゴシック" panose="020B0600070205080204" pitchFamily="50" charset="-128"/>
            </a:rPr>
            <a:t>57,203</a:t>
          </a:r>
          <a:r>
            <a:rPr kumimoji="1" lang="ja-JP" altLang="en-US" sz="1300">
              <a:latin typeface="ＭＳ Ｐゴシック" panose="020B0600070205080204" pitchFamily="50" charset="-128"/>
              <a:ea typeface="ＭＳ Ｐゴシック" panose="020B0600070205080204" pitchFamily="50" charset="-128"/>
            </a:rPr>
            <a:t>円減となる</a:t>
          </a:r>
          <a:r>
            <a:rPr kumimoji="1" lang="en-US" altLang="ja-JP" sz="1300">
              <a:latin typeface="ＭＳ Ｐゴシック" panose="020B0600070205080204" pitchFamily="50" charset="-128"/>
              <a:ea typeface="ＭＳ Ｐゴシック" panose="020B0600070205080204" pitchFamily="50" charset="-128"/>
            </a:rPr>
            <a:t>433,738</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人件費については、常勤職員及び会計年度任用職員の増員及び昇給等により</a:t>
          </a:r>
          <a:r>
            <a:rPr kumimoji="1" lang="en-US" altLang="ja-JP" sz="1300">
              <a:latin typeface="ＭＳ Ｐゴシック" panose="020B0600070205080204" pitchFamily="50" charset="-128"/>
              <a:ea typeface="ＭＳ Ｐゴシック" panose="020B0600070205080204" pitchFamily="50" charset="-128"/>
            </a:rPr>
            <a:t>1,732</a:t>
          </a:r>
          <a:r>
            <a:rPr kumimoji="1" lang="ja-JP" altLang="en-US" sz="1300">
              <a:latin typeface="ＭＳ Ｐゴシック" panose="020B0600070205080204" pitchFamily="50" charset="-128"/>
              <a:ea typeface="ＭＳ Ｐゴシック" panose="020B0600070205080204" pitchFamily="50" charset="-128"/>
            </a:rPr>
            <a:t>円増加し、類似団体平均からは</a:t>
          </a:r>
          <a:r>
            <a:rPr kumimoji="1" lang="en-US" altLang="ja-JP" sz="1300">
              <a:latin typeface="ＭＳ Ｐゴシック" panose="020B0600070205080204" pitchFamily="50" charset="-128"/>
              <a:ea typeface="ＭＳ Ｐゴシック" panose="020B0600070205080204" pitchFamily="50" charset="-128"/>
            </a:rPr>
            <a:t>16,618</a:t>
          </a:r>
          <a:r>
            <a:rPr kumimoji="1" lang="ja-JP" altLang="en-US" sz="1300">
              <a:latin typeface="ＭＳ Ｐゴシック" panose="020B0600070205080204" pitchFamily="50" charset="-128"/>
              <a:ea typeface="ＭＳ Ｐゴシック" panose="020B0600070205080204" pitchFamily="50" charset="-128"/>
            </a:rPr>
            <a:t>円上回っている。物件費については、新型コロナウイルスワクチン接種事業等の増により</a:t>
          </a:r>
          <a:r>
            <a:rPr kumimoji="1" lang="en-US" altLang="ja-JP" sz="1300">
              <a:latin typeface="ＭＳ Ｐゴシック" panose="020B0600070205080204" pitchFamily="50" charset="-128"/>
              <a:ea typeface="ＭＳ Ｐゴシック" panose="020B0600070205080204" pitchFamily="50" charset="-128"/>
            </a:rPr>
            <a:t>447</a:t>
          </a:r>
          <a:r>
            <a:rPr kumimoji="1" lang="ja-JP" altLang="en-US" sz="1300">
              <a:latin typeface="ＭＳ Ｐゴシック" panose="020B0600070205080204" pitchFamily="50" charset="-128"/>
              <a:ea typeface="ＭＳ Ｐゴシック" panose="020B0600070205080204" pitchFamily="50" charset="-128"/>
            </a:rPr>
            <a:t>円増加したが、類似団体平均からは</a:t>
          </a:r>
          <a:r>
            <a:rPr kumimoji="1" lang="en-US" altLang="ja-JP" sz="1300">
              <a:latin typeface="ＭＳ Ｐゴシック" panose="020B0600070205080204" pitchFamily="50" charset="-128"/>
              <a:ea typeface="ＭＳ Ｐゴシック" panose="020B0600070205080204" pitchFamily="50" charset="-128"/>
            </a:rPr>
            <a:t>4,297</a:t>
          </a:r>
          <a:r>
            <a:rPr kumimoji="1" lang="ja-JP" altLang="en-US" sz="1300">
              <a:latin typeface="ＭＳ Ｐゴシック" panose="020B0600070205080204" pitchFamily="50" charset="-128"/>
              <a:ea typeface="ＭＳ Ｐゴシック" panose="020B0600070205080204" pitchFamily="50" charset="-128"/>
            </a:rPr>
            <a:t>円下回っている。維持補修費については、施設の設備等の老朽化に対応した結果、前年度より</a:t>
          </a:r>
          <a:r>
            <a:rPr kumimoji="1" lang="en-US" altLang="ja-JP" sz="1300">
              <a:latin typeface="ＭＳ Ｐゴシック" panose="020B0600070205080204" pitchFamily="50" charset="-128"/>
              <a:ea typeface="ＭＳ Ｐゴシック" panose="020B0600070205080204" pitchFamily="50" charset="-128"/>
            </a:rPr>
            <a:t>739</a:t>
          </a:r>
          <a:r>
            <a:rPr kumimoji="1" lang="ja-JP" altLang="en-US" sz="1300">
              <a:latin typeface="ＭＳ Ｐゴシック" panose="020B0600070205080204" pitchFamily="50" charset="-128"/>
              <a:ea typeface="ＭＳ Ｐゴシック" panose="020B0600070205080204" pitchFamily="50" charset="-128"/>
            </a:rPr>
            <a:t>円増加し、類似団体平均についても</a:t>
          </a:r>
          <a:r>
            <a:rPr kumimoji="1" lang="en-US" altLang="ja-JP" sz="1300">
              <a:latin typeface="ＭＳ Ｐゴシック" panose="020B0600070205080204" pitchFamily="50" charset="-128"/>
              <a:ea typeface="ＭＳ Ｐゴシック" panose="020B0600070205080204" pitchFamily="50" charset="-128"/>
            </a:rPr>
            <a:t>5,017</a:t>
          </a:r>
          <a:r>
            <a:rPr kumimoji="1" lang="ja-JP" altLang="en-US" sz="1300">
              <a:latin typeface="ＭＳ Ｐゴシック" panose="020B0600070205080204" pitchFamily="50" charset="-128"/>
              <a:ea typeface="ＭＳ Ｐゴシック" panose="020B0600070205080204" pitchFamily="50" charset="-128"/>
            </a:rPr>
            <a:t>円上回っている。扶助費については、子育て世帯への臨時特別給付金事業等の増により前年度より</a:t>
          </a:r>
          <a:r>
            <a:rPr kumimoji="1" lang="en-US" altLang="ja-JP" sz="1300">
              <a:latin typeface="ＭＳ Ｐゴシック" panose="020B0600070205080204" pitchFamily="50" charset="-128"/>
              <a:ea typeface="ＭＳ Ｐゴシック" panose="020B0600070205080204" pitchFamily="50" charset="-128"/>
            </a:rPr>
            <a:t>23,749</a:t>
          </a:r>
          <a:r>
            <a:rPr kumimoji="1" lang="ja-JP" altLang="en-US" sz="1300">
              <a:latin typeface="ＭＳ Ｐゴシック" panose="020B0600070205080204" pitchFamily="50" charset="-128"/>
              <a:ea typeface="ＭＳ Ｐゴシック" panose="020B0600070205080204" pitchFamily="50" charset="-128"/>
            </a:rPr>
            <a:t>円増加した。補助費等については、特別定額給付金事業の皆減に伴い</a:t>
          </a:r>
          <a:r>
            <a:rPr kumimoji="1" lang="en-US" altLang="ja-JP" sz="1300">
              <a:latin typeface="ＭＳ Ｐゴシック" panose="020B0600070205080204" pitchFamily="50" charset="-128"/>
              <a:ea typeface="ＭＳ Ｐゴシック" panose="020B0600070205080204" pitchFamily="50" charset="-128"/>
            </a:rPr>
            <a:t>99,266</a:t>
          </a:r>
          <a:r>
            <a:rPr kumimoji="1" lang="ja-JP" altLang="en-US" sz="1300">
              <a:latin typeface="ＭＳ Ｐゴシック" panose="020B0600070205080204" pitchFamily="50" charset="-128"/>
              <a:ea typeface="ＭＳ Ｐゴシック" panose="020B0600070205080204" pitchFamily="50" charset="-128"/>
            </a:rPr>
            <a:t>円減少し、類似団体平均からは</a:t>
          </a:r>
          <a:r>
            <a:rPr kumimoji="1" lang="en-US" altLang="ja-JP" sz="1300">
              <a:latin typeface="ＭＳ Ｐゴシック" panose="020B0600070205080204" pitchFamily="50" charset="-128"/>
              <a:ea typeface="ＭＳ Ｐゴシック" panose="020B0600070205080204" pitchFamily="50" charset="-128"/>
            </a:rPr>
            <a:t>3,205</a:t>
          </a:r>
          <a:r>
            <a:rPr kumimoji="1" lang="ja-JP" altLang="en-US" sz="1300">
              <a:latin typeface="ＭＳ Ｐゴシック" panose="020B0600070205080204" pitchFamily="50" charset="-128"/>
              <a:ea typeface="ＭＳ Ｐゴシック" panose="020B0600070205080204" pitchFamily="50" charset="-128"/>
            </a:rPr>
            <a:t>円下回っている。普通建設事業費については、強い農業・担い手づくり総合支援交付金事業により、前年度より</a:t>
          </a:r>
          <a:r>
            <a:rPr kumimoji="1" lang="en-US" altLang="ja-JP" sz="1300">
              <a:latin typeface="ＭＳ Ｐゴシック" panose="020B0600070205080204" pitchFamily="50" charset="-128"/>
              <a:ea typeface="ＭＳ Ｐゴシック" panose="020B0600070205080204" pitchFamily="50" charset="-128"/>
            </a:rPr>
            <a:t>8,527</a:t>
          </a:r>
          <a:r>
            <a:rPr kumimoji="1" lang="ja-JP" altLang="en-US" sz="1300">
              <a:latin typeface="ＭＳ Ｐゴシック" panose="020B0600070205080204" pitchFamily="50" charset="-128"/>
              <a:ea typeface="ＭＳ Ｐゴシック" panose="020B0600070205080204" pitchFamily="50" charset="-128"/>
            </a:rPr>
            <a:t>円増加したものの、類似団体平均からは</a:t>
          </a:r>
          <a:r>
            <a:rPr kumimoji="1" lang="en-US" altLang="ja-JP" sz="1300">
              <a:latin typeface="ＭＳ Ｐゴシック" panose="020B0600070205080204" pitchFamily="50" charset="-128"/>
              <a:ea typeface="ＭＳ Ｐゴシック" panose="020B0600070205080204" pitchFamily="50" charset="-128"/>
            </a:rPr>
            <a:t>1,881</a:t>
          </a:r>
          <a:r>
            <a:rPr kumimoji="1" lang="ja-JP" altLang="en-US" sz="1300">
              <a:latin typeface="ＭＳ Ｐゴシック" panose="020B0600070205080204" pitchFamily="50" charset="-128"/>
              <a:ea typeface="ＭＳ Ｐゴシック" panose="020B0600070205080204" pitchFamily="50" charset="-128"/>
            </a:rPr>
            <a:t>円下回っている。内訳として、新規整備については、防災行政無線デジタル化工事やＧＩＧＡスクール校内ネットワーク構築業務等の終了により前年度より</a:t>
          </a:r>
          <a:r>
            <a:rPr kumimoji="1" lang="en-US" altLang="ja-JP" sz="1300">
              <a:latin typeface="ＭＳ Ｐゴシック" panose="020B0600070205080204" pitchFamily="50" charset="-128"/>
              <a:ea typeface="ＭＳ Ｐゴシック" panose="020B0600070205080204" pitchFamily="50" charset="-128"/>
            </a:rPr>
            <a:t>5,396</a:t>
          </a:r>
          <a:r>
            <a:rPr kumimoji="1" lang="ja-JP" altLang="en-US" sz="1300">
              <a:latin typeface="ＭＳ Ｐゴシック" panose="020B0600070205080204" pitchFamily="50" charset="-128"/>
              <a:ea typeface="ＭＳ Ｐゴシック" panose="020B0600070205080204" pitchFamily="50" charset="-128"/>
            </a:rPr>
            <a:t>円減少したものの、類似団体平均からは</a:t>
          </a:r>
          <a:r>
            <a:rPr kumimoji="1" lang="en-US" altLang="ja-JP" sz="1300">
              <a:latin typeface="ＭＳ Ｐゴシック" panose="020B0600070205080204" pitchFamily="50" charset="-128"/>
              <a:ea typeface="ＭＳ Ｐゴシック" panose="020B0600070205080204" pitchFamily="50" charset="-128"/>
            </a:rPr>
            <a:t>4,024</a:t>
          </a:r>
          <a:r>
            <a:rPr kumimoji="1" lang="ja-JP" altLang="en-US" sz="1300">
              <a:latin typeface="ＭＳ Ｐゴシック" panose="020B0600070205080204" pitchFamily="50" charset="-128"/>
              <a:ea typeface="ＭＳ Ｐゴシック" panose="020B0600070205080204" pitchFamily="50" charset="-128"/>
            </a:rPr>
            <a:t>円上回っている。更新整備については、体育施設整備事業等の終了により前年度から</a:t>
          </a:r>
          <a:r>
            <a:rPr kumimoji="1" lang="en-US" altLang="ja-JP" sz="1300">
              <a:latin typeface="ＭＳ Ｐゴシック" panose="020B0600070205080204" pitchFamily="50" charset="-128"/>
              <a:ea typeface="ＭＳ Ｐゴシック" panose="020B0600070205080204" pitchFamily="50" charset="-128"/>
            </a:rPr>
            <a:t>7,723</a:t>
          </a:r>
          <a:r>
            <a:rPr kumimoji="1" lang="ja-JP" altLang="en-US" sz="1300">
              <a:latin typeface="ＭＳ Ｐゴシック" panose="020B0600070205080204" pitchFamily="50" charset="-128"/>
              <a:ea typeface="ＭＳ Ｐゴシック" panose="020B0600070205080204" pitchFamily="50" charset="-128"/>
            </a:rPr>
            <a:t>円減少し、類似団体平均からは</a:t>
          </a:r>
          <a:r>
            <a:rPr kumimoji="1" lang="en-US" altLang="ja-JP" sz="1300">
              <a:latin typeface="ＭＳ Ｐゴシック" panose="020B0600070205080204" pitchFamily="50" charset="-128"/>
              <a:ea typeface="ＭＳ Ｐゴシック" panose="020B0600070205080204" pitchFamily="50" charset="-128"/>
            </a:rPr>
            <a:t>23,476</a:t>
          </a:r>
          <a:r>
            <a:rPr kumimoji="1" lang="ja-JP" altLang="en-US" sz="1300">
              <a:latin typeface="ＭＳ Ｐゴシック" panose="020B0600070205080204" pitchFamily="50" charset="-128"/>
              <a:ea typeface="ＭＳ Ｐゴシック" panose="020B0600070205080204" pitchFamily="50" charset="-128"/>
            </a:rPr>
            <a:t>円下回っている。積立金については、普通交付税の増額交付分のうち臨時財政対策債の繰上げ措置分を減債基金に積立てたことに伴い、前年度から</a:t>
          </a:r>
          <a:r>
            <a:rPr kumimoji="1" lang="en-US" altLang="ja-JP" sz="1300">
              <a:latin typeface="ＭＳ Ｐゴシック" panose="020B0600070205080204" pitchFamily="50" charset="-128"/>
              <a:ea typeface="ＭＳ Ｐゴシック" panose="020B0600070205080204" pitchFamily="50" charset="-128"/>
            </a:rPr>
            <a:t>9,234</a:t>
          </a:r>
          <a:r>
            <a:rPr kumimoji="1" lang="ja-JP" altLang="en-US" sz="1300">
              <a:latin typeface="ＭＳ Ｐゴシック" panose="020B0600070205080204" pitchFamily="50" charset="-128"/>
              <a:ea typeface="ＭＳ Ｐゴシック" panose="020B0600070205080204" pitchFamily="50" charset="-128"/>
            </a:rPr>
            <a:t>円増となったが、類似団体平均からは</a:t>
          </a:r>
          <a:r>
            <a:rPr kumimoji="1" lang="en-US" altLang="ja-JP" sz="1300">
              <a:latin typeface="ＭＳ Ｐゴシック" panose="020B0600070205080204" pitchFamily="50" charset="-128"/>
              <a:ea typeface="ＭＳ Ｐゴシック" panose="020B0600070205080204" pitchFamily="50" charset="-128"/>
            </a:rPr>
            <a:t>13,196</a:t>
          </a:r>
          <a:r>
            <a:rPr kumimoji="1" lang="ja-JP" altLang="en-US" sz="1300">
              <a:latin typeface="ＭＳ Ｐゴシック" panose="020B0600070205080204" pitchFamily="50" charset="-128"/>
              <a:ea typeface="ＭＳ Ｐゴシック" panose="020B0600070205080204" pitchFamily="50" charset="-128"/>
            </a:rPr>
            <a:t>円下回っている。繰出金については、国民健康保険特別会計への繰出金の減等により前年度から</a:t>
          </a:r>
          <a:r>
            <a:rPr kumimoji="1" lang="en-US" altLang="ja-JP" sz="1300">
              <a:latin typeface="ＭＳ Ｐゴシック" panose="020B0600070205080204" pitchFamily="50" charset="-128"/>
              <a:ea typeface="ＭＳ Ｐゴシック" panose="020B0600070205080204" pitchFamily="50" charset="-128"/>
            </a:rPr>
            <a:t>318</a:t>
          </a:r>
          <a:r>
            <a:rPr kumimoji="1" lang="ja-JP" altLang="en-US" sz="1300">
              <a:latin typeface="ＭＳ Ｐゴシック" panose="020B0600070205080204" pitchFamily="50" charset="-128"/>
              <a:ea typeface="ＭＳ Ｐゴシック" panose="020B0600070205080204" pitchFamily="50" charset="-128"/>
            </a:rPr>
            <a:t>円減少し、類似団体平均を</a:t>
          </a:r>
          <a:r>
            <a:rPr kumimoji="1" lang="en-US" altLang="ja-JP" sz="1300">
              <a:latin typeface="ＭＳ Ｐゴシック" panose="020B0600070205080204" pitchFamily="50" charset="-128"/>
              <a:ea typeface="ＭＳ Ｐゴシック" panose="020B0600070205080204" pitchFamily="50" charset="-128"/>
            </a:rPr>
            <a:t>2,333</a:t>
          </a:r>
          <a:r>
            <a:rPr kumimoji="1" lang="ja-JP" altLang="en-US" sz="1300">
              <a:latin typeface="ＭＳ Ｐゴシック" panose="020B0600070205080204" pitchFamily="50" charset="-128"/>
              <a:ea typeface="ＭＳ Ｐゴシック" panose="020B0600070205080204" pitchFamily="50" charset="-128"/>
            </a:rPr>
            <a:t>円下回っている。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54,279
53,983
97.82
25,083,554
23,542,851
1,406,440
13,447,848
18,044,079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77978</xdr:rowOff>
    </xdr:from>
    <xdr:to>
      <xdr:col>24</xdr:col>
      <xdr:colOff>63500</xdr:colOff>
      <xdr:row>34</xdr:row>
      <xdr:rowOff>101295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907278"/>
          <a:ext cx="8382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82093</xdr:rowOff>
    </xdr:from>
    <xdr:to>
      <xdr:col>19</xdr:col>
      <xdr:colOff>177800</xdr:colOff>
      <xdr:row>34</xdr:row>
      <xdr:rowOff>101295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11393"/>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62755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82093</xdr:rowOff>
    </xdr:from>
    <xdr:to>
      <xdr:col>15</xdr:col>
      <xdr:colOff>50800</xdr:colOff>
      <xdr:row>35</xdr:row>
      <xdr:rowOff>14427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11393"/>
          <a:ext cx="889000" cy="10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15663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164389</xdr:rowOff>
    </xdr:from>
    <xdr:to>
      <xdr:col>10</xdr:col>
      <xdr:colOff>114300</xdr:colOff>
      <xdr:row>35</xdr:row>
      <xdr:rowOff>14427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93689"/>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30548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18661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27178</xdr:rowOff>
    </xdr:from>
    <xdr:to>
      <xdr:col>24</xdr:col>
      <xdr:colOff>114300</xdr:colOff>
      <xdr:row>34</xdr:row>
      <xdr:rowOff>128778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50055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0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50495</xdr:rowOff>
    </xdr:from>
    <xdr:to>
      <xdr:col>20</xdr:col>
      <xdr:colOff>38100</xdr:colOff>
      <xdr:row>34</xdr:row>
      <xdr:rowOff>152095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168622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31293</xdr:rowOff>
    </xdr:from>
    <xdr:to>
      <xdr:col>15</xdr:col>
      <xdr:colOff>101600</xdr:colOff>
      <xdr:row>34</xdr:row>
      <xdr:rowOff>132893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6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149420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3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135077</xdr:rowOff>
    </xdr:from>
    <xdr:to>
      <xdr:col>10</xdr:col>
      <xdr:colOff>165100</xdr:colOff>
      <xdr:row>35</xdr:row>
      <xdr:rowOff>65227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6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56354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05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34866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153128</xdr:rowOff>
    </xdr:from>
    <xdr:to>
      <xdr:col>24</xdr:col>
      <xdr:colOff>63500</xdr:colOff>
      <xdr:row>57</xdr:row>
      <xdr:rowOff>28514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11428"/>
          <a:ext cx="838200" cy="38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153128</xdr:rowOff>
    </xdr:from>
    <xdr:to>
      <xdr:col>19</xdr:col>
      <xdr:colOff>177800</xdr:colOff>
      <xdr:row>57</xdr:row>
      <xdr:rowOff>110430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11428"/>
          <a:ext cx="889000" cy="47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147010</xdr:rowOff>
    </xdr:from>
    <xdr:to>
      <xdr:col>20</xdr:col>
      <xdr:colOff>38100</xdr:colOff>
      <xdr:row>54</xdr:row>
      <xdr:rowOff>77160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23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93687</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009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110430</xdr:rowOff>
    </xdr:from>
    <xdr:to>
      <xdr:col>15</xdr:col>
      <xdr:colOff>50800</xdr:colOff>
      <xdr:row>57</xdr:row>
      <xdr:rowOff>126208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83080"/>
          <a:ext cx="889000" cy="1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115253</xdr:rowOff>
    </xdr:from>
    <xdr:to>
      <xdr:col>15</xdr:col>
      <xdr:colOff>101600</xdr:colOff>
      <xdr:row>57</xdr:row>
      <xdr:rowOff>45403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1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61930</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49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126208</xdr:rowOff>
    </xdr:from>
    <xdr:to>
      <xdr:col>10</xdr:col>
      <xdr:colOff>114300</xdr:colOff>
      <xdr:row>57</xdr:row>
      <xdr:rowOff>131292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898858"/>
          <a:ext cx="889000" cy="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129929</xdr:rowOff>
    </xdr:from>
    <xdr:to>
      <xdr:col>10</xdr:col>
      <xdr:colOff>165100</xdr:colOff>
      <xdr:row>57</xdr:row>
      <xdr:rowOff>60079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3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76606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0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129143</xdr:rowOff>
    </xdr:from>
    <xdr:to>
      <xdr:col>6</xdr:col>
      <xdr:colOff>38100</xdr:colOff>
      <xdr:row>57</xdr:row>
      <xdr:rowOff>59293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73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75820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0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149164</xdr:rowOff>
    </xdr:from>
    <xdr:to>
      <xdr:col>24</xdr:col>
      <xdr:colOff>114300</xdr:colOff>
      <xdr:row>57</xdr:row>
      <xdr:rowOff>79314</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5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127591</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2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102328</xdr:rowOff>
    </xdr:from>
    <xdr:to>
      <xdr:col>20</xdr:col>
      <xdr:colOff>38100</xdr:colOff>
      <xdr:row>55</xdr:row>
      <xdr:rowOff>32478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6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23605</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53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59630</xdr:rowOff>
    </xdr:from>
    <xdr:to>
      <xdr:col>15</xdr:col>
      <xdr:colOff>101600</xdr:colOff>
      <xdr:row>57</xdr:row>
      <xdr:rowOff>161230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3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152357</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2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75408</xdr:rowOff>
    </xdr:from>
    <xdr:to>
      <xdr:col>10</xdr:col>
      <xdr:colOff>165100</xdr:colOff>
      <xdr:row>58</xdr:row>
      <xdr:rowOff>5558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4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168135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4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80492</xdr:rowOff>
    </xdr:from>
    <xdr:to>
      <xdr:col>6</xdr:col>
      <xdr:colOff>38100</xdr:colOff>
      <xdr:row>58</xdr:row>
      <xdr:rowOff>10642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5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1769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4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145087</xdr:rowOff>
    </xdr:from>
    <xdr:to>
      <xdr:col>24</xdr:col>
      <xdr:colOff>62865</xdr:colOff>
      <xdr:row>77</xdr:row>
      <xdr:rowOff>63607</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46587"/>
          <a:ext cx="1270" cy="111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67434</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6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63607</xdr:rowOff>
    </xdr:from>
    <xdr:to>
      <xdr:col>24</xdr:col>
      <xdr:colOff>152400</xdr:colOff>
      <xdr:row>77</xdr:row>
      <xdr:rowOff>63607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91764</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2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145087</xdr:rowOff>
    </xdr:from>
    <xdr:to>
      <xdr:col>24</xdr:col>
      <xdr:colOff>152400</xdr:colOff>
      <xdr:row>70</xdr:row>
      <xdr:rowOff>145087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46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109693</xdr:rowOff>
    </xdr:from>
    <xdr:to>
      <xdr:col>24</xdr:col>
      <xdr:colOff>63500</xdr:colOff>
      <xdr:row>77</xdr:row>
      <xdr:rowOff>121588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139893"/>
          <a:ext cx="838200" cy="18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33169</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720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10292</xdr:rowOff>
    </xdr:from>
    <xdr:to>
      <xdr:col>24</xdr:col>
      <xdr:colOff>114300</xdr:colOff>
      <xdr:row>75</xdr:row>
      <xdr:rowOff>111892</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121588</xdr:rowOff>
    </xdr:from>
    <xdr:to>
      <xdr:col>19</xdr:col>
      <xdr:colOff>177800</xdr:colOff>
      <xdr:row>77</xdr:row>
      <xdr:rowOff>154453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323238"/>
          <a:ext cx="889000" cy="3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103446</xdr:rowOff>
    </xdr:from>
    <xdr:to>
      <xdr:col>20</xdr:col>
      <xdr:colOff>38100</xdr:colOff>
      <xdr:row>76</xdr:row>
      <xdr:rowOff>33596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296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50123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73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154453</xdr:rowOff>
    </xdr:from>
    <xdr:to>
      <xdr:col>15</xdr:col>
      <xdr:colOff>50800</xdr:colOff>
      <xdr:row>78</xdr:row>
      <xdr:rowOff>27854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356103"/>
          <a:ext cx="889000" cy="4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144122</xdr:rowOff>
    </xdr:from>
    <xdr:to>
      <xdr:col>15</xdr:col>
      <xdr:colOff>101600</xdr:colOff>
      <xdr:row>76</xdr:row>
      <xdr:rowOff>74271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0028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90799</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77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27854</xdr:rowOff>
    </xdr:from>
    <xdr:to>
      <xdr:col>10</xdr:col>
      <xdr:colOff>114300</xdr:colOff>
      <xdr:row>78</xdr:row>
      <xdr:rowOff>37500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400954"/>
          <a:ext cx="889000" cy="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14749</xdr:rowOff>
    </xdr:from>
    <xdr:to>
      <xdr:col>10</xdr:col>
      <xdr:colOff>165100</xdr:colOff>
      <xdr:row>76</xdr:row>
      <xdr:rowOff>116349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0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132876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2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14064</xdr:rowOff>
    </xdr:from>
    <xdr:to>
      <xdr:col>6</xdr:col>
      <xdr:colOff>38100</xdr:colOff>
      <xdr:row>76</xdr:row>
      <xdr:rowOff>115664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04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132191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819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58893</xdr:rowOff>
    </xdr:from>
    <xdr:to>
      <xdr:col>24</xdr:col>
      <xdr:colOff>114300</xdr:colOff>
      <xdr:row>76</xdr:row>
      <xdr:rowOff>160493</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8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145270</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00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70788</xdr:rowOff>
    </xdr:from>
    <xdr:to>
      <xdr:col>20</xdr:col>
      <xdr:colOff>38100</xdr:colOff>
      <xdr:row>78</xdr:row>
      <xdr:rowOff>938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7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163515</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65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103653</xdr:rowOff>
    </xdr:from>
    <xdr:to>
      <xdr:col>15</xdr:col>
      <xdr:colOff>101600</xdr:colOff>
      <xdr:row>78</xdr:row>
      <xdr:rowOff>33803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30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24930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39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148504</xdr:rowOff>
    </xdr:from>
    <xdr:to>
      <xdr:col>10</xdr:col>
      <xdr:colOff>165100</xdr:colOff>
      <xdr:row>78</xdr:row>
      <xdr:rowOff>78654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3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69781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44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158150</xdr:rowOff>
    </xdr:from>
    <xdr:to>
      <xdr:col>6</xdr:col>
      <xdr:colOff>38100</xdr:colOff>
      <xdr:row>78</xdr:row>
      <xdr:rowOff>88300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35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79427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4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701</xdr:rowOff>
    </xdr:from>
    <xdr:to>
      <xdr:col>24</xdr:col>
      <xdr:colOff>62865</xdr:colOff>
      <xdr:row>98</xdr:row>
      <xdr:rowOff>7024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02651"/>
          <a:ext cx="1270" cy="1206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10851</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7024</xdr:rowOff>
    </xdr:from>
    <xdr:to>
      <xdr:col>24</xdr:col>
      <xdr:colOff>152400</xdr:colOff>
      <xdr:row>98</xdr:row>
      <xdr:rowOff>7024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0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118828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7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701</xdr:rowOff>
    </xdr:from>
    <xdr:to>
      <xdr:col>24</xdr:col>
      <xdr:colOff>152400</xdr:colOff>
      <xdr:row>91</xdr:row>
      <xdr:rowOff>701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0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49707</xdr:rowOff>
    </xdr:from>
    <xdr:to>
      <xdr:col>24</xdr:col>
      <xdr:colOff>63500</xdr:colOff>
      <xdr:row>98</xdr:row>
      <xdr:rowOff>9779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80357"/>
          <a:ext cx="838200" cy="13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112050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99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89173</xdr:rowOff>
    </xdr:from>
    <xdr:to>
      <xdr:col>24</xdr:col>
      <xdr:colOff>114300</xdr:colOff>
      <xdr:row>97</xdr:row>
      <xdr:rowOff>19323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9779</xdr:rowOff>
    </xdr:from>
    <xdr:to>
      <xdr:col>19</xdr:col>
      <xdr:colOff>177800</xdr:colOff>
      <xdr:row>98</xdr:row>
      <xdr:rowOff>35350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811879"/>
          <a:ext cx="889000" cy="2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60412</xdr:rowOff>
    </xdr:from>
    <xdr:to>
      <xdr:col>20</xdr:col>
      <xdr:colOff>38100</xdr:colOff>
      <xdr:row>96</xdr:row>
      <xdr:rowOff>162012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7089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9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35350</xdr:rowOff>
    </xdr:from>
    <xdr:to>
      <xdr:col>15</xdr:col>
      <xdr:colOff>50800</xdr:colOff>
      <xdr:row>98</xdr:row>
      <xdr:rowOff>44700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837450"/>
          <a:ext cx="8890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96030</xdr:rowOff>
    </xdr:from>
    <xdr:to>
      <xdr:col>15</xdr:col>
      <xdr:colOff>101600</xdr:colOff>
      <xdr:row>97</xdr:row>
      <xdr:rowOff>26180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42707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44700</xdr:rowOff>
    </xdr:from>
    <xdr:to>
      <xdr:col>10</xdr:col>
      <xdr:colOff>114300</xdr:colOff>
      <xdr:row>98</xdr:row>
      <xdr:rowOff>45462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4680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117770</xdr:rowOff>
    </xdr:from>
    <xdr:to>
      <xdr:col>10</xdr:col>
      <xdr:colOff>165100</xdr:colOff>
      <xdr:row>97</xdr:row>
      <xdr:rowOff>47920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64447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136623</xdr:rowOff>
    </xdr:from>
    <xdr:to>
      <xdr:col>6</xdr:col>
      <xdr:colOff>38100</xdr:colOff>
      <xdr:row>97</xdr:row>
      <xdr:rowOff>66773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83300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170357</xdr:rowOff>
    </xdr:from>
    <xdr:to>
      <xdr:col>24</xdr:col>
      <xdr:colOff>114300</xdr:colOff>
      <xdr:row>97</xdr:row>
      <xdr:rowOff>100507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148784</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0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130429</xdr:rowOff>
    </xdr:from>
    <xdr:to>
      <xdr:col>20</xdr:col>
      <xdr:colOff>38100</xdr:colOff>
      <xdr:row>98</xdr:row>
      <xdr:rowOff>60579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6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51706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5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156000</xdr:rowOff>
    </xdr:from>
    <xdr:to>
      <xdr:col>15</xdr:col>
      <xdr:colOff>101600</xdr:colOff>
      <xdr:row>98</xdr:row>
      <xdr:rowOff>86150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8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77277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7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165350</xdr:rowOff>
    </xdr:from>
    <xdr:to>
      <xdr:col>10</xdr:col>
      <xdr:colOff>165100</xdr:colOff>
      <xdr:row>98</xdr:row>
      <xdr:rowOff>95500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86627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8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166112</xdr:rowOff>
    </xdr:from>
    <xdr:to>
      <xdr:col>6</xdr:col>
      <xdr:colOff>38100</xdr:colOff>
      <xdr:row>98</xdr:row>
      <xdr:rowOff>96262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9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87389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8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160274</xdr:rowOff>
    </xdr:from>
    <xdr:to>
      <xdr:col>55</xdr:col>
      <xdr:colOff>0</xdr:colOff>
      <xdr:row>38</xdr:row>
      <xdr:rowOff>170561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675374"/>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170561</xdr:rowOff>
    </xdr:from>
    <xdr:to>
      <xdr:col>50</xdr:col>
      <xdr:colOff>114300</xdr:colOff>
      <xdr:row>38</xdr:row>
      <xdr:rowOff>170561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68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159385</xdr:rowOff>
    </xdr:from>
    <xdr:to>
      <xdr:col>50</xdr:col>
      <xdr:colOff>165100</xdr:colOff>
      <xdr:row>37</xdr:row>
      <xdr:rowOff>89535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106062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10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170561</xdr:rowOff>
    </xdr:from>
    <xdr:to>
      <xdr:col>45</xdr:col>
      <xdr:colOff>177800</xdr:colOff>
      <xdr:row>38</xdr:row>
      <xdr:rowOff>170942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68566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66421</xdr:rowOff>
    </xdr:from>
    <xdr:to>
      <xdr:col>46</xdr:col>
      <xdr:colOff>38100</xdr:colOff>
      <xdr:row>37</xdr:row>
      <xdr:rowOff>168021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13098</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185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159512</xdr:rowOff>
    </xdr:from>
    <xdr:to>
      <xdr:col>41</xdr:col>
      <xdr:colOff>50800</xdr:colOff>
      <xdr:row>38</xdr:row>
      <xdr:rowOff>170942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67461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77089</xdr:rowOff>
    </xdr:from>
    <xdr:to>
      <xdr:col>41</xdr:col>
      <xdr:colOff>101600</xdr:colOff>
      <xdr:row>38</xdr:row>
      <xdr:rowOff>7239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23766</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67183</xdr:rowOff>
    </xdr:from>
    <xdr:to>
      <xdr:col>36</xdr:col>
      <xdr:colOff>165100</xdr:colOff>
      <xdr:row>37</xdr:row>
      <xdr:rowOff>168783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13860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109474</xdr:rowOff>
    </xdr:from>
    <xdr:to>
      <xdr:col>55</xdr:col>
      <xdr:colOff>50800</xdr:colOff>
      <xdr:row>39</xdr:row>
      <xdr:rowOff>39624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24401</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39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119761</xdr:rowOff>
    </xdr:from>
    <xdr:to>
      <xdr:col>50</xdr:col>
      <xdr:colOff>165100</xdr:colOff>
      <xdr:row>39</xdr:row>
      <xdr:rowOff>49911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3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41038</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72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119761</xdr:rowOff>
    </xdr:from>
    <xdr:to>
      <xdr:col>46</xdr:col>
      <xdr:colOff>38100</xdr:colOff>
      <xdr:row>39</xdr:row>
      <xdr:rowOff>49911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3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41038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72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120142</xdr:rowOff>
    </xdr:from>
    <xdr:to>
      <xdr:col>41</xdr:col>
      <xdr:colOff>101600</xdr:colOff>
      <xdr:row>39</xdr:row>
      <xdr:rowOff>50292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41419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72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108712</xdr:rowOff>
    </xdr:from>
    <xdr:to>
      <xdr:col>36</xdr:col>
      <xdr:colOff>165100</xdr:colOff>
      <xdr:row>39</xdr:row>
      <xdr:rowOff>38862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29989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716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102850</xdr:rowOff>
    </xdr:from>
    <xdr:to>
      <xdr:col>55</xdr:col>
      <xdr:colOff>0</xdr:colOff>
      <xdr:row>56</xdr:row>
      <xdr:rowOff>165464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361150"/>
          <a:ext cx="838200" cy="40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91239</xdr:rowOff>
    </xdr:from>
    <xdr:ext cx="469744"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63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165464</xdr:rowOff>
    </xdr:from>
    <xdr:to>
      <xdr:col>50</xdr:col>
      <xdr:colOff>114300</xdr:colOff>
      <xdr:row>57</xdr:row>
      <xdr:rowOff>10999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766664"/>
          <a:ext cx="889000" cy="1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48918</xdr:rowOff>
    </xdr:from>
    <xdr:to>
      <xdr:col>50</xdr:col>
      <xdr:colOff>165100</xdr:colOff>
      <xdr:row>55</xdr:row>
      <xdr:rowOff>150518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47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167045</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25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144707</xdr:rowOff>
    </xdr:from>
    <xdr:to>
      <xdr:col>45</xdr:col>
      <xdr:colOff>177800</xdr:colOff>
      <xdr:row>57</xdr:row>
      <xdr:rowOff>10999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745907"/>
          <a:ext cx="889000" cy="3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70132</xdr:rowOff>
    </xdr:from>
    <xdr:to>
      <xdr:col>46</xdr:col>
      <xdr:colOff>38100</xdr:colOff>
      <xdr:row>56</xdr:row>
      <xdr:rowOff>282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49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16809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27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134100</xdr:rowOff>
    </xdr:from>
    <xdr:to>
      <xdr:col>41</xdr:col>
      <xdr:colOff>50800</xdr:colOff>
      <xdr:row>56</xdr:row>
      <xdr:rowOff>144707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735300"/>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65400</xdr:rowOff>
    </xdr:from>
    <xdr:to>
      <xdr:col>41</xdr:col>
      <xdr:colOff>101600</xdr:colOff>
      <xdr:row>55</xdr:row>
      <xdr:rowOff>167000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49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12077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27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37259</xdr:rowOff>
    </xdr:from>
    <xdr:to>
      <xdr:col>36</xdr:col>
      <xdr:colOff>165100</xdr:colOff>
      <xdr:row>55</xdr:row>
      <xdr:rowOff>138859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46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155386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24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52050</xdr:rowOff>
    </xdr:from>
    <xdr:to>
      <xdr:col>55</xdr:col>
      <xdr:colOff>50800</xdr:colOff>
      <xdr:row>54</xdr:row>
      <xdr:rowOff>153650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3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74927</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16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114664</xdr:rowOff>
    </xdr:from>
    <xdr:to>
      <xdr:col>50</xdr:col>
      <xdr:colOff>165100</xdr:colOff>
      <xdr:row>57</xdr:row>
      <xdr:rowOff>44814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71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35941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80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131649</xdr:rowOff>
    </xdr:from>
    <xdr:to>
      <xdr:col>46</xdr:col>
      <xdr:colOff>38100</xdr:colOff>
      <xdr:row>57</xdr:row>
      <xdr:rowOff>61799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73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52926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82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93907</xdr:rowOff>
    </xdr:from>
    <xdr:to>
      <xdr:col>41</xdr:col>
      <xdr:colOff>101600</xdr:colOff>
      <xdr:row>57</xdr:row>
      <xdr:rowOff>24057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69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15184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78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83300</xdr:rowOff>
    </xdr:from>
    <xdr:to>
      <xdr:col>36</xdr:col>
      <xdr:colOff>165100</xdr:colOff>
      <xdr:row>57</xdr:row>
      <xdr:rowOff>13450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6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4577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77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103398</xdr:rowOff>
    </xdr:from>
    <xdr:to>
      <xdr:col>55</xdr:col>
      <xdr:colOff>0</xdr:colOff>
      <xdr:row>78</xdr:row>
      <xdr:rowOff>15525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305048"/>
          <a:ext cx="838200" cy="8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103398</xdr:rowOff>
    </xdr:from>
    <xdr:to>
      <xdr:col>50</xdr:col>
      <xdr:colOff>114300</xdr:colOff>
      <xdr:row>78</xdr:row>
      <xdr:rowOff>51597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05048"/>
          <a:ext cx="889000" cy="11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97747</xdr:rowOff>
    </xdr:from>
    <xdr:to>
      <xdr:col>50</xdr:col>
      <xdr:colOff>165100</xdr:colOff>
      <xdr:row>76</xdr:row>
      <xdr:rowOff>27896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44424</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273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35252</xdr:rowOff>
    </xdr:from>
    <xdr:to>
      <xdr:col>45</xdr:col>
      <xdr:colOff>177800</xdr:colOff>
      <xdr:row>78</xdr:row>
      <xdr:rowOff>51597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408352"/>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140336</xdr:rowOff>
    </xdr:from>
    <xdr:to>
      <xdr:col>46</xdr:col>
      <xdr:colOff>38100</xdr:colOff>
      <xdr:row>77</xdr:row>
      <xdr:rowOff>70486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87012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294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117320</xdr:rowOff>
    </xdr:from>
    <xdr:to>
      <xdr:col>41</xdr:col>
      <xdr:colOff>50800</xdr:colOff>
      <xdr:row>78</xdr:row>
      <xdr:rowOff>35252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318970"/>
          <a:ext cx="889000" cy="8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138392</xdr:rowOff>
    </xdr:from>
    <xdr:to>
      <xdr:col>41</xdr:col>
      <xdr:colOff>101600</xdr:colOff>
      <xdr:row>77</xdr:row>
      <xdr:rowOff>68542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85069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29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129933</xdr:rowOff>
    </xdr:from>
    <xdr:to>
      <xdr:col>36</xdr:col>
      <xdr:colOff>165100</xdr:colOff>
      <xdr:row>77</xdr:row>
      <xdr:rowOff>60083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76611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293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136175</xdr:rowOff>
    </xdr:from>
    <xdr:to>
      <xdr:col>55</xdr:col>
      <xdr:colOff>50800</xdr:colOff>
      <xdr:row>78</xdr:row>
      <xdr:rowOff>66325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3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51102</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5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52598</xdr:rowOff>
    </xdr:from>
    <xdr:to>
      <xdr:col>50</xdr:col>
      <xdr:colOff>165100</xdr:colOff>
      <xdr:row>77</xdr:row>
      <xdr:rowOff>154198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5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145325</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34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797</xdr:rowOff>
    </xdr:from>
    <xdr:to>
      <xdr:col>46</xdr:col>
      <xdr:colOff>38100</xdr:colOff>
      <xdr:row>78</xdr:row>
      <xdr:rowOff>102397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7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93524</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46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155902</xdr:rowOff>
    </xdr:from>
    <xdr:to>
      <xdr:col>41</xdr:col>
      <xdr:colOff>101600</xdr:colOff>
      <xdr:row>78</xdr:row>
      <xdr:rowOff>86052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5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77179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45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66520</xdr:rowOff>
    </xdr:from>
    <xdr:to>
      <xdr:col>36</xdr:col>
      <xdr:colOff>165100</xdr:colOff>
      <xdr:row>77</xdr:row>
      <xdr:rowOff>168120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2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159247</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3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107353</xdr:rowOff>
    </xdr:from>
    <xdr:to>
      <xdr:col>55</xdr:col>
      <xdr:colOff>0</xdr:colOff>
      <xdr:row>96</xdr:row>
      <xdr:rowOff>120256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566553"/>
          <a:ext cx="838200" cy="1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77876</xdr:rowOff>
    </xdr:from>
    <xdr:to>
      <xdr:col>50</xdr:col>
      <xdr:colOff>114300</xdr:colOff>
      <xdr:row>96</xdr:row>
      <xdr:rowOff>120256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537076"/>
          <a:ext cx="889000" cy="4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28663</xdr:rowOff>
    </xdr:from>
    <xdr:to>
      <xdr:col>50</xdr:col>
      <xdr:colOff>165100</xdr:colOff>
      <xdr:row>95</xdr:row>
      <xdr:rowOff>130263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3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146790</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09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73710</xdr:rowOff>
    </xdr:from>
    <xdr:to>
      <xdr:col>45</xdr:col>
      <xdr:colOff>177800</xdr:colOff>
      <xdr:row>96</xdr:row>
      <xdr:rowOff>77876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532910"/>
          <a:ext cx="889000" cy="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65976</xdr:rowOff>
    </xdr:from>
    <xdr:to>
      <xdr:col>46</xdr:col>
      <xdr:colOff>38100</xdr:colOff>
      <xdr:row>95</xdr:row>
      <xdr:rowOff>167576</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3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12653</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12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73710</xdr:rowOff>
    </xdr:from>
    <xdr:to>
      <xdr:col>41</xdr:col>
      <xdr:colOff>50800</xdr:colOff>
      <xdr:row>96</xdr:row>
      <xdr:rowOff>124816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532910"/>
          <a:ext cx="889000" cy="5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61213</xdr:rowOff>
    </xdr:from>
    <xdr:to>
      <xdr:col>41</xdr:col>
      <xdr:colOff>101600</xdr:colOff>
      <xdr:row>95</xdr:row>
      <xdr:rowOff>162813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7890</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12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43701</xdr:rowOff>
    </xdr:from>
    <xdr:to>
      <xdr:col>36</xdr:col>
      <xdr:colOff>165100</xdr:colOff>
      <xdr:row>95</xdr:row>
      <xdr:rowOff>145301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161828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1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56553</xdr:rowOff>
    </xdr:from>
    <xdr:to>
      <xdr:col>55</xdr:col>
      <xdr:colOff>50800</xdr:colOff>
      <xdr:row>96</xdr:row>
      <xdr:rowOff>158153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51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34980</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49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69456</xdr:rowOff>
    </xdr:from>
    <xdr:to>
      <xdr:col>50</xdr:col>
      <xdr:colOff>165100</xdr:colOff>
      <xdr:row>96</xdr:row>
      <xdr:rowOff>171056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52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162183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62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27076</xdr:rowOff>
    </xdr:from>
    <xdr:to>
      <xdr:col>46</xdr:col>
      <xdr:colOff>38100</xdr:colOff>
      <xdr:row>96</xdr:row>
      <xdr:rowOff>128676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48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119803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57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22910</xdr:rowOff>
    </xdr:from>
    <xdr:to>
      <xdr:col>41</xdr:col>
      <xdr:colOff>101600</xdr:colOff>
      <xdr:row>96</xdr:row>
      <xdr:rowOff>124510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48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115637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5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74016</xdr:rowOff>
    </xdr:from>
    <xdr:to>
      <xdr:col>36</xdr:col>
      <xdr:colOff>165100</xdr:colOff>
      <xdr:row>97</xdr:row>
      <xdr:rowOff>4166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53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166743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2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125756</xdr:rowOff>
    </xdr:from>
    <xdr:to>
      <xdr:col>85</xdr:col>
      <xdr:colOff>127000</xdr:colOff>
      <xdr:row>36</xdr:row>
      <xdr:rowOff>72492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5955056"/>
          <a:ext cx="838200" cy="28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4597</xdr:rowOff>
    </xdr:from>
    <xdr:to>
      <xdr:col>81</xdr:col>
      <xdr:colOff>50800</xdr:colOff>
      <xdr:row>34</xdr:row>
      <xdr:rowOff>125756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4592300" y="5833897"/>
          <a:ext cx="889000" cy="12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93152</xdr:rowOff>
    </xdr:from>
    <xdr:to>
      <xdr:col>81</xdr:col>
      <xdr:colOff>101600</xdr:colOff>
      <xdr:row>36</xdr:row>
      <xdr:rowOff>23302</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14429</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18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4597</xdr:rowOff>
    </xdr:from>
    <xdr:to>
      <xdr:col>76</xdr:col>
      <xdr:colOff>114300</xdr:colOff>
      <xdr:row>35</xdr:row>
      <xdr:rowOff>70937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5833897"/>
          <a:ext cx="889000" cy="23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5873</xdr:rowOff>
    </xdr:from>
    <xdr:to>
      <xdr:col>76</xdr:col>
      <xdr:colOff>165100</xdr:colOff>
      <xdr:row>36</xdr:row>
      <xdr:rowOff>107473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98600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27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70937</xdr:rowOff>
    </xdr:from>
    <xdr:to>
      <xdr:col>71</xdr:col>
      <xdr:colOff>177800</xdr:colOff>
      <xdr:row>36</xdr:row>
      <xdr:rowOff>158171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071687"/>
          <a:ext cx="889000" cy="25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19771</xdr:rowOff>
    </xdr:from>
    <xdr:to>
      <xdr:col>72</xdr:col>
      <xdr:colOff>38100</xdr:colOff>
      <xdr:row>36</xdr:row>
      <xdr:rowOff>121371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112498</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2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31430</xdr:rowOff>
    </xdr:from>
    <xdr:to>
      <xdr:col>67</xdr:col>
      <xdr:colOff>101600</xdr:colOff>
      <xdr:row>36</xdr:row>
      <xdr:rowOff>133030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149557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21692</xdr:rowOff>
    </xdr:from>
    <xdr:to>
      <xdr:col>85</xdr:col>
      <xdr:colOff>177800</xdr:colOff>
      <xdr:row>36</xdr:row>
      <xdr:rowOff>123292</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19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44569</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04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74956</xdr:rowOff>
    </xdr:from>
    <xdr:to>
      <xdr:col>81</xdr:col>
      <xdr:colOff>101600</xdr:colOff>
      <xdr:row>35</xdr:row>
      <xdr:rowOff>5106</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59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21633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567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125247</xdr:rowOff>
    </xdr:from>
    <xdr:to>
      <xdr:col>76</xdr:col>
      <xdr:colOff>165100</xdr:colOff>
      <xdr:row>34</xdr:row>
      <xdr:rowOff>55397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578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71924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555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20137</xdr:rowOff>
    </xdr:from>
    <xdr:to>
      <xdr:col>72</xdr:col>
      <xdr:colOff>38100</xdr:colOff>
      <xdr:row>35</xdr:row>
      <xdr:rowOff>121737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02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138264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79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107371</xdr:rowOff>
    </xdr:from>
    <xdr:to>
      <xdr:col>67</xdr:col>
      <xdr:colOff>101600</xdr:colOff>
      <xdr:row>37</xdr:row>
      <xdr:rowOff>37521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27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28648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37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151195</xdr:rowOff>
    </xdr:from>
    <xdr:to>
      <xdr:col>85</xdr:col>
      <xdr:colOff>127000</xdr:colOff>
      <xdr:row>57</xdr:row>
      <xdr:rowOff>47019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9580945"/>
          <a:ext cx="838200" cy="23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151195</xdr:rowOff>
    </xdr:from>
    <xdr:to>
      <xdr:col>81</xdr:col>
      <xdr:colOff>50800</xdr:colOff>
      <xdr:row>56</xdr:row>
      <xdr:rowOff>136663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580945"/>
          <a:ext cx="889000" cy="15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43896</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64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139994</xdr:rowOff>
    </xdr:from>
    <xdr:to>
      <xdr:col>76</xdr:col>
      <xdr:colOff>114300</xdr:colOff>
      <xdr:row>56</xdr:row>
      <xdr:rowOff>136663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569744"/>
          <a:ext cx="889000" cy="16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133842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139994</xdr:rowOff>
    </xdr:from>
    <xdr:to>
      <xdr:col>71</xdr:col>
      <xdr:colOff>177800</xdr:colOff>
      <xdr:row>57</xdr:row>
      <xdr:rowOff>86192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569744"/>
          <a:ext cx="889000" cy="28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139630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142660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167669</xdr:rowOff>
    </xdr:from>
    <xdr:to>
      <xdr:col>85</xdr:col>
      <xdr:colOff>177800</xdr:colOff>
      <xdr:row>57</xdr:row>
      <xdr:rowOff>97819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76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146096</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74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100395</xdr:rowOff>
    </xdr:from>
    <xdr:to>
      <xdr:col>81</xdr:col>
      <xdr:colOff>101600</xdr:colOff>
      <xdr:row>56</xdr:row>
      <xdr:rowOff>30545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53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47072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30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85863</xdr:rowOff>
    </xdr:from>
    <xdr:to>
      <xdr:col>76</xdr:col>
      <xdr:colOff>165100</xdr:colOff>
      <xdr:row>57</xdr:row>
      <xdr:rowOff>16013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68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7140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77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89194</xdr:rowOff>
    </xdr:from>
    <xdr:to>
      <xdr:col>72</xdr:col>
      <xdr:colOff>38100</xdr:colOff>
      <xdr:row>56</xdr:row>
      <xdr:rowOff>19344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51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35871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29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35392</xdr:rowOff>
    </xdr:from>
    <xdr:to>
      <xdr:col>67</xdr:col>
      <xdr:colOff>101600</xdr:colOff>
      <xdr:row>57</xdr:row>
      <xdr:rowOff>136992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80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128119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90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130392</xdr:rowOff>
    </xdr:from>
    <xdr:to>
      <xdr:col>85</xdr:col>
      <xdr:colOff>127000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03492"/>
          <a:ext cx="838200" cy="13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130392</xdr:rowOff>
    </xdr:from>
    <xdr:to>
      <xdr:col>81</xdr:col>
      <xdr:colOff>50800</xdr:colOff>
      <xdr:row>79</xdr:row>
      <xdr:rowOff>9627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503492"/>
          <a:ext cx="889000" cy="5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136547</xdr:rowOff>
    </xdr:from>
    <xdr:to>
      <xdr:col>81</xdr:col>
      <xdr:colOff>101600</xdr:colOff>
      <xdr:row>78</xdr:row>
      <xdr:rowOff>66697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33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83224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1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9627</xdr:rowOff>
    </xdr:from>
    <xdr:to>
      <xdr:col>76</xdr:col>
      <xdr:colOff>114300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3554177"/>
          <a:ext cx="889000" cy="8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137592</xdr:rowOff>
    </xdr:from>
    <xdr:to>
      <xdr:col>76</xdr:col>
      <xdr:colOff>165100</xdr:colOff>
      <xdr:row>78</xdr:row>
      <xdr:rowOff>67742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33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84269</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1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27243</xdr:rowOff>
    </xdr:from>
    <xdr:to>
      <xdr:col>72</xdr:col>
      <xdr:colOff>38100</xdr:colOff>
      <xdr:row>78</xdr:row>
      <xdr:rowOff>128843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0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145370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17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99056</xdr:rowOff>
    </xdr:from>
    <xdr:to>
      <xdr:col>67</xdr:col>
      <xdr:colOff>101600</xdr:colOff>
      <xdr:row>79</xdr:row>
      <xdr:rowOff>29206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7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45733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4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79592</xdr:rowOff>
    </xdr:from>
    <xdr:to>
      <xdr:col>81</xdr:col>
      <xdr:colOff>101600</xdr:colOff>
      <xdr:row>79</xdr:row>
      <xdr:rowOff>9742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5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869</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54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130277</xdr:rowOff>
    </xdr:from>
    <xdr:to>
      <xdr:col>76</xdr:col>
      <xdr:colOff>165100</xdr:colOff>
      <xdr:row>79</xdr:row>
      <xdr:rowOff>60427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0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51554</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59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83223</xdr:rowOff>
    </xdr:from>
    <xdr:to>
      <xdr:col>85</xdr:col>
      <xdr:colOff>127000</xdr:colOff>
      <xdr:row>96</xdr:row>
      <xdr:rowOff>111747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542423"/>
          <a:ext cx="838200" cy="2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31348</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49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111747</xdr:rowOff>
    </xdr:from>
    <xdr:to>
      <xdr:col>81</xdr:col>
      <xdr:colOff>50800</xdr:colOff>
      <xdr:row>96</xdr:row>
      <xdr:rowOff>138836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570947"/>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154229</xdr:rowOff>
    </xdr:from>
    <xdr:to>
      <xdr:col>81</xdr:col>
      <xdr:colOff>101600</xdr:colOff>
      <xdr:row>95</xdr:row>
      <xdr:rowOff>84379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100906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04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122186</xdr:rowOff>
    </xdr:from>
    <xdr:to>
      <xdr:col>76</xdr:col>
      <xdr:colOff>114300</xdr:colOff>
      <xdr:row>96</xdr:row>
      <xdr:rowOff>138836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581386"/>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158026</xdr:rowOff>
    </xdr:from>
    <xdr:to>
      <xdr:col>76</xdr:col>
      <xdr:colOff>165100</xdr:colOff>
      <xdr:row>95</xdr:row>
      <xdr:rowOff>88176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104703</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122186</xdr:rowOff>
    </xdr:from>
    <xdr:to>
      <xdr:col>71</xdr:col>
      <xdr:colOff>177800</xdr:colOff>
      <xdr:row>96</xdr:row>
      <xdr:rowOff>126631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581386"/>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162280</xdr:rowOff>
    </xdr:from>
    <xdr:to>
      <xdr:col>72</xdr:col>
      <xdr:colOff>38100</xdr:colOff>
      <xdr:row>95</xdr:row>
      <xdr:rowOff>92430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108957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149783</xdr:rowOff>
    </xdr:from>
    <xdr:to>
      <xdr:col>67</xdr:col>
      <xdr:colOff>101600</xdr:colOff>
      <xdr:row>95</xdr:row>
      <xdr:rowOff>79933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96460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32423</xdr:rowOff>
    </xdr:from>
    <xdr:to>
      <xdr:col>85</xdr:col>
      <xdr:colOff>177800</xdr:colOff>
      <xdr:row>96</xdr:row>
      <xdr:rowOff>134023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4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55300</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34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60947</xdr:rowOff>
    </xdr:from>
    <xdr:to>
      <xdr:col>81</xdr:col>
      <xdr:colOff>101600</xdr:colOff>
      <xdr:row>96</xdr:row>
      <xdr:rowOff>162547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52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153674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61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88036</xdr:rowOff>
    </xdr:from>
    <xdr:to>
      <xdr:col>76</xdr:col>
      <xdr:colOff>165100</xdr:colOff>
      <xdr:row>97</xdr:row>
      <xdr:rowOff>18186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54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63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71386</xdr:rowOff>
    </xdr:from>
    <xdr:to>
      <xdr:col>72</xdr:col>
      <xdr:colOff>38100</xdr:colOff>
      <xdr:row>97</xdr:row>
      <xdr:rowOff>1536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53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164113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62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75831</xdr:rowOff>
    </xdr:from>
    <xdr:to>
      <xdr:col>67</xdr:col>
      <xdr:colOff>101600</xdr:colOff>
      <xdr:row>97</xdr:row>
      <xdr:rowOff>5981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53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168558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62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52505</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9055"/>
          <a:ext cx="8382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52505</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0434300" y="6739055"/>
          <a:ext cx="8890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14278</xdr:rowOff>
    </xdr:from>
    <xdr:to>
      <xdr:col>112</xdr:col>
      <xdr:colOff>38100</xdr:colOff>
      <xdr:row>39</xdr:row>
      <xdr:rowOff>115878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107005</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79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23749</xdr:rowOff>
    </xdr:from>
    <xdr:to>
      <xdr:col>107</xdr:col>
      <xdr:colOff>101600</xdr:colOff>
      <xdr:row>39</xdr:row>
      <xdr:rowOff>125349</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141876</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31914</xdr:rowOff>
    </xdr:from>
    <xdr:to>
      <xdr:col>102</xdr:col>
      <xdr:colOff>165100</xdr:colOff>
      <xdr:row>39</xdr:row>
      <xdr:rowOff>133514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150041</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15258</xdr:rowOff>
    </xdr:from>
    <xdr:to>
      <xdr:col>98</xdr:col>
      <xdr:colOff>38100</xdr:colOff>
      <xdr:row>39</xdr:row>
      <xdr:rowOff>116858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133385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1705</xdr:rowOff>
    </xdr:from>
    <xdr:to>
      <xdr:col>112</xdr:col>
      <xdr:colOff>38100</xdr:colOff>
      <xdr:row>39</xdr:row>
      <xdr:rowOff>103305</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119832</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4017" y="6463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は住民一人当たりのコストが前年度より</a:t>
          </a:r>
          <a:r>
            <a:rPr kumimoji="1" lang="en-US" altLang="ja-JP" sz="1300">
              <a:latin typeface="ＭＳ Ｐゴシック" panose="020B0600070205080204" pitchFamily="50" charset="-128"/>
              <a:ea typeface="ＭＳ Ｐゴシック" panose="020B0600070205080204" pitchFamily="50" charset="-128"/>
            </a:rPr>
            <a:t>85,244</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61,819</a:t>
          </a:r>
          <a:r>
            <a:rPr kumimoji="1" lang="ja-JP" altLang="en-US" sz="1300">
              <a:latin typeface="ＭＳ Ｐゴシック" panose="020B0600070205080204" pitchFamily="50" charset="-128"/>
              <a:ea typeface="ＭＳ Ｐゴシック" panose="020B0600070205080204" pitchFamily="50" charset="-128"/>
            </a:rPr>
            <a:t>円となった。類似団体平均を</a:t>
          </a:r>
          <a:r>
            <a:rPr kumimoji="1" lang="en-US" altLang="ja-JP" sz="1300">
              <a:latin typeface="ＭＳ Ｐゴシック" panose="020B0600070205080204" pitchFamily="50" charset="-128"/>
              <a:ea typeface="ＭＳ Ｐゴシック" panose="020B0600070205080204" pitchFamily="50" charset="-128"/>
            </a:rPr>
            <a:t>5,622</a:t>
          </a:r>
          <a:r>
            <a:rPr kumimoji="1" lang="ja-JP" altLang="en-US" sz="1300">
              <a:latin typeface="ＭＳ Ｐゴシック" panose="020B0600070205080204" pitchFamily="50" charset="-128"/>
              <a:ea typeface="ＭＳ Ｐゴシック" panose="020B0600070205080204" pitchFamily="50" charset="-128"/>
            </a:rPr>
            <a:t>円下回っている。これは特別定額給付金事業の皆減によるものである。</a:t>
          </a:r>
        </a:p>
        <a:p>
          <a:r>
            <a:rPr kumimoji="1" lang="ja-JP" altLang="en-US" sz="1300">
              <a:latin typeface="ＭＳ Ｐゴシック" panose="020B0600070205080204" pitchFamily="50" charset="-128"/>
              <a:ea typeface="ＭＳ Ｐゴシック" panose="020B0600070205080204" pitchFamily="50" charset="-128"/>
            </a:rPr>
            <a:t>　民生費については、</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は住民一人当たりのコストが前年度より</a:t>
          </a:r>
          <a:r>
            <a:rPr kumimoji="1" lang="en-US" altLang="ja-JP" sz="1300">
              <a:latin typeface="ＭＳ Ｐゴシック" panose="020B0600070205080204" pitchFamily="50" charset="-128"/>
              <a:ea typeface="ＭＳ Ｐゴシック" panose="020B0600070205080204" pitchFamily="50" charset="-128"/>
            </a:rPr>
            <a:t>24,061</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158,938</a:t>
          </a:r>
          <a:r>
            <a:rPr kumimoji="1" lang="ja-JP" altLang="en-US" sz="1300">
              <a:latin typeface="ＭＳ Ｐゴシック" panose="020B0600070205080204" pitchFamily="50" charset="-128"/>
              <a:ea typeface="ＭＳ Ｐゴシック" panose="020B0600070205080204" pitchFamily="50" charset="-128"/>
            </a:rPr>
            <a:t>円となった。類似団体平均を</a:t>
          </a:r>
          <a:r>
            <a:rPr kumimoji="1" lang="en-US" altLang="ja-JP" sz="1300">
              <a:latin typeface="ＭＳ Ｐゴシック" panose="020B0600070205080204" pitchFamily="50" charset="-128"/>
              <a:ea typeface="ＭＳ Ｐゴシック" panose="020B0600070205080204" pitchFamily="50" charset="-128"/>
            </a:rPr>
            <a:t>28,878</a:t>
          </a:r>
          <a:r>
            <a:rPr kumimoji="1" lang="ja-JP" altLang="en-US" sz="1300">
              <a:latin typeface="ＭＳ Ｐゴシック" panose="020B0600070205080204" pitchFamily="50" charset="-128"/>
              <a:ea typeface="ＭＳ Ｐゴシック" panose="020B0600070205080204" pitchFamily="50" charset="-128"/>
            </a:rPr>
            <a:t>円下回っている。子育て世帯への臨時特別給付金事業の増のほか、障害福祉サービス給付事業等経常的経費が依然として増加傾向にあり、今後も増加していく見込みである。</a:t>
          </a:r>
        </a:p>
        <a:p>
          <a:r>
            <a:rPr kumimoji="1" lang="ja-JP" altLang="en-US" sz="1300">
              <a:latin typeface="ＭＳ Ｐゴシック" panose="020B0600070205080204" pitchFamily="50" charset="-128"/>
              <a:ea typeface="ＭＳ Ｐゴシック" panose="020B0600070205080204" pitchFamily="50" charset="-128"/>
            </a:rPr>
            <a:t>　衛生費については、</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は住民一人当たりのコストが前年度より</a:t>
          </a:r>
          <a:r>
            <a:rPr kumimoji="1" lang="en-US" altLang="ja-JP" sz="1300">
              <a:latin typeface="ＭＳ Ｐゴシック" panose="020B0600070205080204" pitchFamily="50" charset="-128"/>
              <a:ea typeface="ＭＳ Ｐゴシック" panose="020B0600070205080204" pitchFamily="50" charset="-128"/>
            </a:rPr>
            <a:t>12,082</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36,017</a:t>
          </a:r>
          <a:r>
            <a:rPr kumimoji="1" lang="ja-JP" altLang="en-US" sz="1300">
              <a:latin typeface="ＭＳ Ｐゴシック" panose="020B0600070205080204" pitchFamily="50" charset="-128"/>
              <a:ea typeface="ＭＳ Ｐゴシック" panose="020B0600070205080204" pitchFamily="50" charset="-128"/>
            </a:rPr>
            <a:t>円となった。類似団体平均からは</a:t>
          </a:r>
          <a:r>
            <a:rPr kumimoji="1" lang="en-US" altLang="ja-JP" sz="1300">
              <a:latin typeface="ＭＳ Ｐゴシック" panose="020B0600070205080204" pitchFamily="50" charset="-128"/>
              <a:ea typeface="ＭＳ Ｐゴシック" panose="020B0600070205080204" pitchFamily="50" charset="-128"/>
            </a:rPr>
            <a:t>7,458</a:t>
          </a:r>
          <a:r>
            <a:rPr kumimoji="1" lang="ja-JP" altLang="en-US" sz="1300">
              <a:latin typeface="ＭＳ Ｐゴシック" panose="020B0600070205080204" pitchFamily="50" charset="-128"/>
              <a:ea typeface="ＭＳ Ｐゴシック" panose="020B0600070205080204" pitchFamily="50" charset="-128"/>
            </a:rPr>
            <a:t>円下回っている。これは、新型コロナウイルスワクチン接種事業の増等によるものである。</a:t>
          </a:r>
        </a:p>
        <a:p>
          <a:r>
            <a:rPr kumimoji="1" lang="ja-JP" altLang="en-US" sz="1300">
              <a:latin typeface="ＭＳ Ｐゴシック" panose="020B0600070205080204" pitchFamily="50" charset="-128"/>
              <a:ea typeface="ＭＳ Ｐゴシック" panose="020B0600070205080204" pitchFamily="50" charset="-128"/>
            </a:rPr>
            <a:t>　農林水産業費については、</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は住民一人当たりのコストが前年度より</a:t>
          </a:r>
          <a:r>
            <a:rPr kumimoji="1" lang="en-US" altLang="ja-JP" sz="1300">
              <a:latin typeface="ＭＳ Ｐゴシック" panose="020B0600070205080204" pitchFamily="50" charset="-128"/>
              <a:ea typeface="ＭＳ Ｐゴシック" panose="020B0600070205080204" pitchFamily="50" charset="-128"/>
            </a:rPr>
            <a:t>17,739</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31,612</a:t>
          </a:r>
          <a:r>
            <a:rPr kumimoji="1" lang="ja-JP" altLang="en-US" sz="1300">
              <a:latin typeface="ＭＳ Ｐゴシック" panose="020B0600070205080204" pitchFamily="50" charset="-128"/>
              <a:ea typeface="ＭＳ Ｐゴシック" panose="020B0600070205080204" pitchFamily="50" charset="-128"/>
            </a:rPr>
            <a:t>円となった。類似団体平均からは</a:t>
          </a:r>
          <a:r>
            <a:rPr kumimoji="1" lang="en-US" altLang="ja-JP" sz="1300">
              <a:latin typeface="ＭＳ Ｐゴシック" panose="020B0600070205080204" pitchFamily="50" charset="-128"/>
              <a:ea typeface="ＭＳ Ｐゴシック" panose="020B0600070205080204" pitchFamily="50" charset="-128"/>
            </a:rPr>
            <a:t>25,158</a:t>
          </a:r>
          <a:r>
            <a:rPr kumimoji="1" lang="ja-JP" altLang="en-US" sz="1300">
              <a:latin typeface="ＭＳ Ｐゴシック" panose="020B0600070205080204" pitchFamily="50" charset="-128"/>
              <a:ea typeface="ＭＳ Ｐゴシック" panose="020B0600070205080204" pitchFamily="50" charset="-128"/>
            </a:rPr>
            <a:t>円上回っている。これは、経営体の経営基盤強化のための設備整備等に要する費用について、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億円規模の補助金を交付したことによるものである。</a:t>
          </a:r>
        </a:p>
        <a:p>
          <a:r>
            <a:rPr kumimoji="1" lang="ja-JP" altLang="en-US" sz="1300">
              <a:latin typeface="ＭＳ Ｐゴシック" panose="020B0600070205080204" pitchFamily="50" charset="-128"/>
              <a:ea typeface="ＭＳ Ｐゴシック" panose="020B0600070205080204" pitchFamily="50" charset="-128"/>
            </a:rPr>
            <a:t>　消防費については、</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は住民一人当たりのコストが前年度より</a:t>
          </a:r>
          <a:r>
            <a:rPr kumimoji="1" lang="en-US" altLang="ja-JP" sz="1300">
              <a:latin typeface="ＭＳ Ｐゴシック" panose="020B0600070205080204" pitchFamily="50" charset="-128"/>
              <a:ea typeface="ＭＳ Ｐゴシック" panose="020B0600070205080204" pitchFamily="50" charset="-128"/>
            </a:rPr>
            <a:t>6,335</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18,970</a:t>
          </a:r>
          <a:r>
            <a:rPr kumimoji="1" lang="ja-JP" altLang="en-US" sz="1300">
              <a:latin typeface="ＭＳ Ｐゴシック" panose="020B0600070205080204" pitchFamily="50" charset="-128"/>
              <a:ea typeface="ＭＳ Ｐゴシック" panose="020B0600070205080204" pitchFamily="50" charset="-128"/>
            </a:rPr>
            <a:t>円となった。類似団体平均からは</a:t>
          </a:r>
          <a:r>
            <a:rPr kumimoji="1" lang="en-US" altLang="ja-JP" sz="1300">
              <a:latin typeface="ＭＳ Ｐゴシック" panose="020B0600070205080204" pitchFamily="50" charset="-128"/>
              <a:ea typeface="ＭＳ Ｐゴシック" panose="020B0600070205080204" pitchFamily="50" charset="-128"/>
            </a:rPr>
            <a:t>4,101</a:t>
          </a:r>
          <a:r>
            <a:rPr kumimoji="1" lang="ja-JP" altLang="en-US" sz="1300">
              <a:latin typeface="ＭＳ Ｐゴシック" panose="020B0600070205080204" pitchFamily="50" charset="-128"/>
              <a:ea typeface="ＭＳ Ｐゴシック" panose="020B0600070205080204" pitchFamily="50" charset="-128"/>
            </a:rPr>
            <a:t>円上回っている。これは、防災行政無線デジタル化に伴う防災設備整備事業が完了したことによるものである。</a:t>
          </a:r>
        </a:p>
        <a:p>
          <a:r>
            <a:rPr kumimoji="1" lang="ja-JP" altLang="en-US" sz="1300">
              <a:latin typeface="ＭＳ Ｐゴシック" panose="020B0600070205080204" pitchFamily="50" charset="-128"/>
              <a:ea typeface="ＭＳ Ｐゴシック" panose="020B0600070205080204" pitchFamily="50" charset="-128"/>
            </a:rPr>
            <a:t>　教育費については、</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は住民一人当たりのコストが前年度より</a:t>
          </a:r>
          <a:r>
            <a:rPr kumimoji="1" lang="en-US" altLang="ja-JP" sz="1300">
              <a:latin typeface="ＭＳ Ｐゴシック" panose="020B0600070205080204" pitchFamily="50" charset="-128"/>
              <a:ea typeface="ＭＳ Ｐゴシック" panose="020B0600070205080204" pitchFamily="50" charset="-128"/>
            </a:rPr>
            <a:t>14,620</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44,176</a:t>
          </a:r>
          <a:r>
            <a:rPr kumimoji="1" lang="ja-JP" altLang="en-US" sz="1300">
              <a:latin typeface="ＭＳ Ｐゴシック" panose="020B0600070205080204" pitchFamily="50" charset="-128"/>
              <a:ea typeface="ＭＳ Ｐゴシック" panose="020B0600070205080204" pitchFamily="50" charset="-128"/>
            </a:rPr>
            <a:t>円となった。類似団体平均からは</a:t>
          </a:r>
          <a:r>
            <a:rPr kumimoji="1" lang="en-US" altLang="ja-JP" sz="1300">
              <a:latin typeface="ＭＳ Ｐゴシック" panose="020B0600070205080204" pitchFamily="50" charset="-128"/>
              <a:ea typeface="ＭＳ Ｐゴシック" panose="020B0600070205080204" pitchFamily="50" charset="-128"/>
            </a:rPr>
            <a:t>2,962</a:t>
          </a:r>
          <a:r>
            <a:rPr kumimoji="1" lang="ja-JP" altLang="en-US" sz="1300">
              <a:latin typeface="ＭＳ Ｐゴシック" panose="020B0600070205080204" pitchFamily="50" charset="-128"/>
              <a:ea typeface="ＭＳ Ｐゴシック" panose="020B0600070205080204" pitchFamily="50" charset="-128"/>
            </a:rPr>
            <a:t>円下回っている。これは、ＧＩＧＡスクール推進事業、体育施設整備事業の減等によるものである。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茨城県那珂市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財政調整基金残高は、標準財政規模が地方消費税交付金及び臨時財政対策債の増等により拡大したため、前年度より</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ポイント減少している。実質収支額については、固定資産税や普通交付税の増等により歳入歳出差引が増となったため、前年度に比べて</a:t>
          </a:r>
          <a:r>
            <a:rPr kumimoji="1" lang="en-US" altLang="ja-JP" sz="1400">
              <a:latin typeface="ＭＳ ゴシック" pitchFamily="49" charset="-128"/>
              <a:ea typeface="ＭＳ ゴシック" pitchFamily="49" charset="-128"/>
            </a:rPr>
            <a:t>4.74</a:t>
          </a:r>
          <a:r>
            <a:rPr kumimoji="1" lang="ja-JP" altLang="en-US" sz="1400">
              <a:latin typeface="ＭＳ ゴシック" pitchFamily="49" charset="-128"/>
              <a:ea typeface="ＭＳ ゴシック" pitchFamily="49" charset="-128"/>
            </a:rPr>
            <a:t>ポイント増加し、実質単年度収支については、</a:t>
          </a:r>
          <a:r>
            <a:rPr kumimoji="1" lang="en-US" altLang="ja-JP" sz="1400">
              <a:latin typeface="ＭＳ ゴシック" pitchFamily="49" charset="-128"/>
              <a:ea typeface="ＭＳ ゴシック" pitchFamily="49" charset="-128"/>
            </a:rPr>
            <a:t>5.22</a:t>
          </a:r>
          <a:r>
            <a:rPr kumimoji="1" lang="ja-JP" altLang="en-US" sz="1400">
              <a:latin typeface="ＭＳ ゴシック" pitchFamily="49" charset="-128"/>
              <a:ea typeface="ＭＳ ゴシック" pitchFamily="49" charset="-128"/>
            </a:rPr>
            <a:t>ポイント上昇した。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茨城県那珂市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実質赤字比率及び連結実質赤字比率の状況については、いずれの年度も黒字となっている。</a:t>
          </a:r>
        </a:p>
        <a:p>
          <a:r>
            <a:rPr kumimoji="1" lang="ja-JP" altLang="en-US" sz="1400">
              <a:latin typeface="ＭＳ ゴシック" pitchFamily="49" charset="-128"/>
              <a:ea typeface="ＭＳ ゴシック" pitchFamily="49" charset="-128"/>
            </a:rPr>
            <a:t>　一般会計以外の各会計における標準財政規模に対する割合については、水道事業会計が、純利益が増加したことから</a:t>
          </a:r>
          <a:r>
            <a:rPr kumimoji="1" lang="en-US" altLang="ja-JP" sz="1400">
              <a:latin typeface="ＭＳ ゴシック" pitchFamily="49" charset="-128"/>
              <a:ea typeface="ＭＳ ゴシック" pitchFamily="49" charset="-128"/>
            </a:rPr>
            <a:t>1.34</a:t>
          </a:r>
          <a:r>
            <a:rPr kumimoji="1" lang="ja-JP" altLang="en-US" sz="1400">
              <a:latin typeface="ＭＳ ゴシック" pitchFamily="49" charset="-128"/>
              <a:ea typeface="ＭＳ ゴシック" pitchFamily="49" charset="-128"/>
            </a:rPr>
            <a:t>ポイント上昇した。下水道事業会計についても、純利益が増加したものの標準財政規模が拡大したため</a:t>
          </a:r>
          <a:r>
            <a:rPr kumimoji="1" lang="en-US" altLang="ja-JP" sz="1400">
              <a:latin typeface="ＭＳ ゴシック" pitchFamily="49" charset="-128"/>
              <a:ea typeface="ＭＳ ゴシック" pitchFamily="49" charset="-128"/>
            </a:rPr>
            <a:t>0.09</a:t>
          </a:r>
          <a:r>
            <a:rPr kumimoji="1" lang="ja-JP" altLang="en-US" sz="1400">
              <a:latin typeface="ＭＳ ゴシック" pitchFamily="49" charset="-128"/>
              <a:ea typeface="ＭＳ ゴシック" pitchFamily="49" charset="-128"/>
            </a:rPr>
            <a:t>ポイント低下した。国民健康保険特別会計（保険事業勘定）については、被保険者数の減少に伴う国民健康保険税の減により実質収支が減少したことから</a:t>
          </a:r>
          <a:r>
            <a:rPr kumimoji="1" lang="en-US" altLang="ja-JP" sz="1400">
              <a:latin typeface="ＭＳ ゴシック" pitchFamily="49" charset="-128"/>
              <a:ea typeface="ＭＳ ゴシック" pitchFamily="49" charset="-128"/>
            </a:rPr>
            <a:t>0.07</a:t>
          </a:r>
          <a:r>
            <a:rPr kumimoji="1" lang="ja-JP" altLang="en-US" sz="1400">
              <a:latin typeface="ＭＳ ゴシック" pitchFamily="49" charset="-128"/>
              <a:ea typeface="ＭＳ ゴシック" pitchFamily="49" charset="-128"/>
            </a:rPr>
            <a:t>ポイント低下した。その他の会計については、大きな変化は見られない。</a:t>
          </a:r>
        </a:p>
        <a:p>
          <a:r>
            <a:rPr kumimoji="1" lang="ja-JP" altLang="en-US" sz="1400">
              <a:latin typeface="ＭＳ ゴシック" pitchFamily="49" charset="-128"/>
              <a:ea typeface="ＭＳ ゴシック" pitchFamily="49" charset="-128"/>
            </a:rPr>
            <a:t>　今後も、第</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次那珂市行財政改革大綱に基づき、健全で効率的な行財政運営の推進に努めていく。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25083554</v>
      </c>
      <c r="BO4" s="488"/>
      <c r="BP4" s="488"/>
      <c r="BQ4" s="488"/>
      <c r="BR4" s="488"/>
      <c r="BS4" s="488"/>
      <c r="BT4" s="488"/>
      <c r="BU4" s="489"/>
      <c r="BV4" s="487">
        <v>27674638</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10.5</v>
      </c>
      <c r="CU4" s="628"/>
      <c r="CV4" s="628"/>
      <c r="CW4" s="628"/>
      <c r="CX4" s="628"/>
      <c r="CY4" s="628"/>
      <c r="CZ4" s="628"/>
      <c r="DA4" s="629"/>
      <c r="DB4" s="627">
        <v>5.7</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23542851</v>
      </c>
      <c r="BO5" s="459"/>
      <c r="BP5" s="459"/>
      <c r="BQ5" s="459"/>
      <c r="BR5" s="459"/>
      <c r="BS5" s="459"/>
      <c r="BT5" s="459"/>
      <c r="BU5" s="460"/>
      <c r="BV5" s="458">
        <v>26726846</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85.9</v>
      </c>
      <c r="CU5" s="456"/>
      <c r="CV5" s="456"/>
      <c r="CW5" s="456"/>
      <c r="CX5" s="456"/>
      <c r="CY5" s="456"/>
      <c r="CZ5" s="456"/>
      <c r="DA5" s="457"/>
      <c r="DB5" s="455">
        <v>90.4</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1540703</v>
      </c>
      <c r="BO6" s="459"/>
      <c r="BP6" s="459"/>
      <c r="BQ6" s="459"/>
      <c r="BR6" s="459"/>
      <c r="BS6" s="459"/>
      <c r="BT6" s="459"/>
      <c r="BU6" s="460"/>
      <c r="BV6" s="458">
        <v>947792</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91.8</v>
      </c>
      <c r="CU6" s="602"/>
      <c r="CV6" s="602"/>
      <c r="CW6" s="602"/>
      <c r="CX6" s="602"/>
      <c r="CY6" s="602"/>
      <c r="CZ6" s="602"/>
      <c r="DA6" s="603"/>
      <c r="DB6" s="601">
        <v>95.5</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134263</v>
      </c>
      <c r="BO7" s="459"/>
      <c r="BP7" s="459"/>
      <c r="BQ7" s="459"/>
      <c r="BR7" s="459"/>
      <c r="BS7" s="459"/>
      <c r="BT7" s="459"/>
      <c r="BU7" s="460"/>
      <c r="BV7" s="458">
        <v>222859</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13447848</v>
      </c>
      <c r="CU7" s="459"/>
      <c r="CV7" s="459"/>
      <c r="CW7" s="459"/>
      <c r="CX7" s="459"/>
      <c r="CY7" s="459"/>
      <c r="CZ7" s="459"/>
      <c r="DA7" s="460"/>
      <c r="DB7" s="458">
        <v>12683842</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94</v>
      </c>
      <c r="AV8" s="517"/>
      <c r="AW8" s="517"/>
      <c r="AX8" s="517"/>
      <c r="AY8" s="472" t="s">
        <v>109</v>
      </c>
      <c r="AZ8" s="473"/>
      <c r="BA8" s="473"/>
      <c r="BB8" s="473"/>
      <c r="BC8" s="473"/>
      <c r="BD8" s="473"/>
      <c r="BE8" s="473"/>
      <c r="BF8" s="473"/>
      <c r="BG8" s="473"/>
      <c r="BH8" s="473"/>
      <c r="BI8" s="473"/>
      <c r="BJ8" s="473"/>
      <c r="BK8" s="473"/>
      <c r="BL8" s="473"/>
      <c r="BM8" s="474"/>
      <c r="BN8" s="458">
        <v>1406440</v>
      </c>
      <c r="BO8" s="459"/>
      <c r="BP8" s="459"/>
      <c r="BQ8" s="459"/>
      <c r="BR8" s="459"/>
      <c r="BS8" s="459"/>
      <c r="BT8" s="459"/>
      <c r="BU8" s="460"/>
      <c r="BV8" s="458">
        <v>724933</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0.63</v>
      </c>
      <c r="CU8" s="562"/>
      <c r="CV8" s="562"/>
      <c r="CW8" s="562"/>
      <c r="CX8" s="562"/>
      <c r="CY8" s="562"/>
      <c r="CZ8" s="562"/>
      <c r="DA8" s="563"/>
      <c r="DB8" s="561">
        <v>0.65</v>
      </c>
      <c r="DC8" s="562"/>
      <c r="DD8" s="562"/>
      <c r="DE8" s="562"/>
      <c r="DF8" s="562"/>
      <c r="DG8" s="562"/>
      <c r="DH8" s="562"/>
      <c r="DI8" s="563"/>
    </row>
    <row r="9" spans="1:119" ht="18.75" customHeight="1" thickBot="1" x14ac:dyDescent="0.2">
      <c r="A9" s="178"/>
      <c r="B9" s="590" t="s">
        <v>111</v>
      </c>
      <c r="C9" s="591"/>
      <c r="D9" s="591"/>
      <c r="E9" s="591"/>
      <c r="F9" s="591"/>
      <c r="G9" s="591"/>
      <c r="H9" s="591"/>
      <c r="I9" s="591"/>
      <c r="J9" s="591"/>
      <c r="K9" s="509"/>
      <c r="L9" s="592" t="s">
        <v>112</v>
      </c>
      <c r="M9" s="593"/>
      <c r="N9" s="593"/>
      <c r="O9" s="593"/>
      <c r="P9" s="593"/>
      <c r="Q9" s="594"/>
      <c r="R9" s="595">
        <v>53502</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115</v>
      </c>
      <c r="AV9" s="517"/>
      <c r="AW9" s="517"/>
      <c r="AX9" s="517"/>
      <c r="AY9" s="472" t="s">
        <v>116</v>
      </c>
      <c r="AZ9" s="473"/>
      <c r="BA9" s="473"/>
      <c r="BB9" s="473"/>
      <c r="BC9" s="473"/>
      <c r="BD9" s="473"/>
      <c r="BE9" s="473"/>
      <c r="BF9" s="473"/>
      <c r="BG9" s="473"/>
      <c r="BH9" s="473"/>
      <c r="BI9" s="473"/>
      <c r="BJ9" s="473"/>
      <c r="BK9" s="473"/>
      <c r="BL9" s="473"/>
      <c r="BM9" s="474"/>
      <c r="BN9" s="458">
        <v>681507</v>
      </c>
      <c r="BO9" s="459"/>
      <c r="BP9" s="459"/>
      <c r="BQ9" s="459"/>
      <c r="BR9" s="459"/>
      <c r="BS9" s="459"/>
      <c r="BT9" s="459"/>
      <c r="BU9" s="460"/>
      <c r="BV9" s="458">
        <v>-19664</v>
      </c>
      <c r="BW9" s="459"/>
      <c r="BX9" s="459"/>
      <c r="BY9" s="459"/>
      <c r="BZ9" s="459"/>
      <c r="CA9" s="459"/>
      <c r="CB9" s="459"/>
      <c r="CC9" s="460"/>
      <c r="CD9" s="498" t="s">
        <v>117</v>
      </c>
      <c r="CE9" s="418"/>
      <c r="CF9" s="418"/>
      <c r="CG9" s="418"/>
      <c r="CH9" s="418"/>
      <c r="CI9" s="418"/>
      <c r="CJ9" s="418"/>
      <c r="CK9" s="418"/>
      <c r="CL9" s="418"/>
      <c r="CM9" s="418"/>
      <c r="CN9" s="418"/>
      <c r="CO9" s="418"/>
      <c r="CP9" s="418"/>
      <c r="CQ9" s="418"/>
      <c r="CR9" s="418"/>
      <c r="CS9" s="499"/>
      <c r="CT9" s="455">
        <v>12.3</v>
      </c>
      <c r="CU9" s="456"/>
      <c r="CV9" s="456"/>
      <c r="CW9" s="456"/>
      <c r="CX9" s="456"/>
      <c r="CY9" s="456"/>
      <c r="CZ9" s="456"/>
      <c r="DA9" s="457"/>
      <c r="DB9" s="455">
        <v>12.2</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118</v>
      </c>
      <c r="M10" s="415"/>
      <c r="N10" s="415"/>
      <c r="O10" s="415"/>
      <c r="P10" s="415"/>
      <c r="Q10" s="416"/>
      <c r="R10" s="411">
        <v>54276</v>
      </c>
      <c r="S10" s="412"/>
      <c r="T10" s="412"/>
      <c r="U10" s="412"/>
      <c r="V10" s="471"/>
      <c r="W10" s="599"/>
      <c r="X10" s="409"/>
      <c r="Y10" s="409"/>
      <c r="Z10" s="409"/>
      <c r="AA10" s="409"/>
      <c r="AB10" s="409"/>
      <c r="AC10" s="409"/>
      <c r="AD10" s="409"/>
      <c r="AE10" s="409"/>
      <c r="AF10" s="409"/>
      <c r="AG10" s="409"/>
      <c r="AH10" s="409"/>
      <c r="AI10" s="409"/>
      <c r="AJ10" s="409"/>
      <c r="AK10" s="409"/>
      <c r="AL10" s="600"/>
      <c r="AM10" s="515" t="s">
        <v>119</v>
      </c>
      <c r="AN10" s="415"/>
      <c r="AO10" s="415"/>
      <c r="AP10" s="415"/>
      <c r="AQ10" s="415"/>
      <c r="AR10" s="415"/>
      <c r="AS10" s="415"/>
      <c r="AT10" s="416"/>
      <c r="AU10" s="516" t="s">
        <v>94</v>
      </c>
      <c r="AV10" s="517"/>
      <c r="AW10" s="517"/>
      <c r="AX10" s="517"/>
      <c r="AY10" s="472" t="s">
        <v>120</v>
      </c>
      <c r="AZ10" s="473"/>
      <c r="BA10" s="473"/>
      <c r="BB10" s="473"/>
      <c r="BC10" s="473"/>
      <c r="BD10" s="473"/>
      <c r="BE10" s="473"/>
      <c r="BF10" s="473"/>
      <c r="BG10" s="473"/>
      <c r="BH10" s="473"/>
      <c r="BI10" s="473"/>
      <c r="BJ10" s="473"/>
      <c r="BK10" s="473"/>
      <c r="BL10" s="473"/>
      <c r="BM10" s="474"/>
      <c r="BN10" s="458">
        <v>500</v>
      </c>
      <c r="BO10" s="459"/>
      <c r="BP10" s="459"/>
      <c r="BQ10" s="459"/>
      <c r="BR10" s="459"/>
      <c r="BS10" s="459"/>
      <c r="BT10" s="459"/>
      <c r="BU10" s="460"/>
      <c r="BV10" s="458">
        <v>603</v>
      </c>
      <c r="BW10" s="459"/>
      <c r="BX10" s="459"/>
      <c r="BY10" s="459"/>
      <c r="BZ10" s="459"/>
      <c r="CA10" s="459"/>
      <c r="CB10" s="459"/>
      <c r="CC10" s="46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122</v>
      </c>
      <c r="M11" s="420"/>
      <c r="N11" s="420"/>
      <c r="O11" s="420"/>
      <c r="P11" s="420"/>
      <c r="Q11" s="421"/>
      <c r="R11" s="587" t="s">
        <v>123</v>
      </c>
      <c r="S11" s="588"/>
      <c r="T11" s="588"/>
      <c r="U11" s="588"/>
      <c r="V11" s="589"/>
      <c r="W11" s="599"/>
      <c r="X11" s="409"/>
      <c r="Y11" s="409"/>
      <c r="Z11" s="409"/>
      <c r="AA11" s="409"/>
      <c r="AB11" s="409"/>
      <c r="AC11" s="409"/>
      <c r="AD11" s="409"/>
      <c r="AE11" s="409"/>
      <c r="AF11" s="409"/>
      <c r="AG11" s="409"/>
      <c r="AH11" s="409"/>
      <c r="AI11" s="409"/>
      <c r="AJ11" s="409"/>
      <c r="AK11" s="409"/>
      <c r="AL11" s="600"/>
      <c r="AM11" s="515" t="s">
        <v>124</v>
      </c>
      <c r="AN11" s="415"/>
      <c r="AO11" s="415"/>
      <c r="AP11" s="415"/>
      <c r="AQ11" s="415"/>
      <c r="AR11" s="415"/>
      <c r="AS11" s="415"/>
      <c r="AT11" s="416"/>
      <c r="AU11" s="516" t="s">
        <v>94</v>
      </c>
      <c r="AV11" s="517"/>
      <c r="AW11" s="517"/>
      <c r="AX11" s="517"/>
      <c r="AY11" s="472" t="s">
        <v>125</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126</v>
      </c>
      <c r="CE11" s="418"/>
      <c r="CF11" s="418"/>
      <c r="CG11" s="418"/>
      <c r="CH11" s="418"/>
      <c r="CI11" s="418"/>
      <c r="CJ11" s="418"/>
      <c r="CK11" s="418"/>
      <c r="CL11" s="418"/>
      <c r="CM11" s="418"/>
      <c r="CN11" s="418"/>
      <c r="CO11" s="418"/>
      <c r="CP11" s="418"/>
      <c r="CQ11" s="418"/>
      <c r="CR11" s="418"/>
      <c r="CS11" s="499"/>
      <c r="CT11" s="561" t="s">
        <v>127</v>
      </c>
      <c r="CU11" s="562"/>
      <c r="CV11" s="562"/>
      <c r="CW11" s="562"/>
      <c r="CX11" s="562"/>
      <c r="CY11" s="562"/>
      <c r="CZ11" s="562"/>
      <c r="DA11" s="563"/>
      <c r="DB11" s="561" t="s">
        <v>127</v>
      </c>
      <c r="DC11" s="562"/>
      <c r="DD11" s="562"/>
      <c r="DE11" s="562"/>
      <c r="DF11" s="562"/>
      <c r="DG11" s="562"/>
      <c r="DH11" s="562"/>
      <c r="DI11" s="563"/>
    </row>
    <row r="12" spans="1:119" ht="18.75" customHeight="1" x14ac:dyDescent="0.15">
      <c r="A12" s="178"/>
      <c r="B12" s="564" t="s">
        <v>128</v>
      </c>
      <c r="C12" s="565"/>
      <c r="D12" s="565"/>
      <c r="E12" s="565"/>
      <c r="F12" s="565"/>
      <c r="G12" s="565"/>
      <c r="H12" s="565"/>
      <c r="I12" s="565"/>
      <c r="J12" s="565"/>
      <c r="K12" s="566"/>
      <c r="L12" s="573" t="s">
        <v>129</v>
      </c>
      <c r="M12" s="574"/>
      <c r="N12" s="574"/>
      <c r="O12" s="574"/>
      <c r="P12" s="574"/>
      <c r="Q12" s="575"/>
      <c r="R12" s="576">
        <v>54279</v>
      </c>
      <c r="S12" s="577"/>
      <c r="T12" s="577"/>
      <c r="U12" s="577"/>
      <c r="V12" s="578"/>
      <c r="W12" s="579" t="s">
        <v>1</v>
      </c>
      <c r="X12" s="517"/>
      <c r="Y12" s="517"/>
      <c r="Z12" s="517"/>
      <c r="AA12" s="517"/>
      <c r="AB12" s="580"/>
      <c r="AC12" s="581" t="s">
        <v>130</v>
      </c>
      <c r="AD12" s="582"/>
      <c r="AE12" s="582"/>
      <c r="AF12" s="582"/>
      <c r="AG12" s="583"/>
      <c r="AH12" s="581" t="s">
        <v>131</v>
      </c>
      <c r="AI12" s="582"/>
      <c r="AJ12" s="582"/>
      <c r="AK12" s="582"/>
      <c r="AL12" s="584"/>
      <c r="AM12" s="515" t="s">
        <v>132</v>
      </c>
      <c r="AN12" s="415"/>
      <c r="AO12" s="415"/>
      <c r="AP12" s="415"/>
      <c r="AQ12" s="415"/>
      <c r="AR12" s="415"/>
      <c r="AS12" s="415"/>
      <c r="AT12" s="416"/>
      <c r="AU12" s="516" t="s">
        <v>133</v>
      </c>
      <c r="AV12" s="517"/>
      <c r="AW12" s="517"/>
      <c r="AX12" s="517"/>
      <c r="AY12" s="472" t="s">
        <v>134</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135</v>
      </c>
      <c r="CE12" s="418"/>
      <c r="CF12" s="418"/>
      <c r="CG12" s="418"/>
      <c r="CH12" s="418"/>
      <c r="CI12" s="418"/>
      <c r="CJ12" s="418"/>
      <c r="CK12" s="418"/>
      <c r="CL12" s="418"/>
      <c r="CM12" s="418"/>
      <c r="CN12" s="418"/>
      <c r="CO12" s="418"/>
      <c r="CP12" s="418"/>
      <c r="CQ12" s="418"/>
      <c r="CR12" s="418"/>
      <c r="CS12" s="499"/>
      <c r="CT12" s="561" t="s">
        <v>136</v>
      </c>
      <c r="CU12" s="562"/>
      <c r="CV12" s="562"/>
      <c r="CW12" s="562"/>
      <c r="CX12" s="562"/>
      <c r="CY12" s="562"/>
      <c r="CZ12" s="562"/>
      <c r="DA12" s="563"/>
      <c r="DB12" s="561" t="s">
        <v>127</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137</v>
      </c>
      <c r="N13" s="543"/>
      <c r="O13" s="543"/>
      <c r="P13" s="543"/>
      <c r="Q13" s="544"/>
      <c r="R13" s="545">
        <v>53983</v>
      </c>
      <c r="S13" s="546"/>
      <c r="T13" s="546"/>
      <c r="U13" s="546"/>
      <c r="V13" s="547"/>
      <c r="W13" s="548" t="s">
        <v>138</v>
      </c>
      <c r="X13" s="444"/>
      <c r="Y13" s="444"/>
      <c r="Z13" s="444"/>
      <c r="AA13" s="444"/>
      <c r="AB13" s="445"/>
      <c r="AC13" s="411">
        <v>1165</v>
      </c>
      <c r="AD13" s="412"/>
      <c r="AE13" s="412"/>
      <c r="AF13" s="412"/>
      <c r="AG13" s="413"/>
      <c r="AH13" s="411">
        <v>1450</v>
      </c>
      <c r="AI13" s="412"/>
      <c r="AJ13" s="412"/>
      <c r="AK13" s="412"/>
      <c r="AL13" s="471"/>
      <c r="AM13" s="515" t="s">
        <v>139</v>
      </c>
      <c r="AN13" s="415"/>
      <c r="AO13" s="415"/>
      <c r="AP13" s="415"/>
      <c r="AQ13" s="415"/>
      <c r="AR13" s="415"/>
      <c r="AS13" s="415"/>
      <c r="AT13" s="416"/>
      <c r="AU13" s="516" t="s">
        <v>105</v>
      </c>
      <c r="AV13" s="517"/>
      <c r="AW13" s="517"/>
      <c r="AX13" s="517"/>
      <c r="AY13" s="472" t="s">
        <v>140</v>
      </c>
      <c r="AZ13" s="473"/>
      <c r="BA13" s="473"/>
      <c r="BB13" s="473"/>
      <c r="BC13" s="473"/>
      <c r="BD13" s="473"/>
      <c r="BE13" s="473"/>
      <c r="BF13" s="473"/>
      <c r="BG13" s="473"/>
      <c r="BH13" s="473"/>
      <c r="BI13" s="473"/>
      <c r="BJ13" s="473"/>
      <c r="BK13" s="473"/>
      <c r="BL13" s="473"/>
      <c r="BM13" s="474"/>
      <c r="BN13" s="458">
        <v>682007</v>
      </c>
      <c r="BO13" s="459"/>
      <c r="BP13" s="459"/>
      <c r="BQ13" s="459"/>
      <c r="BR13" s="459"/>
      <c r="BS13" s="459"/>
      <c r="BT13" s="459"/>
      <c r="BU13" s="460"/>
      <c r="BV13" s="458">
        <v>-19061</v>
      </c>
      <c r="BW13" s="459"/>
      <c r="BX13" s="459"/>
      <c r="BY13" s="459"/>
      <c r="BZ13" s="459"/>
      <c r="CA13" s="459"/>
      <c r="CB13" s="459"/>
      <c r="CC13" s="460"/>
      <c r="CD13" s="498" t="s">
        <v>141</v>
      </c>
      <c r="CE13" s="418"/>
      <c r="CF13" s="418"/>
      <c r="CG13" s="418"/>
      <c r="CH13" s="418"/>
      <c r="CI13" s="418"/>
      <c r="CJ13" s="418"/>
      <c r="CK13" s="418"/>
      <c r="CL13" s="418"/>
      <c r="CM13" s="418"/>
      <c r="CN13" s="418"/>
      <c r="CO13" s="418"/>
      <c r="CP13" s="418"/>
      <c r="CQ13" s="418"/>
      <c r="CR13" s="418"/>
      <c r="CS13" s="499"/>
      <c r="CT13" s="455">
        <v>3.9</v>
      </c>
      <c r="CU13" s="456"/>
      <c r="CV13" s="456"/>
      <c r="CW13" s="456"/>
      <c r="CX13" s="456"/>
      <c r="CY13" s="456"/>
      <c r="CZ13" s="456"/>
      <c r="DA13" s="457"/>
      <c r="DB13" s="455">
        <v>3.8</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142</v>
      </c>
      <c r="M14" s="585"/>
      <c r="N14" s="585"/>
      <c r="O14" s="585"/>
      <c r="P14" s="585"/>
      <c r="Q14" s="586"/>
      <c r="R14" s="545">
        <v>54440</v>
      </c>
      <c r="S14" s="546"/>
      <c r="T14" s="546"/>
      <c r="U14" s="546"/>
      <c r="V14" s="547"/>
      <c r="W14" s="549"/>
      <c r="X14" s="447"/>
      <c r="Y14" s="447"/>
      <c r="Z14" s="447"/>
      <c r="AA14" s="447"/>
      <c r="AB14" s="448"/>
      <c r="AC14" s="538">
        <v>4.8</v>
      </c>
      <c r="AD14" s="539"/>
      <c r="AE14" s="539"/>
      <c r="AF14" s="539"/>
      <c r="AG14" s="540"/>
      <c r="AH14" s="538">
        <v>5.9</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143</v>
      </c>
      <c r="CE14" s="496"/>
      <c r="CF14" s="496"/>
      <c r="CG14" s="496"/>
      <c r="CH14" s="496"/>
      <c r="CI14" s="496"/>
      <c r="CJ14" s="496"/>
      <c r="CK14" s="496"/>
      <c r="CL14" s="496"/>
      <c r="CM14" s="496"/>
      <c r="CN14" s="496"/>
      <c r="CO14" s="496"/>
      <c r="CP14" s="496"/>
      <c r="CQ14" s="496"/>
      <c r="CR14" s="496"/>
      <c r="CS14" s="497"/>
      <c r="CT14" s="555" t="s">
        <v>144</v>
      </c>
      <c r="CU14" s="556"/>
      <c r="CV14" s="556"/>
      <c r="CW14" s="556"/>
      <c r="CX14" s="556"/>
      <c r="CY14" s="556"/>
      <c r="CZ14" s="556"/>
      <c r="DA14" s="557"/>
      <c r="DB14" s="555">
        <v>0.9</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145</v>
      </c>
      <c r="N15" s="543"/>
      <c r="O15" s="543"/>
      <c r="P15" s="543"/>
      <c r="Q15" s="544"/>
      <c r="R15" s="545">
        <v>54145</v>
      </c>
      <c r="S15" s="546"/>
      <c r="T15" s="546"/>
      <c r="U15" s="546"/>
      <c r="V15" s="547"/>
      <c r="W15" s="548" t="s">
        <v>146</v>
      </c>
      <c r="X15" s="444"/>
      <c r="Y15" s="444"/>
      <c r="Z15" s="444"/>
      <c r="AA15" s="444"/>
      <c r="AB15" s="445"/>
      <c r="AC15" s="411">
        <v>6075</v>
      </c>
      <c r="AD15" s="412"/>
      <c r="AE15" s="412"/>
      <c r="AF15" s="412"/>
      <c r="AG15" s="413"/>
      <c r="AH15" s="411">
        <v>6252</v>
      </c>
      <c r="AI15" s="412"/>
      <c r="AJ15" s="412"/>
      <c r="AK15" s="412"/>
      <c r="AL15" s="471"/>
      <c r="AM15" s="515"/>
      <c r="AN15" s="415"/>
      <c r="AO15" s="415"/>
      <c r="AP15" s="415"/>
      <c r="AQ15" s="415"/>
      <c r="AR15" s="415"/>
      <c r="AS15" s="415"/>
      <c r="AT15" s="416"/>
      <c r="AU15" s="516"/>
      <c r="AV15" s="517"/>
      <c r="AW15" s="517"/>
      <c r="AX15" s="517"/>
      <c r="AY15" s="484" t="s">
        <v>147</v>
      </c>
      <c r="AZ15" s="485"/>
      <c r="BA15" s="485"/>
      <c r="BB15" s="485"/>
      <c r="BC15" s="485"/>
      <c r="BD15" s="485"/>
      <c r="BE15" s="485"/>
      <c r="BF15" s="485"/>
      <c r="BG15" s="485"/>
      <c r="BH15" s="485"/>
      <c r="BI15" s="485"/>
      <c r="BJ15" s="485"/>
      <c r="BK15" s="485"/>
      <c r="BL15" s="485"/>
      <c r="BM15" s="486"/>
      <c r="BN15" s="487">
        <v>6644168</v>
      </c>
      <c r="BO15" s="488"/>
      <c r="BP15" s="488"/>
      <c r="BQ15" s="488"/>
      <c r="BR15" s="488"/>
      <c r="BS15" s="488"/>
      <c r="BT15" s="488"/>
      <c r="BU15" s="489"/>
      <c r="BV15" s="487">
        <v>6629571</v>
      </c>
      <c r="BW15" s="488"/>
      <c r="BX15" s="488"/>
      <c r="BY15" s="488"/>
      <c r="BZ15" s="488"/>
      <c r="CA15" s="488"/>
      <c r="CB15" s="488"/>
      <c r="CC15" s="489"/>
      <c r="CD15" s="558" t="s">
        <v>148</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149</v>
      </c>
      <c r="M16" s="533"/>
      <c r="N16" s="533"/>
      <c r="O16" s="533"/>
      <c r="P16" s="533"/>
      <c r="Q16" s="534"/>
      <c r="R16" s="535" t="s">
        <v>150</v>
      </c>
      <c r="S16" s="536"/>
      <c r="T16" s="536"/>
      <c r="U16" s="536"/>
      <c r="V16" s="537"/>
      <c r="W16" s="549"/>
      <c r="X16" s="447"/>
      <c r="Y16" s="447"/>
      <c r="Z16" s="447"/>
      <c r="AA16" s="447"/>
      <c r="AB16" s="448"/>
      <c r="AC16" s="538">
        <v>24.8</v>
      </c>
      <c r="AD16" s="539"/>
      <c r="AE16" s="539"/>
      <c r="AF16" s="539"/>
      <c r="AG16" s="540"/>
      <c r="AH16" s="538">
        <v>25.5</v>
      </c>
      <c r="AI16" s="539"/>
      <c r="AJ16" s="539"/>
      <c r="AK16" s="539"/>
      <c r="AL16" s="541"/>
      <c r="AM16" s="515"/>
      <c r="AN16" s="415"/>
      <c r="AO16" s="415"/>
      <c r="AP16" s="415"/>
      <c r="AQ16" s="415"/>
      <c r="AR16" s="415"/>
      <c r="AS16" s="415"/>
      <c r="AT16" s="416"/>
      <c r="AU16" s="516"/>
      <c r="AV16" s="517"/>
      <c r="AW16" s="517"/>
      <c r="AX16" s="517"/>
      <c r="AY16" s="472" t="s">
        <v>151</v>
      </c>
      <c r="AZ16" s="473"/>
      <c r="BA16" s="473"/>
      <c r="BB16" s="473"/>
      <c r="BC16" s="473"/>
      <c r="BD16" s="473"/>
      <c r="BE16" s="473"/>
      <c r="BF16" s="473"/>
      <c r="BG16" s="473"/>
      <c r="BH16" s="473"/>
      <c r="BI16" s="473"/>
      <c r="BJ16" s="473"/>
      <c r="BK16" s="473"/>
      <c r="BL16" s="473"/>
      <c r="BM16" s="474"/>
      <c r="BN16" s="458">
        <v>10855182</v>
      </c>
      <c r="BO16" s="459"/>
      <c r="BP16" s="459"/>
      <c r="BQ16" s="459"/>
      <c r="BR16" s="459"/>
      <c r="BS16" s="459"/>
      <c r="BT16" s="459"/>
      <c r="BU16" s="460"/>
      <c r="BV16" s="458">
        <v>10293735</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152</v>
      </c>
      <c r="N17" s="552"/>
      <c r="O17" s="552"/>
      <c r="P17" s="552"/>
      <c r="Q17" s="553"/>
      <c r="R17" s="535" t="s">
        <v>153</v>
      </c>
      <c r="S17" s="536"/>
      <c r="T17" s="536"/>
      <c r="U17" s="536"/>
      <c r="V17" s="537"/>
      <c r="W17" s="548" t="s">
        <v>154</v>
      </c>
      <c r="X17" s="444"/>
      <c r="Y17" s="444"/>
      <c r="Z17" s="444"/>
      <c r="AA17" s="444"/>
      <c r="AB17" s="445"/>
      <c r="AC17" s="411">
        <v>17271</v>
      </c>
      <c r="AD17" s="412"/>
      <c r="AE17" s="412"/>
      <c r="AF17" s="412"/>
      <c r="AG17" s="413"/>
      <c r="AH17" s="411">
        <v>16849</v>
      </c>
      <c r="AI17" s="412"/>
      <c r="AJ17" s="412"/>
      <c r="AK17" s="412"/>
      <c r="AL17" s="471"/>
      <c r="AM17" s="515"/>
      <c r="AN17" s="415"/>
      <c r="AO17" s="415"/>
      <c r="AP17" s="415"/>
      <c r="AQ17" s="415"/>
      <c r="AR17" s="415"/>
      <c r="AS17" s="415"/>
      <c r="AT17" s="416"/>
      <c r="AU17" s="516"/>
      <c r="AV17" s="517"/>
      <c r="AW17" s="517"/>
      <c r="AX17" s="517"/>
      <c r="AY17" s="472" t="s">
        <v>155</v>
      </c>
      <c r="AZ17" s="473"/>
      <c r="BA17" s="473"/>
      <c r="BB17" s="473"/>
      <c r="BC17" s="473"/>
      <c r="BD17" s="473"/>
      <c r="BE17" s="473"/>
      <c r="BF17" s="473"/>
      <c r="BG17" s="473"/>
      <c r="BH17" s="473"/>
      <c r="BI17" s="473"/>
      <c r="BJ17" s="473"/>
      <c r="BK17" s="473"/>
      <c r="BL17" s="473"/>
      <c r="BM17" s="474"/>
      <c r="BN17" s="458">
        <v>8350881</v>
      </c>
      <c r="BO17" s="459"/>
      <c r="BP17" s="459"/>
      <c r="BQ17" s="459"/>
      <c r="BR17" s="459"/>
      <c r="BS17" s="459"/>
      <c r="BT17" s="459"/>
      <c r="BU17" s="460"/>
      <c r="BV17" s="458">
        <v>8337609</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156</v>
      </c>
      <c r="C18" s="509"/>
      <c r="D18" s="509"/>
      <c r="E18" s="510"/>
      <c r="F18" s="510"/>
      <c r="G18" s="510"/>
      <c r="H18" s="510"/>
      <c r="I18" s="510"/>
      <c r="J18" s="510"/>
      <c r="K18" s="510"/>
      <c r="L18" s="511">
        <v>97.82</v>
      </c>
      <c r="M18" s="511"/>
      <c r="N18" s="511"/>
      <c r="O18" s="511"/>
      <c r="P18" s="511"/>
      <c r="Q18" s="511"/>
      <c r="R18" s="512"/>
      <c r="S18" s="512"/>
      <c r="T18" s="512"/>
      <c r="U18" s="512"/>
      <c r="V18" s="513"/>
      <c r="W18" s="529"/>
      <c r="X18" s="530"/>
      <c r="Y18" s="530"/>
      <c r="Z18" s="530"/>
      <c r="AA18" s="530"/>
      <c r="AB18" s="554"/>
      <c r="AC18" s="428">
        <v>70.5</v>
      </c>
      <c r="AD18" s="429"/>
      <c r="AE18" s="429"/>
      <c r="AF18" s="429"/>
      <c r="AG18" s="514"/>
      <c r="AH18" s="428">
        <v>68.599999999999994</v>
      </c>
      <c r="AI18" s="429"/>
      <c r="AJ18" s="429"/>
      <c r="AK18" s="429"/>
      <c r="AL18" s="430"/>
      <c r="AM18" s="515"/>
      <c r="AN18" s="415"/>
      <c r="AO18" s="415"/>
      <c r="AP18" s="415"/>
      <c r="AQ18" s="415"/>
      <c r="AR18" s="415"/>
      <c r="AS18" s="415"/>
      <c r="AT18" s="416"/>
      <c r="AU18" s="516"/>
      <c r="AV18" s="517"/>
      <c r="AW18" s="517"/>
      <c r="AX18" s="517"/>
      <c r="AY18" s="472" t="s">
        <v>157</v>
      </c>
      <c r="AZ18" s="473"/>
      <c r="BA18" s="473"/>
      <c r="BB18" s="473"/>
      <c r="BC18" s="473"/>
      <c r="BD18" s="473"/>
      <c r="BE18" s="473"/>
      <c r="BF18" s="473"/>
      <c r="BG18" s="473"/>
      <c r="BH18" s="473"/>
      <c r="BI18" s="473"/>
      <c r="BJ18" s="473"/>
      <c r="BK18" s="473"/>
      <c r="BL18" s="473"/>
      <c r="BM18" s="474"/>
      <c r="BN18" s="458">
        <v>11955315</v>
      </c>
      <c r="BO18" s="459"/>
      <c r="BP18" s="459"/>
      <c r="BQ18" s="459"/>
      <c r="BR18" s="459"/>
      <c r="BS18" s="459"/>
      <c r="BT18" s="459"/>
      <c r="BU18" s="460"/>
      <c r="BV18" s="458">
        <v>11593360</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158</v>
      </c>
      <c r="C19" s="509"/>
      <c r="D19" s="509"/>
      <c r="E19" s="510"/>
      <c r="F19" s="510"/>
      <c r="G19" s="510"/>
      <c r="H19" s="510"/>
      <c r="I19" s="510"/>
      <c r="J19" s="510"/>
      <c r="K19" s="510"/>
      <c r="L19" s="518">
        <v>547</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159</v>
      </c>
      <c r="AZ19" s="473"/>
      <c r="BA19" s="473"/>
      <c r="BB19" s="473"/>
      <c r="BC19" s="473"/>
      <c r="BD19" s="473"/>
      <c r="BE19" s="473"/>
      <c r="BF19" s="473"/>
      <c r="BG19" s="473"/>
      <c r="BH19" s="473"/>
      <c r="BI19" s="473"/>
      <c r="BJ19" s="473"/>
      <c r="BK19" s="473"/>
      <c r="BL19" s="473"/>
      <c r="BM19" s="474"/>
      <c r="BN19" s="458">
        <v>16154429</v>
      </c>
      <c r="BO19" s="459"/>
      <c r="BP19" s="459"/>
      <c r="BQ19" s="459"/>
      <c r="BR19" s="459"/>
      <c r="BS19" s="459"/>
      <c r="BT19" s="459"/>
      <c r="BU19" s="460"/>
      <c r="BV19" s="458">
        <v>15210945</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160</v>
      </c>
      <c r="C20" s="509"/>
      <c r="D20" s="509"/>
      <c r="E20" s="510"/>
      <c r="F20" s="510"/>
      <c r="G20" s="510"/>
      <c r="H20" s="510"/>
      <c r="I20" s="510"/>
      <c r="J20" s="510"/>
      <c r="K20" s="510"/>
      <c r="L20" s="518">
        <v>20931</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162</v>
      </c>
      <c r="C22" s="435"/>
      <c r="D22" s="436"/>
      <c r="E22" s="443" t="s">
        <v>1</v>
      </c>
      <c r="F22" s="444"/>
      <c r="G22" s="444"/>
      <c r="H22" s="444"/>
      <c r="I22" s="444"/>
      <c r="J22" s="444"/>
      <c r="K22" s="445"/>
      <c r="L22" s="443" t="s">
        <v>163</v>
      </c>
      <c r="M22" s="444"/>
      <c r="N22" s="444"/>
      <c r="O22" s="444"/>
      <c r="P22" s="445"/>
      <c r="Q22" s="449" t="s">
        <v>164</v>
      </c>
      <c r="R22" s="450"/>
      <c r="S22" s="450"/>
      <c r="T22" s="450"/>
      <c r="U22" s="450"/>
      <c r="V22" s="451"/>
      <c r="W22" s="500" t="s">
        <v>165</v>
      </c>
      <c r="X22" s="435"/>
      <c r="Y22" s="436"/>
      <c r="Z22" s="443" t="s">
        <v>1</v>
      </c>
      <c r="AA22" s="444"/>
      <c r="AB22" s="444"/>
      <c r="AC22" s="444"/>
      <c r="AD22" s="444"/>
      <c r="AE22" s="444"/>
      <c r="AF22" s="444"/>
      <c r="AG22" s="445"/>
      <c r="AH22" s="461" t="s">
        <v>166</v>
      </c>
      <c r="AI22" s="444"/>
      <c r="AJ22" s="444"/>
      <c r="AK22" s="444"/>
      <c r="AL22" s="445"/>
      <c r="AM22" s="461" t="s">
        <v>167</v>
      </c>
      <c r="AN22" s="462"/>
      <c r="AO22" s="462"/>
      <c r="AP22" s="462"/>
      <c r="AQ22" s="462"/>
      <c r="AR22" s="463"/>
      <c r="AS22" s="449" t="s">
        <v>164</v>
      </c>
      <c r="AT22" s="450"/>
      <c r="AU22" s="450"/>
      <c r="AV22" s="450"/>
      <c r="AW22" s="450"/>
      <c r="AX22" s="467"/>
      <c r="AY22" s="484" t="s">
        <v>168</v>
      </c>
      <c r="AZ22" s="485"/>
      <c r="BA22" s="485"/>
      <c r="BB22" s="485"/>
      <c r="BC22" s="485"/>
      <c r="BD22" s="485"/>
      <c r="BE22" s="485"/>
      <c r="BF22" s="485"/>
      <c r="BG22" s="485"/>
      <c r="BH22" s="485"/>
      <c r="BI22" s="485"/>
      <c r="BJ22" s="485"/>
      <c r="BK22" s="485"/>
      <c r="BL22" s="485"/>
      <c r="BM22" s="486"/>
      <c r="BN22" s="487">
        <v>18044079</v>
      </c>
      <c r="BO22" s="488"/>
      <c r="BP22" s="488"/>
      <c r="BQ22" s="488"/>
      <c r="BR22" s="488"/>
      <c r="BS22" s="488"/>
      <c r="BT22" s="488"/>
      <c r="BU22" s="489"/>
      <c r="BV22" s="487">
        <v>18439645</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169</v>
      </c>
      <c r="AZ23" s="473"/>
      <c r="BA23" s="473"/>
      <c r="BB23" s="473"/>
      <c r="BC23" s="473"/>
      <c r="BD23" s="473"/>
      <c r="BE23" s="473"/>
      <c r="BF23" s="473"/>
      <c r="BG23" s="473"/>
      <c r="BH23" s="473"/>
      <c r="BI23" s="473"/>
      <c r="BJ23" s="473"/>
      <c r="BK23" s="473"/>
      <c r="BL23" s="473"/>
      <c r="BM23" s="474"/>
      <c r="BN23" s="458">
        <v>15417584</v>
      </c>
      <c r="BO23" s="459"/>
      <c r="BP23" s="459"/>
      <c r="BQ23" s="459"/>
      <c r="BR23" s="459"/>
      <c r="BS23" s="459"/>
      <c r="BT23" s="459"/>
      <c r="BU23" s="460"/>
      <c r="BV23" s="458">
        <v>15787776</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170</v>
      </c>
      <c r="F24" s="415"/>
      <c r="G24" s="415"/>
      <c r="H24" s="415"/>
      <c r="I24" s="415"/>
      <c r="J24" s="415"/>
      <c r="K24" s="416"/>
      <c r="L24" s="411">
        <v>1</v>
      </c>
      <c r="M24" s="412"/>
      <c r="N24" s="412"/>
      <c r="O24" s="412"/>
      <c r="P24" s="413"/>
      <c r="Q24" s="411">
        <v>8410</v>
      </c>
      <c r="R24" s="412"/>
      <c r="S24" s="412"/>
      <c r="T24" s="412"/>
      <c r="U24" s="412"/>
      <c r="V24" s="413"/>
      <c r="W24" s="501"/>
      <c r="X24" s="438"/>
      <c r="Y24" s="439"/>
      <c r="Z24" s="414" t="s">
        <v>171</v>
      </c>
      <c r="AA24" s="415"/>
      <c r="AB24" s="415"/>
      <c r="AC24" s="415"/>
      <c r="AD24" s="415"/>
      <c r="AE24" s="415"/>
      <c r="AF24" s="415"/>
      <c r="AG24" s="416"/>
      <c r="AH24" s="411">
        <v>436</v>
      </c>
      <c r="AI24" s="412"/>
      <c r="AJ24" s="412"/>
      <c r="AK24" s="412"/>
      <c r="AL24" s="413"/>
      <c r="AM24" s="411">
        <v>1361192</v>
      </c>
      <c r="AN24" s="412"/>
      <c r="AO24" s="412"/>
      <c r="AP24" s="412"/>
      <c r="AQ24" s="412"/>
      <c r="AR24" s="413"/>
      <c r="AS24" s="411">
        <v>3122</v>
      </c>
      <c r="AT24" s="412"/>
      <c r="AU24" s="412"/>
      <c r="AV24" s="412"/>
      <c r="AW24" s="412"/>
      <c r="AX24" s="471"/>
      <c r="AY24" s="431" t="s">
        <v>172</v>
      </c>
      <c r="AZ24" s="432"/>
      <c r="BA24" s="432"/>
      <c r="BB24" s="432"/>
      <c r="BC24" s="432"/>
      <c r="BD24" s="432"/>
      <c r="BE24" s="432"/>
      <c r="BF24" s="432"/>
      <c r="BG24" s="432"/>
      <c r="BH24" s="432"/>
      <c r="BI24" s="432"/>
      <c r="BJ24" s="432"/>
      <c r="BK24" s="432"/>
      <c r="BL24" s="432"/>
      <c r="BM24" s="433"/>
      <c r="BN24" s="458">
        <v>7949784</v>
      </c>
      <c r="BO24" s="459"/>
      <c r="BP24" s="459"/>
      <c r="BQ24" s="459"/>
      <c r="BR24" s="459"/>
      <c r="BS24" s="459"/>
      <c r="BT24" s="459"/>
      <c r="BU24" s="460"/>
      <c r="BV24" s="458">
        <v>8404533</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173</v>
      </c>
      <c r="F25" s="415"/>
      <c r="G25" s="415"/>
      <c r="H25" s="415"/>
      <c r="I25" s="415"/>
      <c r="J25" s="415"/>
      <c r="K25" s="416"/>
      <c r="L25" s="411">
        <v>1</v>
      </c>
      <c r="M25" s="412"/>
      <c r="N25" s="412"/>
      <c r="O25" s="412"/>
      <c r="P25" s="413"/>
      <c r="Q25" s="411">
        <v>6500</v>
      </c>
      <c r="R25" s="412"/>
      <c r="S25" s="412"/>
      <c r="T25" s="412"/>
      <c r="U25" s="412"/>
      <c r="V25" s="413"/>
      <c r="W25" s="501"/>
      <c r="X25" s="438"/>
      <c r="Y25" s="439"/>
      <c r="Z25" s="414" t="s">
        <v>174</v>
      </c>
      <c r="AA25" s="415"/>
      <c r="AB25" s="415"/>
      <c r="AC25" s="415"/>
      <c r="AD25" s="415"/>
      <c r="AE25" s="415"/>
      <c r="AF25" s="415"/>
      <c r="AG25" s="416"/>
      <c r="AH25" s="411">
        <v>97</v>
      </c>
      <c r="AI25" s="412"/>
      <c r="AJ25" s="412"/>
      <c r="AK25" s="412"/>
      <c r="AL25" s="413"/>
      <c r="AM25" s="411">
        <v>326987</v>
      </c>
      <c r="AN25" s="412"/>
      <c r="AO25" s="412"/>
      <c r="AP25" s="412"/>
      <c r="AQ25" s="412"/>
      <c r="AR25" s="413"/>
      <c r="AS25" s="411">
        <v>3371</v>
      </c>
      <c r="AT25" s="412"/>
      <c r="AU25" s="412"/>
      <c r="AV25" s="412"/>
      <c r="AW25" s="412"/>
      <c r="AX25" s="471"/>
      <c r="AY25" s="484" t="s">
        <v>175</v>
      </c>
      <c r="AZ25" s="485"/>
      <c r="BA25" s="485"/>
      <c r="BB25" s="485"/>
      <c r="BC25" s="485"/>
      <c r="BD25" s="485"/>
      <c r="BE25" s="485"/>
      <c r="BF25" s="485"/>
      <c r="BG25" s="485"/>
      <c r="BH25" s="485"/>
      <c r="BI25" s="485"/>
      <c r="BJ25" s="485"/>
      <c r="BK25" s="485"/>
      <c r="BL25" s="485"/>
      <c r="BM25" s="486"/>
      <c r="BN25" s="487">
        <v>3848297</v>
      </c>
      <c r="BO25" s="488"/>
      <c r="BP25" s="488"/>
      <c r="BQ25" s="488"/>
      <c r="BR25" s="488"/>
      <c r="BS25" s="488"/>
      <c r="BT25" s="488"/>
      <c r="BU25" s="489"/>
      <c r="BV25" s="487">
        <v>4683823</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176</v>
      </c>
      <c r="F26" s="415"/>
      <c r="G26" s="415"/>
      <c r="H26" s="415"/>
      <c r="I26" s="415"/>
      <c r="J26" s="415"/>
      <c r="K26" s="416"/>
      <c r="L26" s="411">
        <v>1</v>
      </c>
      <c r="M26" s="412"/>
      <c r="N26" s="412"/>
      <c r="O26" s="412"/>
      <c r="P26" s="413"/>
      <c r="Q26" s="411">
        <v>6040</v>
      </c>
      <c r="R26" s="412"/>
      <c r="S26" s="412"/>
      <c r="T26" s="412"/>
      <c r="U26" s="412"/>
      <c r="V26" s="413"/>
      <c r="W26" s="501"/>
      <c r="X26" s="438"/>
      <c r="Y26" s="439"/>
      <c r="Z26" s="414" t="s">
        <v>177</v>
      </c>
      <c r="AA26" s="469"/>
      <c r="AB26" s="469"/>
      <c r="AC26" s="469"/>
      <c r="AD26" s="469"/>
      <c r="AE26" s="469"/>
      <c r="AF26" s="469"/>
      <c r="AG26" s="470"/>
      <c r="AH26" s="411">
        <v>10</v>
      </c>
      <c r="AI26" s="412"/>
      <c r="AJ26" s="412"/>
      <c r="AK26" s="412"/>
      <c r="AL26" s="413"/>
      <c r="AM26" s="411">
        <v>27530</v>
      </c>
      <c r="AN26" s="412"/>
      <c r="AO26" s="412"/>
      <c r="AP26" s="412"/>
      <c r="AQ26" s="412"/>
      <c r="AR26" s="413"/>
      <c r="AS26" s="411">
        <v>2753</v>
      </c>
      <c r="AT26" s="412"/>
      <c r="AU26" s="412"/>
      <c r="AV26" s="412"/>
      <c r="AW26" s="412"/>
      <c r="AX26" s="471"/>
      <c r="AY26" s="498" t="s">
        <v>178</v>
      </c>
      <c r="AZ26" s="418"/>
      <c r="BA26" s="418"/>
      <c r="BB26" s="418"/>
      <c r="BC26" s="418"/>
      <c r="BD26" s="418"/>
      <c r="BE26" s="418"/>
      <c r="BF26" s="418"/>
      <c r="BG26" s="418"/>
      <c r="BH26" s="418"/>
      <c r="BI26" s="418"/>
      <c r="BJ26" s="418"/>
      <c r="BK26" s="418"/>
      <c r="BL26" s="418"/>
      <c r="BM26" s="499"/>
      <c r="BN26" s="458" t="s">
        <v>136</v>
      </c>
      <c r="BO26" s="459"/>
      <c r="BP26" s="459"/>
      <c r="BQ26" s="459"/>
      <c r="BR26" s="459"/>
      <c r="BS26" s="459"/>
      <c r="BT26" s="459"/>
      <c r="BU26" s="460"/>
      <c r="BV26" s="458" t="s">
        <v>179</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180</v>
      </c>
      <c r="F27" s="415"/>
      <c r="G27" s="415"/>
      <c r="H27" s="415"/>
      <c r="I27" s="415"/>
      <c r="J27" s="415"/>
      <c r="K27" s="416"/>
      <c r="L27" s="411">
        <v>1</v>
      </c>
      <c r="M27" s="412"/>
      <c r="N27" s="412"/>
      <c r="O27" s="412"/>
      <c r="P27" s="413"/>
      <c r="Q27" s="411">
        <v>4640</v>
      </c>
      <c r="R27" s="412"/>
      <c r="S27" s="412"/>
      <c r="T27" s="412"/>
      <c r="U27" s="412"/>
      <c r="V27" s="413"/>
      <c r="W27" s="501"/>
      <c r="X27" s="438"/>
      <c r="Y27" s="439"/>
      <c r="Z27" s="414" t="s">
        <v>181</v>
      </c>
      <c r="AA27" s="415"/>
      <c r="AB27" s="415"/>
      <c r="AC27" s="415"/>
      <c r="AD27" s="415"/>
      <c r="AE27" s="415"/>
      <c r="AF27" s="415"/>
      <c r="AG27" s="416"/>
      <c r="AH27" s="411">
        <v>8</v>
      </c>
      <c r="AI27" s="412"/>
      <c r="AJ27" s="412"/>
      <c r="AK27" s="412"/>
      <c r="AL27" s="413"/>
      <c r="AM27" s="411">
        <v>24832</v>
      </c>
      <c r="AN27" s="412"/>
      <c r="AO27" s="412"/>
      <c r="AP27" s="412"/>
      <c r="AQ27" s="412"/>
      <c r="AR27" s="413"/>
      <c r="AS27" s="411">
        <v>3104</v>
      </c>
      <c r="AT27" s="412"/>
      <c r="AU27" s="412"/>
      <c r="AV27" s="412"/>
      <c r="AW27" s="412"/>
      <c r="AX27" s="471"/>
      <c r="AY27" s="495" t="s">
        <v>182</v>
      </c>
      <c r="AZ27" s="496"/>
      <c r="BA27" s="496"/>
      <c r="BB27" s="496"/>
      <c r="BC27" s="496"/>
      <c r="BD27" s="496"/>
      <c r="BE27" s="496"/>
      <c r="BF27" s="496"/>
      <c r="BG27" s="496"/>
      <c r="BH27" s="496"/>
      <c r="BI27" s="496"/>
      <c r="BJ27" s="496"/>
      <c r="BK27" s="496"/>
      <c r="BL27" s="496"/>
      <c r="BM27" s="497"/>
      <c r="BN27" s="492">
        <v>563104</v>
      </c>
      <c r="BO27" s="493"/>
      <c r="BP27" s="493"/>
      <c r="BQ27" s="493"/>
      <c r="BR27" s="493"/>
      <c r="BS27" s="493"/>
      <c r="BT27" s="493"/>
      <c r="BU27" s="494"/>
      <c r="BV27" s="492">
        <v>563104</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183</v>
      </c>
      <c r="F28" s="415"/>
      <c r="G28" s="415"/>
      <c r="H28" s="415"/>
      <c r="I28" s="415"/>
      <c r="J28" s="415"/>
      <c r="K28" s="416"/>
      <c r="L28" s="411">
        <v>1</v>
      </c>
      <c r="M28" s="412"/>
      <c r="N28" s="412"/>
      <c r="O28" s="412"/>
      <c r="P28" s="413"/>
      <c r="Q28" s="411">
        <v>4130</v>
      </c>
      <c r="R28" s="412"/>
      <c r="S28" s="412"/>
      <c r="T28" s="412"/>
      <c r="U28" s="412"/>
      <c r="V28" s="413"/>
      <c r="W28" s="501"/>
      <c r="X28" s="438"/>
      <c r="Y28" s="439"/>
      <c r="Z28" s="414" t="s">
        <v>184</v>
      </c>
      <c r="AA28" s="415"/>
      <c r="AB28" s="415"/>
      <c r="AC28" s="415"/>
      <c r="AD28" s="415"/>
      <c r="AE28" s="415"/>
      <c r="AF28" s="415"/>
      <c r="AG28" s="416"/>
      <c r="AH28" s="411" t="s">
        <v>136</v>
      </c>
      <c r="AI28" s="412"/>
      <c r="AJ28" s="412"/>
      <c r="AK28" s="412"/>
      <c r="AL28" s="413"/>
      <c r="AM28" s="411" t="s">
        <v>136</v>
      </c>
      <c r="AN28" s="412"/>
      <c r="AO28" s="412"/>
      <c r="AP28" s="412"/>
      <c r="AQ28" s="412"/>
      <c r="AR28" s="413"/>
      <c r="AS28" s="411" t="s">
        <v>136</v>
      </c>
      <c r="AT28" s="412"/>
      <c r="AU28" s="412"/>
      <c r="AV28" s="412"/>
      <c r="AW28" s="412"/>
      <c r="AX28" s="471"/>
      <c r="AY28" s="475" t="s">
        <v>185</v>
      </c>
      <c r="AZ28" s="476"/>
      <c r="BA28" s="476"/>
      <c r="BB28" s="477"/>
      <c r="BC28" s="484" t="s">
        <v>48</v>
      </c>
      <c r="BD28" s="485"/>
      <c r="BE28" s="485"/>
      <c r="BF28" s="485"/>
      <c r="BG28" s="485"/>
      <c r="BH28" s="485"/>
      <c r="BI28" s="485"/>
      <c r="BJ28" s="485"/>
      <c r="BK28" s="485"/>
      <c r="BL28" s="485"/>
      <c r="BM28" s="486"/>
      <c r="BN28" s="487">
        <v>2027885</v>
      </c>
      <c r="BO28" s="488"/>
      <c r="BP28" s="488"/>
      <c r="BQ28" s="488"/>
      <c r="BR28" s="488"/>
      <c r="BS28" s="488"/>
      <c r="BT28" s="488"/>
      <c r="BU28" s="489"/>
      <c r="BV28" s="487">
        <v>2027385</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186</v>
      </c>
      <c r="F29" s="415"/>
      <c r="G29" s="415"/>
      <c r="H29" s="415"/>
      <c r="I29" s="415"/>
      <c r="J29" s="415"/>
      <c r="K29" s="416"/>
      <c r="L29" s="411">
        <v>16</v>
      </c>
      <c r="M29" s="412"/>
      <c r="N29" s="412"/>
      <c r="O29" s="412"/>
      <c r="P29" s="413"/>
      <c r="Q29" s="411">
        <v>3950</v>
      </c>
      <c r="R29" s="412"/>
      <c r="S29" s="412"/>
      <c r="T29" s="412"/>
      <c r="U29" s="412"/>
      <c r="V29" s="413"/>
      <c r="W29" s="502"/>
      <c r="X29" s="503"/>
      <c r="Y29" s="504"/>
      <c r="Z29" s="414" t="s">
        <v>187</v>
      </c>
      <c r="AA29" s="415"/>
      <c r="AB29" s="415"/>
      <c r="AC29" s="415"/>
      <c r="AD29" s="415"/>
      <c r="AE29" s="415"/>
      <c r="AF29" s="415"/>
      <c r="AG29" s="416"/>
      <c r="AH29" s="411">
        <v>444</v>
      </c>
      <c r="AI29" s="412"/>
      <c r="AJ29" s="412"/>
      <c r="AK29" s="412"/>
      <c r="AL29" s="413"/>
      <c r="AM29" s="411">
        <v>1386024</v>
      </c>
      <c r="AN29" s="412"/>
      <c r="AO29" s="412"/>
      <c r="AP29" s="412"/>
      <c r="AQ29" s="412"/>
      <c r="AR29" s="413"/>
      <c r="AS29" s="411">
        <v>3122</v>
      </c>
      <c r="AT29" s="412"/>
      <c r="AU29" s="412"/>
      <c r="AV29" s="412"/>
      <c r="AW29" s="412"/>
      <c r="AX29" s="471"/>
      <c r="AY29" s="478"/>
      <c r="AZ29" s="479"/>
      <c r="BA29" s="479"/>
      <c r="BB29" s="480"/>
      <c r="BC29" s="472" t="s">
        <v>188</v>
      </c>
      <c r="BD29" s="473"/>
      <c r="BE29" s="473"/>
      <c r="BF29" s="473"/>
      <c r="BG29" s="473"/>
      <c r="BH29" s="473"/>
      <c r="BI29" s="473"/>
      <c r="BJ29" s="473"/>
      <c r="BK29" s="473"/>
      <c r="BL29" s="473"/>
      <c r="BM29" s="474"/>
      <c r="BN29" s="458">
        <v>1626268</v>
      </c>
      <c r="BO29" s="459"/>
      <c r="BP29" s="459"/>
      <c r="BQ29" s="459"/>
      <c r="BR29" s="459"/>
      <c r="BS29" s="459"/>
      <c r="BT29" s="459"/>
      <c r="BU29" s="460"/>
      <c r="BV29" s="458">
        <v>1226268</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189</v>
      </c>
      <c r="X30" s="426"/>
      <c r="Y30" s="426"/>
      <c r="Z30" s="426"/>
      <c r="AA30" s="426"/>
      <c r="AB30" s="426"/>
      <c r="AC30" s="426"/>
      <c r="AD30" s="426"/>
      <c r="AE30" s="426"/>
      <c r="AF30" s="426"/>
      <c r="AG30" s="427"/>
      <c r="AH30" s="428">
        <v>99</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2533106</v>
      </c>
      <c r="BO30" s="493"/>
      <c r="BP30" s="493"/>
      <c r="BQ30" s="493"/>
      <c r="BR30" s="493"/>
      <c r="BS30" s="493"/>
      <c r="BT30" s="493"/>
      <c r="BU30" s="494"/>
      <c r="BV30" s="492">
        <v>2417950</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190</v>
      </c>
      <c r="D32" s="417"/>
      <c r="E32" s="417"/>
      <c r="F32" s="417"/>
      <c r="G32" s="417"/>
      <c r="H32" s="417"/>
      <c r="I32" s="417"/>
      <c r="J32" s="417"/>
      <c r="K32" s="417"/>
      <c r="L32" s="417"/>
      <c r="M32" s="417"/>
      <c r="N32" s="417"/>
      <c r="O32" s="417"/>
      <c r="P32" s="417"/>
      <c r="Q32" s="417"/>
      <c r="R32" s="417"/>
      <c r="S32" s="417"/>
      <c r="U32" s="418" t="s">
        <v>191</v>
      </c>
      <c r="V32" s="418"/>
      <c r="W32" s="418"/>
      <c r="X32" s="418"/>
      <c r="Y32" s="418"/>
      <c r="Z32" s="418"/>
      <c r="AA32" s="418"/>
      <c r="AB32" s="418"/>
      <c r="AC32" s="418"/>
      <c r="AD32" s="418"/>
      <c r="AE32" s="418"/>
      <c r="AF32" s="418"/>
      <c r="AG32" s="418"/>
      <c r="AH32" s="418"/>
      <c r="AI32" s="418"/>
      <c r="AJ32" s="418"/>
      <c r="AK32" s="418"/>
      <c r="AM32" s="418" t="s">
        <v>192</v>
      </c>
      <c r="AN32" s="418"/>
      <c r="AO32" s="418"/>
      <c r="AP32" s="418"/>
      <c r="AQ32" s="418"/>
      <c r="AR32" s="418"/>
      <c r="AS32" s="418"/>
      <c r="AT32" s="418"/>
      <c r="AU32" s="418"/>
      <c r="AV32" s="418"/>
      <c r="AW32" s="418"/>
      <c r="AX32" s="418"/>
      <c r="AY32" s="418"/>
      <c r="AZ32" s="418"/>
      <c r="BA32" s="418"/>
      <c r="BB32" s="418"/>
      <c r="BC32" s="418"/>
      <c r="BE32" s="418" t="s">
        <v>193</v>
      </c>
      <c r="BF32" s="418"/>
      <c r="BG32" s="418"/>
      <c r="BH32" s="418"/>
      <c r="BI32" s="418"/>
      <c r="BJ32" s="418"/>
      <c r="BK32" s="418"/>
      <c r="BL32" s="418"/>
      <c r="BM32" s="418"/>
      <c r="BN32" s="418"/>
      <c r="BO32" s="418"/>
      <c r="BP32" s="418"/>
      <c r="BQ32" s="418"/>
      <c r="BR32" s="418"/>
      <c r="BS32" s="418"/>
      <c r="BT32" s="418"/>
      <c r="BU32" s="418"/>
      <c r="BW32" s="418" t="s">
        <v>194</v>
      </c>
      <c r="BX32" s="418"/>
      <c r="BY32" s="418"/>
      <c r="BZ32" s="418"/>
      <c r="CA32" s="418"/>
      <c r="CB32" s="418"/>
      <c r="CC32" s="418"/>
      <c r="CD32" s="418"/>
      <c r="CE32" s="418"/>
      <c r="CF32" s="418"/>
      <c r="CG32" s="418"/>
      <c r="CH32" s="418"/>
      <c r="CI32" s="418"/>
      <c r="CJ32" s="418"/>
      <c r="CK32" s="418"/>
      <c r="CL32" s="418"/>
      <c r="CM32" s="418"/>
      <c r="CO32" s="418" t="s">
        <v>195</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196</v>
      </c>
      <c r="D33" s="410"/>
      <c r="E33" s="409" t="s">
        <v>197</v>
      </c>
      <c r="F33" s="409"/>
      <c r="G33" s="409"/>
      <c r="H33" s="409"/>
      <c r="I33" s="409"/>
      <c r="J33" s="409"/>
      <c r="K33" s="409"/>
      <c r="L33" s="409"/>
      <c r="M33" s="409"/>
      <c r="N33" s="409"/>
      <c r="O33" s="409"/>
      <c r="P33" s="409"/>
      <c r="Q33" s="409"/>
      <c r="R33" s="409"/>
      <c r="S33" s="409"/>
      <c r="T33" s="203"/>
      <c r="U33" s="410" t="s">
        <v>196</v>
      </c>
      <c r="V33" s="410"/>
      <c r="W33" s="409" t="s">
        <v>197</v>
      </c>
      <c r="X33" s="409"/>
      <c r="Y33" s="409"/>
      <c r="Z33" s="409"/>
      <c r="AA33" s="409"/>
      <c r="AB33" s="409"/>
      <c r="AC33" s="409"/>
      <c r="AD33" s="409"/>
      <c r="AE33" s="409"/>
      <c r="AF33" s="409"/>
      <c r="AG33" s="409"/>
      <c r="AH33" s="409"/>
      <c r="AI33" s="409"/>
      <c r="AJ33" s="409"/>
      <c r="AK33" s="409"/>
      <c r="AL33" s="203"/>
      <c r="AM33" s="410" t="s">
        <v>198</v>
      </c>
      <c r="AN33" s="410"/>
      <c r="AO33" s="409" t="s">
        <v>199</v>
      </c>
      <c r="AP33" s="409"/>
      <c r="AQ33" s="409"/>
      <c r="AR33" s="409"/>
      <c r="AS33" s="409"/>
      <c r="AT33" s="409"/>
      <c r="AU33" s="409"/>
      <c r="AV33" s="409"/>
      <c r="AW33" s="409"/>
      <c r="AX33" s="409"/>
      <c r="AY33" s="409"/>
      <c r="AZ33" s="409"/>
      <c r="BA33" s="409"/>
      <c r="BB33" s="409"/>
      <c r="BC33" s="409"/>
      <c r="BD33" s="204"/>
      <c r="BE33" s="409" t="s">
        <v>200</v>
      </c>
      <c r="BF33" s="409"/>
      <c r="BG33" s="409" t="s">
        <v>201</v>
      </c>
      <c r="BH33" s="409"/>
      <c r="BI33" s="409"/>
      <c r="BJ33" s="409"/>
      <c r="BK33" s="409"/>
      <c r="BL33" s="409"/>
      <c r="BM33" s="409"/>
      <c r="BN33" s="409"/>
      <c r="BO33" s="409"/>
      <c r="BP33" s="409"/>
      <c r="BQ33" s="409"/>
      <c r="BR33" s="409"/>
      <c r="BS33" s="409"/>
      <c r="BT33" s="409"/>
      <c r="BU33" s="409"/>
      <c r="BV33" s="204"/>
      <c r="BW33" s="410" t="s">
        <v>200</v>
      </c>
      <c r="BX33" s="410"/>
      <c r="BY33" s="409" t="s">
        <v>202</v>
      </c>
      <c r="BZ33" s="409"/>
      <c r="CA33" s="409"/>
      <c r="CB33" s="409"/>
      <c r="CC33" s="409"/>
      <c r="CD33" s="409"/>
      <c r="CE33" s="409"/>
      <c r="CF33" s="409"/>
      <c r="CG33" s="409"/>
      <c r="CH33" s="409"/>
      <c r="CI33" s="409"/>
      <c r="CJ33" s="409"/>
      <c r="CK33" s="409"/>
      <c r="CL33" s="409"/>
      <c r="CM33" s="409"/>
      <c r="CN33" s="203"/>
      <c r="CO33" s="410" t="s">
        <v>203</v>
      </c>
      <c r="CP33" s="410"/>
      <c r="CQ33" s="409" t="s">
        <v>204</v>
      </c>
      <c r="CR33" s="409"/>
      <c r="CS33" s="409"/>
      <c r="CT33" s="409"/>
      <c r="CU33" s="409"/>
      <c r="CV33" s="409"/>
      <c r="CW33" s="409"/>
      <c r="CX33" s="409"/>
      <c r="CY33" s="409"/>
      <c r="CZ33" s="409"/>
      <c r="DA33" s="409"/>
      <c r="DB33" s="409"/>
      <c r="DC33" s="409"/>
      <c r="DD33" s="409"/>
      <c r="DE33" s="409"/>
      <c r="DF33" s="203"/>
      <c r="DG33" s="408" t="s">
        <v>205</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4</v>
      </c>
      <c r="V34" s="406"/>
      <c r="W34" s="407" t="str">
        <f>IF('各会計、関係団体の財政状況及び健全化判断比率'!B28="","",'各会計、関係団体の財政状況及び健全化判断比率'!B28)</f>
        <v>国民健康保険特別会計（事業勘定）</v>
      </c>
      <c r="X34" s="407"/>
      <c r="Y34" s="407"/>
      <c r="Z34" s="407"/>
      <c r="AA34" s="407"/>
      <c r="AB34" s="407"/>
      <c r="AC34" s="407"/>
      <c r="AD34" s="407"/>
      <c r="AE34" s="407"/>
      <c r="AF34" s="407"/>
      <c r="AG34" s="407"/>
      <c r="AH34" s="407"/>
      <c r="AI34" s="407"/>
      <c r="AJ34" s="407"/>
      <c r="AK34" s="407"/>
      <c r="AL34" s="178"/>
      <c r="AM34" s="406">
        <f>IF(AO34="","",MAX(C34:D43,U34:V43)+1)</f>
        <v>7</v>
      </c>
      <c r="AN34" s="406"/>
      <c r="AO34" s="407" t="str">
        <f>IF('各会計、関係団体の財政状況及び健全化判断比率'!B31="","",'各会計、関係団体の財政状況及び健全化判断比率'!B31)</f>
        <v>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9</v>
      </c>
      <c r="BX34" s="406"/>
      <c r="BY34" s="407" t="str">
        <f>IF('各会計、関係団体の財政状況及び健全化判断比率'!B68="","",'各会計、関係団体の財政状況及び健全化判断比率'!B68)</f>
        <v>茨城北農業共済事務組合</v>
      </c>
      <c r="BZ34" s="407"/>
      <c r="CA34" s="407"/>
      <c r="CB34" s="407"/>
      <c r="CC34" s="407"/>
      <c r="CD34" s="407"/>
      <c r="CE34" s="407"/>
      <c r="CF34" s="407"/>
      <c r="CG34" s="407"/>
      <c r="CH34" s="407"/>
      <c r="CI34" s="407"/>
      <c r="CJ34" s="407"/>
      <c r="CK34" s="407"/>
      <c r="CL34" s="407"/>
      <c r="CM34" s="407"/>
      <c r="CN34" s="178"/>
      <c r="CO34" s="406">
        <f>IF(CQ34="","",MAX(C34:D43,U34:V43,AM34:AN43,BE34:BF43,BW34:BX43)+1)</f>
        <v>16</v>
      </c>
      <c r="CP34" s="406"/>
      <c r="CQ34" s="407" t="str">
        <f>IF('各会計、関係団体の財政状況及び健全化判断比率'!BS7="","",'各会計、関係団体の財政状況及び健全化判断比率'!BS7)</f>
        <v>那珂市土地開発公社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v>
      </c>
      <c r="DH34" s="404"/>
      <c r="DI34" s="205"/>
    </row>
    <row r="35" spans="1:113" ht="32.25" customHeight="1" x14ac:dyDescent="0.15">
      <c r="A35" s="178"/>
      <c r="B35" s="202"/>
      <c r="C35" s="406">
        <f>IF(E35="","",C34+1)</f>
        <v>2</v>
      </c>
      <c r="D35" s="406"/>
      <c r="E35" s="407" t="str">
        <f>IF('各会計、関係団体の財政状況及び健全化判断比率'!B8="","",'各会計、関係団体の財政状況及び健全化判断比率'!B8)</f>
        <v>公園墓地事業特別会計</v>
      </c>
      <c r="F35" s="407"/>
      <c r="G35" s="407"/>
      <c r="H35" s="407"/>
      <c r="I35" s="407"/>
      <c r="J35" s="407"/>
      <c r="K35" s="407"/>
      <c r="L35" s="407"/>
      <c r="M35" s="407"/>
      <c r="N35" s="407"/>
      <c r="O35" s="407"/>
      <c r="P35" s="407"/>
      <c r="Q35" s="407"/>
      <c r="R35" s="407"/>
      <c r="S35" s="407"/>
      <c r="T35" s="178"/>
      <c r="U35" s="406">
        <f>IF(W35="","",U34+1)</f>
        <v>5</v>
      </c>
      <c r="V35" s="406"/>
      <c r="W35" s="407" t="str">
        <f>IF('各会計、関係団体の財政状況及び健全化判断比率'!B29="","",'各会計、関係団体の財政状況及び健全化判断比率'!B29)</f>
        <v>介護保険特別会計（保険事業勘定）</v>
      </c>
      <c r="X35" s="407"/>
      <c r="Y35" s="407"/>
      <c r="Z35" s="407"/>
      <c r="AA35" s="407"/>
      <c r="AB35" s="407"/>
      <c r="AC35" s="407"/>
      <c r="AD35" s="407"/>
      <c r="AE35" s="407"/>
      <c r="AF35" s="407"/>
      <c r="AG35" s="407"/>
      <c r="AH35" s="407"/>
      <c r="AI35" s="407"/>
      <c r="AJ35" s="407"/>
      <c r="AK35" s="407"/>
      <c r="AL35" s="178"/>
      <c r="AM35" s="406">
        <f t="shared" ref="AM35:AM43" si="0">IF(AO35="","",AM34+1)</f>
        <v>8</v>
      </c>
      <c r="AN35" s="406"/>
      <c r="AO35" s="407" t="str">
        <f>IF('各会計、関係団体の財政状況及び健全化判断比率'!B32="","",'各会計、関係団体の財政状況及び健全化判断比率'!B32)</f>
        <v>下水道事業会計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10</v>
      </c>
      <c r="BX35" s="406"/>
      <c r="BY35" s="407" t="str">
        <f>IF('各会計、関係団体の財政状況及び健全化判断比率'!B69="","",'各会計、関係団体の財政状況及び健全化判断比率'!B69)</f>
        <v>茨城県後期高齢者医療広域連合（一般会計）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f>IF(E36="","",C35+1)</f>
        <v>3</v>
      </c>
      <c r="D36" s="406"/>
      <c r="E36" s="407" t="str">
        <f>IF('各会計、関係団体の財政状況及び健全化判断比率'!B9="","",'各会計、関係団体の財政状況及び健全化判断比率'!B9)</f>
        <v>那珂地方公平委員会特別会計</v>
      </c>
      <c r="F36" s="407"/>
      <c r="G36" s="407"/>
      <c r="H36" s="407"/>
      <c r="I36" s="407"/>
      <c r="J36" s="407"/>
      <c r="K36" s="407"/>
      <c r="L36" s="407"/>
      <c r="M36" s="407"/>
      <c r="N36" s="407"/>
      <c r="O36" s="407"/>
      <c r="P36" s="407"/>
      <c r="Q36" s="407"/>
      <c r="R36" s="407"/>
      <c r="S36" s="407"/>
      <c r="T36" s="178"/>
      <c r="U36" s="406">
        <f t="shared" ref="U36:U43" si="4">IF(W36="","",U35+1)</f>
        <v>6</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11</v>
      </c>
      <c r="BX36" s="406"/>
      <c r="BY36" s="407" t="str">
        <f>IF('各会計、関係団体の財政状況及び健全化判断比率'!B70="","",'各会計、関係団体の財政状況及び健全化判断比率'!B70)</f>
        <v>茨城県後期高齢者医療広域連合（後期高齢者医療特別会計）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12</v>
      </c>
      <c r="BX37" s="406"/>
      <c r="BY37" s="407" t="str">
        <f>IF('各会計、関係団体の財政状況及び健全化判断比率'!B71="","",'各会計、関係団体の財政状況及び健全化判断比率'!B71)</f>
        <v>大宮地方環境整備組合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13</v>
      </c>
      <c r="BX38" s="406"/>
      <c r="BY38" s="407" t="str">
        <f>IF('各会計、関係団体の財政状況及び健全化判断比率'!B72="","",'各会計、関係団体の財政状況及び健全化判断比率'!B72)</f>
        <v>茨城県市町村総合事務組合（一般会計）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14</v>
      </c>
      <c r="BX39" s="406"/>
      <c r="BY39" s="407" t="str">
        <f>IF('各会計、関係団体の財政状況及び健全化判断比率'!B73="","",'各会計、関係団体の財政状況及び健全化判断比率'!B73)</f>
        <v>茨城県市町村総合事務組合（県民交通災害共済事業特別会計）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15</v>
      </c>
      <c r="BX40" s="406"/>
      <c r="BY40" s="407" t="str">
        <f>IF('各会計、関係団体の財政状況及び健全化判断比率'!B74="","",'各会計、関係団体の財政状況及び健全化判断比率'!B74)</f>
        <v>茨城租税債権管理機構</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403" t="s">
        <v>207</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208</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209</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210</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211</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212</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213</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588</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15" t="s">
        <v>554</v>
      </c>
      <c r="D34" s="1215"/>
      <c r="E34" s="1216"/>
      <c r="F34" s="32">
        <v>10.79</v>
      </c>
      <c r="G34" s="33">
        <v>11.69</v>
      </c>
      <c r="H34" s="33">
        <v>13.33</v>
      </c>
      <c r="I34" s="33">
        <v>15.18</v>
      </c>
      <c r="J34" s="34">
        <v>16.52</v>
      </c>
      <c r="K34" s="22"/>
      <c r="L34" s="22"/>
      <c r="M34" s="22"/>
      <c r="N34" s="22"/>
      <c r="O34" s="22"/>
      <c r="P34" s="22"/>
    </row>
    <row r="35" spans="1:16" ht="39" customHeight="1" x14ac:dyDescent="0.15">
      <c r="A35" s="22"/>
      <c r="B35" s="35"/>
      <c r="C35" s="1209" t="s">
        <v>555</v>
      </c>
      <c r="D35" s="1210"/>
      <c r="E35" s="1211"/>
      <c r="F35" s="36">
        <v>6.83</v>
      </c>
      <c r="G35" s="37">
        <v>7.23</v>
      </c>
      <c r="H35" s="37">
        <v>6.05</v>
      </c>
      <c r="I35" s="37">
        <v>5.68</v>
      </c>
      <c r="J35" s="38">
        <v>10.42</v>
      </c>
      <c r="K35" s="22"/>
      <c r="L35" s="22"/>
      <c r="M35" s="22"/>
      <c r="N35" s="22"/>
      <c r="O35" s="22"/>
      <c r="P35" s="22"/>
    </row>
    <row r="36" spans="1:16" ht="39" customHeight="1" x14ac:dyDescent="0.15">
      <c r="A36" s="22"/>
      <c r="B36" s="35"/>
      <c r="C36" s="1209" t="s">
        <v>556</v>
      </c>
      <c r="D36" s="1210"/>
      <c r="E36" s="1211"/>
      <c r="F36" s="36" t="s">
        <v>506</v>
      </c>
      <c r="G36" s="37" t="s">
        <v>506</v>
      </c>
      <c r="H36" s="37" t="s">
        <v>506</v>
      </c>
      <c r="I36" s="37">
        <v>5.78</v>
      </c>
      <c r="J36" s="38">
        <v>5.69</v>
      </c>
      <c r="K36" s="22"/>
      <c r="L36" s="22"/>
      <c r="M36" s="22"/>
      <c r="N36" s="22"/>
      <c r="O36" s="22"/>
      <c r="P36" s="22"/>
    </row>
    <row r="37" spans="1:16" ht="39" customHeight="1" x14ac:dyDescent="0.15">
      <c r="A37" s="22"/>
      <c r="B37" s="35"/>
      <c r="C37" s="1209" t="s">
        <v>557</v>
      </c>
      <c r="D37" s="1210"/>
      <c r="E37" s="1211"/>
      <c r="F37" s="36">
        <v>1.18</v>
      </c>
      <c r="G37" s="37">
        <v>1.86</v>
      </c>
      <c r="H37" s="37">
        <v>1.92</v>
      </c>
      <c r="I37" s="37">
        <v>2.89</v>
      </c>
      <c r="J37" s="38">
        <v>3.34</v>
      </c>
      <c r="K37" s="22"/>
      <c r="L37" s="22"/>
      <c r="M37" s="22"/>
      <c r="N37" s="22"/>
      <c r="O37" s="22"/>
      <c r="P37" s="22"/>
    </row>
    <row r="38" spans="1:16" ht="39" customHeight="1" x14ac:dyDescent="0.15">
      <c r="A38" s="22"/>
      <c r="B38" s="35"/>
      <c r="C38" s="1209" t="s">
        <v>558</v>
      </c>
      <c r="D38" s="1210"/>
      <c r="E38" s="1211"/>
      <c r="F38" s="36">
        <v>2.98</v>
      </c>
      <c r="G38" s="37">
        <v>0.35</v>
      </c>
      <c r="H38" s="37">
        <v>0.38</v>
      </c>
      <c r="I38" s="37">
        <v>0.62</v>
      </c>
      <c r="J38" s="38">
        <v>0.55000000000000004</v>
      </c>
      <c r="K38" s="22"/>
      <c r="L38" s="22"/>
      <c r="M38" s="22"/>
      <c r="N38" s="22"/>
      <c r="O38" s="22"/>
      <c r="P38" s="22"/>
    </row>
    <row r="39" spans="1:16" ht="39" customHeight="1" x14ac:dyDescent="0.15">
      <c r="A39" s="22"/>
      <c r="B39" s="35"/>
      <c r="C39" s="1209" t="s">
        <v>559</v>
      </c>
      <c r="D39" s="1210"/>
      <c r="E39" s="1211"/>
      <c r="F39" s="36">
        <v>0.02</v>
      </c>
      <c r="G39" s="37">
        <v>0.05</v>
      </c>
      <c r="H39" s="37">
        <v>0.03</v>
      </c>
      <c r="I39" s="37">
        <v>0.02</v>
      </c>
      <c r="J39" s="38">
        <v>0.02</v>
      </c>
      <c r="K39" s="22"/>
      <c r="L39" s="22"/>
      <c r="M39" s="22"/>
      <c r="N39" s="22"/>
      <c r="O39" s="22"/>
      <c r="P39" s="22"/>
    </row>
    <row r="40" spans="1:16" ht="39" customHeight="1" x14ac:dyDescent="0.15">
      <c r="A40" s="22"/>
      <c r="B40" s="35"/>
      <c r="C40" s="1209" t="s">
        <v>560</v>
      </c>
      <c r="D40" s="1210"/>
      <c r="E40" s="1211"/>
      <c r="F40" s="36">
        <v>0.01</v>
      </c>
      <c r="G40" s="37">
        <v>0.01</v>
      </c>
      <c r="H40" s="37">
        <v>0.01</v>
      </c>
      <c r="I40" s="37">
        <v>0.01</v>
      </c>
      <c r="J40" s="38">
        <v>0</v>
      </c>
      <c r="K40" s="22"/>
      <c r="L40" s="22"/>
      <c r="M40" s="22"/>
      <c r="N40" s="22"/>
      <c r="O40" s="22"/>
      <c r="P40" s="22"/>
    </row>
    <row r="41" spans="1:16" ht="39" customHeight="1" x14ac:dyDescent="0.15">
      <c r="A41" s="22"/>
      <c r="B41" s="35"/>
      <c r="C41" s="1209" t="s">
        <v>561</v>
      </c>
      <c r="D41" s="1210"/>
      <c r="E41" s="1211"/>
      <c r="F41" s="36" t="s">
        <v>506</v>
      </c>
      <c r="G41" s="37" t="s">
        <v>506</v>
      </c>
      <c r="H41" s="37" t="s">
        <v>506</v>
      </c>
      <c r="I41" s="37">
        <v>0</v>
      </c>
      <c r="J41" s="38">
        <v>0</v>
      </c>
      <c r="K41" s="22"/>
      <c r="L41" s="22"/>
      <c r="M41" s="22"/>
      <c r="N41" s="22"/>
      <c r="O41" s="22"/>
      <c r="P41" s="22"/>
    </row>
    <row r="42" spans="1:16" ht="39" customHeight="1" x14ac:dyDescent="0.15">
      <c r="A42" s="22"/>
      <c r="B42" s="39"/>
      <c r="C42" s="1209" t="s">
        <v>562</v>
      </c>
      <c r="D42" s="1210"/>
      <c r="E42" s="1211"/>
      <c r="F42" s="36" t="s">
        <v>506</v>
      </c>
      <c r="G42" s="37" t="s">
        <v>506</v>
      </c>
      <c r="H42" s="37" t="s">
        <v>506</v>
      </c>
      <c r="I42" s="37" t="s">
        <v>506</v>
      </c>
      <c r="J42" s="38" t="s">
        <v>506</v>
      </c>
      <c r="K42" s="22"/>
      <c r="L42" s="22"/>
      <c r="M42" s="22"/>
      <c r="N42" s="22"/>
      <c r="O42" s="22"/>
      <c r="P42" s="22"/>
    </row>
    <row r="43" spans="1:16" ht="39" customHeight="1" thickBot="1" x14ac:dyDescent="0.2">
      <c r="A43" s="22"/>
      <c r="B43" s="40"/>
      <c r="C43" s="1212" t="s">
        <v>563</v>
      </c>
      <c r="D43" s="1213"/>
      <c r="E43" s="1214"/>
      <c r="F43" s="41">
        <v>1.1399999999999999</v>
      </c>
      <c r="G43" s="42">
        <v>1.01</v>
      </c>
      <c r="H43" s="42">
        <v>1.95</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Ccwx53abhcI83m4eJoYLtFyBsNIBwIFx2q1JHHha7DNEx/GNuRjCPFUG6Ta5pu99R+MlWj2MxdCUXnsfOZ+0w==" saltValue="kndYj1CFFuR1Blg2FOVS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1771</v>
      </c>
      <c r="L45" s="60">
        <v>1789</v>
      </c>
      <c r="M45" s="60">
        <v>1807</v>
      </c>
      <c r="N45" s="60">
        <v>1916</v>
      </c>
      <c r="O45" s="61">
        <v>2033</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506</v>
      </c>
      <c r="L46" s="64" t="s">
        <v>506</v>
      </c>
      <c r="M46" s="64" t="s">
        <v>506</v>
      </c>
      <c r="N46" s="64" t="s">
        <v>506</v>
      </c>
      <c r="O46" s="65" t="s">
        <v>506</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506</v>
      </c>
      <c r="L47" s="64" t="s">
        <v>506</v>
      </c>
      <c r="M47" s="64" t="s">
        <v>506</v>
      </c>
      <c r="N47" s="64" t="s">
        <v>506</v>
      </c>
      <c r="O47" s="65" t="s">
        <v>506</v>
      </c>
      <c r="P47" s="48"/>
      <c r="Q47" s="48"/>
      <c r="R47" s="48"/>
      <c r="S47" s="48"/>
      <c r="T47" s="48"/>
      <c r="U47" s="48"/>
    </row>
    <row r="48" spans="1:21" ht="30.75" customHeight="1" x14ac:dyDescent="0.15">
      <c r="A48" s="48"/>
      <c r="B48" s="1237"/>
      <c r="C48" s="1238"/>
      <c r="D48" s="62"/>
      <c r="E48" s="1219" t="s">
        <v>15</v>
      </c>
      <c r="F48" s="1219"/>
      <c r="G48" s="1219"/>
      <c r="H48" s="1219"/>
      <c r="I48" s="1219"/>
      <c r="J48" s="1220"/>
      <c r="K48" s="63">
        <v>739</v>
      </c>
      <c r="L48" s="64">
        <v>794</v>
      </c>
      <c r="M48" s="64">
        <v>831</v>
      </c>
      <c r="N48" s="64">
        <v>738</v>
      </c>
      <c r="O48" s="65">
        <v>705</v>
      </c>
      <c r="P48" s="48"/>
      <c r="Q48" s="48"/>
      <c r="R48" s="48"/>
      <c r="S48" s="48"/>
      <c r="T48" s="48"/>
      <c r="U48" s="48"/>
    </row>
    <row r="49" spans="1:21" ht="30.75" customHeight="1" x14ac:dyDescent="0.15">
      <c r="A49" s="48"/>
      <c r="B49" s="1237"/>
      <c r="C49" s="1238"/>
      <c r="D49" s="62"/>
      <c r="E49" s="1219" t="s">
        <v>16</v>
      </c>
      <c r="F49" s="1219"/>
      <c r="G49" s="1219"/>
      <c r="H49" s="1219"/>
      <c r="I49" s="1219"/>
      <c r="J49" s="1220"/>
      <c r="K49" s="63" t="s">
        <v>506</v>
      </c>
      <c r="L49" s="64" t="s">
        <v>506</v>
      </c>
      <c r="M49" s="64" t="s">
        <v>506</v>
      </c>
      <c r="N49" s="64" t="s">
        <v>506</v>
      </c>
      <c r="O49" s="65" t="s">
        <v>506</v>
      </c>
      <c r="P49" s="48"/>
      <c r="Q49" s="48"/>
      <c r="R49" s="48"/>
      <c r="S49" s="48"/>
      <c r="T49" s="48"/>
      <c r="U49" s="48"/>
    </row>
    <row r="50" spans="1:21" ht="30.75" customHeight="1" x14ac:dyDescent="0.15">
      <c r="A50" s="48"/>
      <c r="B50" s="1237"/>
      <c r="C50" s="1238"/>
      <c r="D50" s="62"/>
      <c r="E50" s="1219" t="s">
        <v>17</v>
      </c>
      <c r="F50" s="1219"/>
      <c r="G50" s="1219"/>
      <c r="H50" s="1219"/>
      <c r="I50" s="1219"/>
      <c r="J50" s="1220"/>
      <c r="K50" s="63" t="s">
        <v>506</v>
      </c>
      <c r="L50" s="64" t="s">
        <v>506</v>
      </c>
      <c r="M50" s="64" t="s">
        <v>506</v>
      </c>
      <c r="N50" s="64" t="s">
        <v>506</v>
      </c>
      <c r="O50" s="65" t="s">
        <v>506</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506</v>
      </c>
      <c r="L51" s="64" t="s">
        <v>506</v>
      </c>
      <c r="M51" s="64" t="s">
        <v>506</v>
      </c>
      <c r="N51" s="64" t="s">
        <v>506</v>
      </c>
      <c r="O51" s="65" t="s">
        <v>506</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2097</v>
      </c>
      <c r="L52" s="64">
        <v>2185</v>
      </c>
      <c r="M52" s="64">
        <v>2223</v>
      </c>
      <c r="N52" s="64">
        <v>2256</v>
      </c>
      <c r="O52" s="65">
        <v>2261</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413</v>
      </c>
      <c r="L53" s="69">
        <v>398</v>
      </c>
      <c r="M53" s="69">
        <v>415</v>
      </c>
      <c r="N53" s="69">
        <v>398</v>
      </c>
      <c r="O53" s="70">
        <v>477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15">
      <c r="B57" s="1225" t="s">
        <v>25</v>
      </c>
      <c r="C57" s="1226"/>
      <c r="D57" s="1229" t="s">
        <v>26</v>
      </c>
      <c r="E57" s="1230"/>
      <c r="F57" s="1230"/>
      <c r="G57" s="1230"/>
      <c r="H57" s="1230"/>
      <c r="I57" s="1230"/>
      <c r="J57" s="1231"/>
      <c r="K57" s="83" t="s">
        <v>587</v>
      </c>
      <c r="L57" s="84" t="s">
        <v>587</v>
      </c>
      <c r="M57" s="84" t="s">
        <v>587</v>
      </c>
      <c r="N57" s="84" t="s">
        <v>587</v>
      </c>
      <c r="O57" s="85" t="s">
        <v>587</v>
      </c>
    </row>
    <row r="58" spans="1:21" ht="31.5" customHeight="1" thickBot="1" x14ac:dyDescent="0.2">
      <c r="B58" s="1227"/>
      <c r="C58" s="1228"/>
      <c r="D58" s="1232" t="s">
        <v>27</v>
      </c>
      <c r="E58" s="1233"/>
      <c r="F58" s="1233"/>
      <c r="G58" s="1233"/>
      <c r="H58" s="1233"/>
      <c r="I58" s="1233"/>
      <c r="J58" s="1234"/>
      <c r="K58" s="86" t="s">
        <v>587</v>
      </c>
      <c r="L58" s="87" t="s">
        <v>587</v>
      </c>
      <c r="M58" s="87" t="s">
        <v>587</v>
      </c>
      <c r="N58" s="87" t="s">
        <v>587</v>
      </c>
      <c r="O58" s="88" t="s">
        <v>587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1SZpyXPv7MTzlwegUPIs3oEWL4eFx0pXduUlibY4XqAtQgEgyIkzb1LkAxZcpH9fH9EiON7Umtte/nY+1GAIQ==" saltValue="qF9Mifko+ZMQvLGau5gj3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547</v>
      </c>
      <c r="J40" s="100" t="s">
        <v>548</v>
      </c>
      <c r="K40" s="100" t="s">
        <v>549</v>
      </c>
      <c r="L40" s="100" t="s">
        <v>550</v>
      </c>
      <c r="M40" s="101" t="s">
        <v>551</v>
      </c>
    </row>
    <row r="41" spans="2:13" ht="27.75" customHeight="1" x14ac:dyDescent="0.15">
      <c r="B41" s="1255" t="s">
        <v>30</v>
      </c>
      <c r="C41" s="1256"/>
      <c r="D41" s="102"/>
      <c r="E41" s="1257" t="s">
        <v>31</v>
      </c>
      <c r="F41" s="1257"/>
      <c r="G41" s="1257"/>
      <c r="H41" s="1258"/>
      <c r="I41" s="351">
        <v>17410</v>
      </c>
      <c r="J41" s="352">
        <v>17808</v>
      </c>
      <c r="K41" s="352">
        <v>18265</v>
      </c>
      <c r="L41" s="352">
        <v>18440</v>
      </c>
      <c r="M41" s="353">
        <v>18044</v>
      </c>
    </row>
    <row r="42" spans="2:13" ht="27.75" customHeight="1" x14ac:dyDescent="0.15">
      <c r="B42" s="1245"/>
      <c r="C42" s="1246"/>
      <c r="D42" s="103"/>
      <c r="E42" s="1249" t="s">
        <v>32</v>
      </c>
      <c r="F42" s="1249"/>
      <c r="G42" s="1249"/>
      <c r="H42" s="1250"/>
      <c r="I42" s="354">
        <v>83</v>
      </c>
      <c r="J42" s="355">
        <v>101</v>
      </c>
      <c r="K42" s="355">
        <v>97</v>
      </c>
      <c r="L42" s="355">
        <v>60</v>
      </c>
      <c r="M42" s="356">
        <v>80</v>
      </c>
    </row>
    <row r="43" spans="2:13" ht="27.75" customHeight="1" x14ac:dyDescent="0.15">
      <c r="B43" s="1245"/>
      <c r="C43" s="1246"/>
      <c r="D43" s="103"/>
      <c r="E43" s="1249" t="s">
        <v>33</v>
      </c>
      <c r="F43" s="1249"/>
      <c r="G43" s="1249"/>
      <c r="H43" s="1250"/>
      <c r="I43" s="354">
        <v>13183</v>
      </c>
      <c r="J43" s="355">
        <v>12496</v>
      </c>
      <c r="K43" s="355">
        <v>12697</v>
      </c>
      <c r="L43" s="355">
        <v>11766</v>
      </c>
      <c r="M43" s="356">
        <v>10965</v>
      </c>
    </row>
    <row r="44" spans="2:13" ht="27.75" customHeight="1" x14ac:dyDescent="0.15">
      <c r="B44" s="1245"/>
      <c r="C44" s="1246"/>
      <c r="D44" s="103"/>
      <c r="E44" s="1249" t="s">
        <v>34</v>
      </c>
      <c r="F44" s="1249"/>
      <c r="G44" s="1249"/>
      <c r="H44" s="1250"/>
      <c r="I44" s="354" t="s">
        <v>506</v>
      </c>
      <c r="J44" s="355" t="s">
        <v>506</v>
      </c>
      <c r="K44" s="355" t="s">
        <v>506</v>
      </c>
      <c r="L44" s="355">
        <v>72</v>
      </c>
      <c r="M44" s="356">
        <v>63</v>
      </c>
    </row>
    <row r="45" spans="2:13" ht="27.75" customHeight="1" x14ac:dyDescent="0.15">
      <c r="B45" s="1245"/>
      <c r="C45" s="1246"/>
      <c r="D45" s="103"/>
      <c r="E45" s="1249" t="s">
        <v>35</v>
      </c>
      <c r="F45" s="1249"/>
      <c r="G45" s="1249"/>
      <c r="H45" s="1250"/>
      <c r="I45" s="354">
        <v>3074</v>
      </c>
      <c r="J45" s="355">
        <v>2915</v>
      </c>
      <c r="K45" s="355">
        <v>2883</v>
      </c>
      <c r="L45" s="355">
        <v>2821</v>
      </c>
      <c r="M45" s="356">
        <v>2825</v>
      </c>
    </row>
    <row r="46" spans="2:13" ht="27.75" customHeight="1" x14ac:dyDescent="0.15">
      <c r="B46" s="1245"/>
      <c r="C46" s="1246"/>
      <c r="D46" s="104"/>
      <c r="E46" s="1249" t="s">
        <v>36</v>
      </c>
      <c r="F46" s="1249"/>
      <c r="G46" s="1249"/>
      <c r="H46" s="1250"/>
      <c r="I46" s="354" t="s">
        <v>506</v>
      </c>
      <c r="J46" s="355" t="s">
        <v>506</v>
      </c>
      <c r="K46" s="355">
        <v>3</v>
      </c>
      <c r="L46" s="355" t="s">
        <v>506</v>
      </c>
      <c r="M46" s="356" t="s">
        <v>506</v>
      </c>
    </row>
    <row r="47" spans="2:13" ht="27.75" customHeight="1" x14ac:dyDescent="0.15">
      <c r="B47" s="1245"/>
      <c r="C47" s="1246"/>
      <c r="D47" s="105"/>
      <c r="E47" s="1259" t="s">
        <v>37</v>
      </c>
      <c r="F47" s="1260"/>
      <c r="G47" s="1260"/>
      <c r="H47" s="1261"/>
      <c r="I47" s="354" t="s">
        <v>506</v>
      </c>
      <c r="J47" s="355" t="s">
        <v>506</v>
      </c>
      <c r="K47" s="355" t="s">
        <v>506</v>
      </c>
      <c r="L47" s="355" t="s">
        <v>506</v>
      </c>
      <c r="M47" s="356" t="s">
        <v>506</v>
      </c>
    </row>
    <row r="48" spans="2:13" ht="27.75" customHeight="1" x14ac:dyDescent="0.15">
      <c r="B48" s="1245"/>
      <c r="C48" s="1246"/>
      <c r="D48" s="103"/>
      <c r="E48" s="1249" t="s">
        <v>38</v>
      </c>
      <c r="F48" s="1249"/>
      <c r="G48" s="1249"/>
      <c r="H48" s="1250"/>
      <c r="I48" s="354" t="s">
        <v>506</v>
      </c>
      <c r="J48" s="355" t="s">
        <v>506</v>
      </c>
      <c r="K48" s="355" t="s">
        <v>506</v>
      </c>
      <c r="L48" s="355" t="s">
        <v>506</v>
      </c>
      <c r="M48" s="356" t="s">
        <v>506</v>
      </c>
    </row>
    <row r="49" spans="2:13" ht="27.75" customHeight="1" x14ac:dyDescent="0.15">
      <c r="B49" s="1247"/>
      <c r="C49" s="1248"/>
      <c r="D49" s="103"/>
      <c r="E49" s="1249" t="s">
        <v>39</v>
      </c>
      <c r="F49" s="1249"/>
      <c r="G49" s="1249"/>
      <c r="H49" s="1250"/>
      <c r="I49" s="354" t="s">
        <v>506</v>
      </c>
      <c r="J49" s="355" t="s">
        <v>506</v>
      </c>
      <c r="K49" s="355" t="s">
        <v>506</v>
      </c>
      <c r="L49" s="355" t="s">
        <v>506</v>
      </c>
      <c r="M49" s="356" t="s">
        <v>506</v>
      </c>
    </row>
    <row r="50" spans="2:13" ht="27.75" customHeight="1" x14ac:dyDescent="0.15">
      <c r="B50" s="1243" t="s">
        <v>40</v>
      </c>
      <c r="C50" s="1244"/>
      <c r="D50" s="106"/>
      <c r="E50" s="1249" t="s">
        <v>41</v>
      </c>
      <c r="F50" s="1249"/>
      <c r="G50" s="1249"/>
      <c r="H50" s="1250"/>
      <c r="I50" s="354">
        <v>7176</v>
      </c>
      <c r="J50" s="355">
        <v>6888</v>
      </c>
      <c r="K50" s="355">
        <v>6946</v>
      </c>
      <c r="L50" s="355">
        <v>6829</v>
      </c>
      <c r="M50" s="356">
        <v>7690</v>
      </c>
    </row>
    <row r="51" spans="2:13" ht="27.75" customHeight="1" x14ac:dyDescent="0.15">
      <c r="B51" s="1245"/>
      <c r="C51" s="1246"/>
      <c r="D51" s="103"/>
      <c r="E51" s="1249" t="s">
        <v>42</v>
      </c>
      <c r="F51" s="1249"/>
      <c r="G51" s="1249"/>
      <c r="H51" s="1250"/>
      <c r="I51" s="354">
        <v>4240</v>
      </c>
      <c r="J51" s="355">
        <v>3928</v>
      </c>
      <c r="K51" s="355">
        <v>3830</v>
      </c>
      <c r="L51" s="355">
        <v>3887</v>
      </c>
      <c r="M51" s="356">
        <v>3683</v>
      </c>
    </row>
    <row r="52" spans="2:13" ht="27.75" customHeight="1" x14ac:dyDescent="0.15">
      <c r="B52" s="1247"/>
      <c r="C52" s="1248"/>
      <c r="D52" s="103"/>
      <c r="E52" s="1249" t="s">
        <v>43</v>
      </c>
      <c r="F52" s="1249"/>
      <c r="G52" s="1249"/>
      <c r="H52" s="1250"/>
      <c r="I52" s="354">
        <v>21581</v>
      </c>
      <c r="J52" s="355">
        <v>22212</v>
      </c>
      <c r="K52" s="355">
        <v>22456</v>
      </c>
      <c r="L52" s="355">
        <v>22342</v>
      </c>
      <c r="M52" s="356">
        <v>21620</v>
      </c>
    </row>
    <row r="53" spans="2:13" ht="27.75" customHeight="1" thickBot="1" x14ac:dyDescent="0.2">
      <c r="B53" s="1251" t="s">
        <v>44</v>
      </c>
      <c r="C53" s="1252"/>
      <c r="D53" s="107"/>
      <c r="E53" s="1253" t="s">
        <v>45</v>
      </c>
      <c r="F53" s="1253"/>
      <c r="G53" s="1253"/>
      <c r="H53" s="1254"/>
      <c r="I53" s="357">
        <v>752</v>
      </c>
      <c r="J53" s="358">
        <v>292</v>
      </c>
      <c r="K53" s="358">
        <v>713</v>
      </c>
      <c r="L53" s="358">
        <v>100</v>
      </c>
      <c r="M53" s="359">
        <v>-1018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F4Gv2wMh8ead9Z62zbHa03+5mXbx4HXY/Y+/NQVEXciCnHBO8wa8m7XOTwSwrSFrvInZd6eQKEk59BqQec6CYw==" saltValue="6gr+nw5HBieVvmlrnzZiU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549</v>
      </c>
      <c r="G54" s="116" t="s">
        <v>550</v>
      </c>
      <c r="H54" s="117" t="s">
        <v>551</v>
      </c>
    </row>
    <row r="55" spans="2:8" ht="52.5" customHeight="1" x14ac:dyDescent="0.15">
      <c r="B55" s="118"/>
      <c r="C55" s="1270" t="s">
        <v>48</v>
      </c>
      <c r="D55" s="1270"/>
      <c r="E55" s="1271"/>
      <c r="F55" s="119">
        <v>2027</v>
      </c>
      <c r="G55" s="119">
        <v>2027</v>
      </c>
      <c r="H55" s="120">
        <v>2028</v>
      </c>
    </row>
    <row r="56" spans="2:8" ht="52.5" customHeight="1" x14ac:dyDescent="0.15">
      <c r="B56" s="121"/>
      <c r="C56" s="1272" t="s">
        <v>49</v>
      </c>
      <c r="D56" s="1272"/>
      <c r="E56" s="1273"/>
      <c r="F56" s="122">
        <v>1226</v>
      </c>
      <c r="G56" s="122">
        <v>1226</v>
      </c>
      <c r="H56" s="123">
        <v>1626</v>
      </c>
    </row>
    <row r="57" spans="2:8" ht="53.25" customHeight="1" x14ac:dyDescent="0.15">
      <c r="B57" s="121"/>
      <c r="C57" s="1274" t="s">
        <v>50</v>
      </c>
      <c r="D57" s="1274"/>
      <c r="E57" s="1275"/>
      <c r="F57" s="124">
        <v>2403</v>
      </c>
      <c r="G57" s="124">
        <v>2418</v>
      </c>
      <c r="H57" s="125">
        <v>2533</v>
      </c>
    </row>
    <row r="58" spans="2:8" ht="45.75" customHeight="1" x14ac:dyDescent="0.15">
      <c r="B58" s="126"/>
      <c r="C58" s="1262" t="s">
        <v>570</v>
      </c>
      <c r="D58" s="1263"/>
      <c r="E58" s="1264"/>
      <c r="F58" s="127">
        <v>724</v>
      </c>
      <c r="G58" s="127">
        <v>731</v>
      </c>
      <c r="H58" s="128">
        <v>757</v>
      </c>
    </row>
    <row r="59" spans="2:8" ht="45.75" customHeight="1" x14ac:dyDescent="0.15">
      <c r="B59" s="126"/>
      <c r="C59" s="1262" t="s">
        <v>571</v>
      </c>
      <c r="D59" s="1263"/>
      <c r="E59" s="1264"/>
      <c r="F59" s="127">
        <v>551</v>
      </c>
      <c r="G59" s="127">
        <v>552</v>
      </c>
      <c r="H59" s="128">
        <v>552</v>
      </c>
    </row>
    <row r="60" spans="2:8" ht="45.75" customHeight="1" x14ac:dyDescent="0.15">
      <c r="B60" s="126"/>
      <c r="C60" s="1262" t="s">
        <v>572</v>
      </c>
      <c r="D60" s="1263"/>
      <c r="E60" s="1264"/>
      <c r="F60" s="127">
        <v>280</v>
      </c>
      <c r="G60" s="127">
        <v>280</v>
      </c>
      <c r="H60" s="128">
        <v>280</v>
      </c>
    </row>
    <row r="61" spans="2:8" ht="45.75" customHeight="1" x14ac:dyDescent="0.15">
      <c r="B61" s="126"/>
      <c r="C61" s="1262" t="s">
        <v>573</v>
      </c>
      <c r="D61" s="1263"/>
      <c r="E61" s="1264"/>
      <c r="F61" s="127">
        <v>143</v>
      </c>
      <c r="G61" s="127">
        <v>143</v>
      </c>
      <c r="H61" s="128">
        <v>227</v>
      </c>
    </row>
    <row r="62" spans="2:8" ht="45.75" customHeight="1" thickBot="1" x14ac:dyDescent="0.2">
      <c r="B62" s="129"/>
      <c r="C62" s="1265" t="s">
        <v>574</v>
      </c>
      <c r="D62" s="1266"/>
      <c r="E62" s="1267"/>
      <c r="F62" s="130">
        <v>191</v>
      </c>
      <c r="G62" s="130">
        <v>191</v>
      </c>
      <c r="H62" s="131">
        <v>191</v>
      </c>
    </row>
    <row r="63" spans="2:8" ht="52.5" customHeight="1" thickBot="1" x14ac:dyDescent="0.2">
      <c r="B63" s="132"/>
      <c r="C63" s="1268" t="s">
        <v>51</v>
      </c>
      <c r="D63" s="1268"/>
      <c r="E63" s="1269"/>
      <c r="F63" s="133">
        <v>5655</v>
      </c>
      <c r="G63" s="133">
        <v>5672</v>
      </c>
      <c r="H63" s="134">
        <v>6187</v>
      </c>
    </row>
    <row r="64" spans="2:8" x14ac:dyDescent="0.15"/>
  </sheetData>
  <sheetProtection algorithmName="SHA-512" hashValue="PSTmAHmfE/XeZgQ2vWYWu+72eg19qTaEr5qQA4t4sYK3O+rRGCdokWKmp+TYxoRFjigALGdICWA38ERimNdBQA==" saltValue="EhZYedsdru4y9VEW/hpx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589</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590</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76" t="s">
        <v>591</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x14ac:dyDescent="0.15">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x14ac:dyDescent="0.15">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x14ac:dyDescent="0.15">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x14ac:dyDescent="0.15">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592</v>
      </c>
    </row>
    <row r="50" spans="1:109" x14ac:dyDescent="0.15">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547</v>
      </c>
      <c r="BQ50" s="1289"/>
      <c r="BR50" s="1289"/>
      <c r="BS50" s="1289"/>
      <c r="BT50" s="1289"/>
      <c r="BU50" s="1289"/>
      <c r="BV50" s="1289"/>
      <c r="BW50" s="1289"/>
      <c r="BX50" s="1289" t="s">
        <v>548</v>
      </c>
      <c r="BY50" s="1289"/>
      <c r="BZ50" s="1289"/>
      <c r="CA50" s="1289"/>
      <c r="CB50" s="1289"/>
      <c r="CC50" s="1289"/>
      <c r="CD50" s="1289"/>
      <c r="CE50" s="1289"/>
      <c r="CF50" s="1289" t="s">
        <v>549</v>
      </c>
      <c r="CG50" s="1289"/>
      <c r="CH50" s="1289"/>
      <c r="CI50" s="1289"/>
      <c r="CJ50" s="1289"/>
      <c r="CK50" s="1289"/>
      <c r="CL50" s="1289"/>
      <c r="CM50" s="1289"/>
      <c r="CN50" s="1289" t="s">
        <v>550</v>
      </c>
      <c r="CO50" s="1289"/>
      <c r="CP50" s="1289"/>
      <c r="CQ50" s="1289"/>
      <c r="CR50" s="1289"/>
      <c r="CS50" s="1289"/>
      <c r="CT50" s="1289"/>
      <c r="CU50" s="1289"/>
      <c r="CV50" s="1289" t="s">
        <v>551</v>
      </c>
      <c r="CW50" s="1289"/>
      <c r="CX50" s="1289"/>
      <c r="CY50" s="1289"/>
      <c r="CZ50" s="1289"/>
      <c r="DA50" s="1289"/>
      <c r="DB50" s="1289"/>
      <c r="DC50" s="1289"/>
    </row>
    <row r="51" spans="1:109" ht="13.5" customHeight="1" x14ac:dyDescent="0.15">
      <c r="B51" s="375"/>
      <c r="G51" s="1295"/>
      <c r="H51" s="1295"/>
      <c r="I51" s="1293"/>
      <c r="J51" s="1293"/>
      <c r="K51" s="1291"/>
      <c r="L51" s="1291"/>
      <c r="M51" s="1291"/>
      <c r="N51" s="1291"/>
      <c r="AM51" s="384"/>
      <c r="AN51" s="1292" t="s">
        <v>593</v>
      </c>
      <c r="AO51" s="1292"/>
      <c r="AP51" s="1292"/>
      <c r="AQ51" s="1292"/>
      <c r="AR51" s="1292"/>
      <c r="AS51" s="1292"/>
      <c r="AT51" s="1292"/>
      <c r="AU51" s="1292"/>
      <c r="AV51" s="1292"/>
      <c r="AW51" s="1292"/>
      <c r="AX51" s="1292"/>
      <c r="AY51" s="1292"/>
      <c r="AZ51" s="1292"/>
      <c r="BA51" s="1292"/>
      <c r="BB51" s="1292" t="s">
        <v>594</v>
      </c>
      <c r="BC51" s="1292"/>
      <c r="BD51" s="1292"/>
      <c r="BE51" s="1292"/>
      <c r="BF51" s="1292"/>
      <c r="BG51" s="1292"/>
      <c r="BH51" s="1292"/>
      <c r="BI51" s="1292"/>
      <c r="BJ51" s="1292"/>
      <c r="BK51" s="1292"/>
      <c r="BL51" s="1292"/>
      <c r="BM51" s="1292"/>
      <c r="BN51" s="1292"/>
      <c r="BO51" s="1292"/>
      <c r="BP51" s="1290">
        <v>7.2</v>
      </c>
      <c r="BQ51" s="1290"/>
      <c r="BR51" s="1290"/>
      <c r="BS51" s="1290"/>
      <c r="BT51" s="1290"/>
      <c r="BU51" s="1290"/>
      <c r="BV51" s="1290"/>
      <c r="BW51" s="1290"/>
      <c r="BX51" s="1290">
        <v>2.7</v>
      </c>
      <c r="BY51" s="1290"/>
      <c r="BZ51" s="1290"/>
      <c r="CA51" s="1290"/>
      <c r="CB51" s="1290"/>
      <c r="CC51" s="1290"/>
      <c r="CD51" s="1290"/>
      <c r="CE51" s="1290"/>
      <c r="CF51" s="1290">
        <v>6.8</v>
      </c>
      <c r="CG51" s="1290"/>
      <c r="CH51" s="1290"/>
      <c r="CI51" s="1290"/>
      <c r="CJ51" s="1290"/>
      <c r="CK51" s="1290"/>
      <c r="CL51" s="1290"/>
      <c r="CM51" s="1290"/>
      <c r="CN51" s="1290">
        <v>0.9</v>
      </c>
      <c r="CO51" s="1290"/>
      <c r="CP51" s="1290"/>
      <c r="CQ51" s="1290"/>
      <c r="CR51" s="1290"/>
      <c r="CS51" s="1290"/>
      <c r="CT51" s="1290"/>
      <c r="CU51" s="1290"/>
      <c r="CV51" s="1290"/>
      <c r="CW51" s="1290"/>
      <c r="CX51" s="1290"/>
      <c r="CY51" s="1290"/>
      <c r="CZ51" s="1290"/>
      <c r="DA51" s="1290"/>
      <c r="DB51" s="1290"/>
      <c r="DC51" s="1290"/>
    </row>
    <row r="52" spans="1:109" x14ac:dyDescent="0.15">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595</v>
      </c>
      <c r="BC53" s="1292"/>
      <c r="BD53" s="1292"/>
      <c r="BE53" s="1292"/>
      <c r="BF53" s="1292"/>
      <c r="BG53" s="1292"/>
      <c r="BH53" s="1292"/>
      <c r="BI53" s="1292"/>
      <c r="BJ53" s="1292"/>
      <c r="BK53" s="1292"/>
      <c r="BL53" s="1292"/>
      <c r="BM53" s="1292"/>
      <c r="BN53" s="1292"/>
      <c r="BO53" s="1292"/>
      <c r="BP53" s="1290">
        <v>57.6</v>
      </c>
      <c r="BQ53" s="1290"/>
      <c r="BR53" s="1290"/>
      <c r="BS53" s="1290"/>
      <c r="BT53" s="1290"/>
      <c r="BU53" s="1290"/>
      <c r="BV53" s="1290"/>
      <c r="BW53" s="1290"/>
      <c r="BX53" s="1290">
        <v>58.7</v>
      </c>
      <c r="BY53" s="1290"/>
      <c r="BZ53" s="1290"/>
      <c r="CA53" s="1290"/>
      <c r="CB53" s="1290"/>
      <c r="CC53" s="1290"/>
      <c r="CD53" s="1290"/>
      <c r="CE53" s="1290"/>
      <c r="CF53" s="1290">
        <v>59.5</v>
      </c>
      <c r="CG53" s="1290"/>
      <c r="CH53" s="1290"/>
      <c r="CI53" s="1290"/>
      <c r="CJ53" s="1290"/>
      <c r="CK53" s="1290"/>
      <c r="CL53" s="1290"/>
      <c r="CM53" s="1290"/>
      <c r="CN53" s="1290">
        <v>60.9</v>
      </c>
      <c r="CO53" s="1290"/>
      <c r="CP53" s="1290"/>
      <c r="CQ53" s="1290"/>
      <c r="CR53" s="1290"/>
      <c r="CS53" s="1290"/>
      <c r="CT53" s="1290"/>
      <c r="CU53" s="1290"/>
      <c r="CV53" s="1290">
        <v>62.6</v>
      </c>
      <c r="CW53" s="1290"/>
      <c r="CX53" s="1290"/>
      <c r="CY53" s="1290"/>
      <c r="CZ53" s="1290"/>
      <c r="DA53" s="1290"/>
      <c r="DB53" s="1290"/>
      <c r="DC53" s="1290"/>
    </row>
    <row r="54" spans="1:109" x14ac:dyDescent="0.15">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3"/>
      <c r="B55" s="375"/>
      <c r="G55" s="1285"/>
      <c r="H55" s="1285"/>
      <c r="I55" s="1285"/>
      <c r="J55" s="1285"/>
      <c r="K55" s="1291"/>
      <c r="L55" s="1291"/>
      <c r="M55" s="1291"/>
      <c r="N55" s="1291"/>
      <c r="AN55" s="1289" t="s">
        <v>596</v>
      </c>
      <c r="AO55" s="1289"/>
      <c r="AP55" s="1289"/>
      <c r="AQ55" s="1289"/>
      <c r="AR55" s="1289"/>
      <c r="AS55" s="1289"/>
      <c r="AT55" s="1289"/>
      <c r="AU55" s="1289"/>
      <c r="AV55" s="1289"/>
      <c r="AW55" s="1289"/>
      <c r="AX55" s="1289"/>
      <c r="AY55" s="1289"/>
      <c r="AZ55" s="1289"/>
      <c r="BA55" s="1289"/>
      <c r="BB55" s="1292" t="s">
        <v>594</v>
      </c>
      <c r="BC55" s="1292"/>
      <c r="BD55" s="1292"/>
      <c r="BE55" s="1292"/>
      <c r="BF55" s="1292"/>
      <c r="BG55" s="1292"/>
      <c r="BH55" s="1292"/>
      <c r="BI55" s="1292"/>
      <c r="BJ55" s="1292"/>
      <c r="BK55" s="1292"/>
      <c r="BL55" s="1292"/>
      <c r="BM55" s="1292"/>
      <c r="BN55" s="1292"/>
      <c r="BO55" s="1292"/>
      <c r="BP55" s="1290">
        <v>30.2</v>
      </c>
      <c r="BQ55" s="1290"/>
      <c r="BR55" s="1290"/>
      <c r="BS55" s="1290"/>
      <c r="BT55" s="1290"/>
      <c r="BU55" s="1290"/>
      <c r="BV55" s="1290"/>
      <c r="BW55" s="1290"/>
      <c r="BX55" s="1290">
        <v>25.4</v>
      </c>
      <c r="BY55" s="1290"/>
      <c r="BZ55" s="1290"/>
      <c r="CA55" s="1290"/>
      <c r="CB55" s="1290"/>
      <c r="CC55" s="1290"/>
      <c r="CD55" s="1290"/>
      <c r="CE55" s="1290"/>
      <c r="CF55" s="1290">
        <v>23</v>
      </c>
      <c r="CG55" s="1290"/>
      <c r="CH55" s="1290"/>
      <c r="CI55" s="1290"/>
      <c r="CJ55" s="1290"/>
      <c r="CK55" s="1290"/>
      <c r="CL55" s="1290"/>
      <c r="CM55" s="1290"/>
      <c r="CN55" s="1290">
        <v>28</v>
      </c>
      <c r="CO55" s="1290"/>
      <c r="CP55" s="1290"/>
      <c r="CQ55" s="1290"/>
      <c r="CR55" s="1290"/>
      <c r="CS55" s="1290"/>
      <c r="CT55" s="1290"/>
      <c r="CU55" s="1290"/>
      <c r="CV55" s="1290">
        <v>11.2</v>
      </c>
      <c r="CW55" s="1290"/>
      <c r="CX55" s="1290"/>
      <c r="CY55" s="1290"/>
      <c r="CZ55" s="1290"/>
      <c r="DA55" s="1290"/>
      <c r="DB55" s="1290"/>
      <c r="DC55" s="1290"/>
    </row>
    <row r="56" spans="1:109" x14ac:dyDescent="0.15">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x14ac:dyDescent="0.15">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595</v>
      </c>
      <c r="BC57" s="1292"/>
      <c r="BD57" s="1292"/>
      <c r="BE57" s="1292"/>
      <c r="BF57" s="1292"/>
      <c r="BG57" s="1292"/>
      <c r="BH57" s="1292"/>
      <c r="BI57" s="1292"/>
      <c r="BJ57" s="1292"/>
      <c r="BK57" s="1292"/>
      <c r="BL57" s="1292"/>
      <c r="BM57" s="1292"/>
      <c r="BN57" s="1292"/>
      <c r="BO57" s="1292"/>
      <c r="BP57" s="1290">
        <v>58.9</v>
      </c>
      <c r="BQ57" s="1290"/>
      <c r="BR57" s="1290"/>
      <c r="BS57" s="1290"/>
      <c r="BT57" s="1290"/>
      <c r="BU57" s="1290"/>
      <c r="BV57" s="1290"/>
      <c r="BW57" s="1290"/>
      <c r="BX57" s="1290">
        <v>60</v>
      </c>
      <c r="BY57" s="1290"/>
      <c r="BZ57" s="1290"/>
      <c r="CA57" s="1290"/>
      <c r="CB57" s="1290"/>
      <c r="CC57" s="1290"/>
      <c r="CD57" s="1290"/>
      <c r="CE57" s="1290"/>
      <c r="CF57" s="1290">
        <v>60.6</v>
      </c>
      <c r="CG57" s="1290"/>
      <c r="CH57" s="1290"/>
      <c r="CI57" s="1290"/>
      <c r="CJ57" s="1290"/>
      <c r="CK57" s="1290"/>
      <c r="CL57" s="1290"/>
      <c r="CM57" s="1290"/>
      <c r="CN57" s="1290">
        <v>62.3</v>
      </c>
      <c r="CO57" s="1290"/>
      <c r="CP57" s="1290"/>
      <c r="CQ57" s="1290"/>
      <c r="CR57" s="1290"/>
      <c r="CS57" s="1290"/>
      <c r="CT57" s="1290"/>
      <c r="CU57" s="1290"/>
      <c r="CV57" s="1290">
        <v>63.2</v>
      </c>
      <c r="CW57" s="1290"/>
      <c r="CX57" s="1290"/>
      <c r="CY57" s="1290"/>
      <c r="CZ57" s="1290"/>
      <c r="DA57" s="1290"/>
      <c r="DB57" s="1290"/>
      <c r="DC57" s="1290"/>
      <c r="DD57" s="388"/>
      <c r="DE57" s="387"/>
    </row>
    <row r="58" spans="1:109" s="383" customFormat="1" x14ac:dyDescent="0.15">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597</v>
      </c>
    </row>
    <row r="64" spans="1:109" x14ac:dyDescent="0.15">
      <c r="B64" s="375"/>
      <c r="G64" s="382"/>
      <c r="I64" s="395"/>
      <c r="J64" s="395"/>
      <c r="K64" s="395"/>
      <c r="L64" s="395"/>
      <c r="M64" s="395"/>
      <c r="N64" s="396"/>
      <c r="AM64" s="382"/>
      <c r="AN64" s="382" t="s">
        <v>590</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76" t="s">
        <v>598</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x14ac:dyDescent="0.15">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x14ac:dyDescent="0.15">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x14ac:dyDescent="0.15">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x14ac:dyDescent="0.15">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592</v>
      </c>
    </row>
    <row r="72" spans="2:107" x14ac:dyDescent="0.15">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547</v>
      </c>
      <c r="BQ72" s="1289"/>
      <c r="BR72" s="1289"/>
      <c r="BS72" s="1289"/>
      <c r="BT72" s="1289"/>
      <c r="BU72" s="1289"/>
      <c r="BV72" s="1289"/>
      <c r="BW72" s="1289"/>
      <c r="BX72" s="1289" t="s">
        <v>548</v>
      </c>
      <c r="BY72" s="1289"/>
      <c r="BZ72" s="1289"/>
      <c r="CA72" s="1289"/>
      <c r="CB72" s="1289"/>
      <c r="CC72" s="1289"/>
      <c r="CD72" s="1289"/>
      <c r="CE72" s="1289"/>
      <c r="CF72" s="1289" t="s">
        <v>549</v>
      </c>
      <c r="CG72" s="1289"/>
      <c r="CH72" s="1289"/>
      <c r="CI72" s="1289"/>
      <c r="CJ72" s="1289"/>
      <c r="CK72" s="1289"/>
      <c r="CL72" s="1289"/>
      <c r="CM72" s="1289"/>
      <c r="CN72" s="1289" t="s">
        <v>550</v>
      </c>
      <c r="CO72" s="1289"/>
      <c r="CP72" s="1289"/>
      <c r="CQ72" s="1289"/>
      <c r="CR72" s="1289"/>
      <c r="CS72" s="1289"/>
      <c r="CT72" s="1289"/>
      <c r="CU72" s="1289"/>
      <c r="CV72" s="1289" t="s">
        <v>551</v>
      </c>
      <c r="CW72" s="1289"/>
      <c r="CX72" s="1289"/>
      <c r="CY72" s="1289"/>
      <c r="CZ72" s="1289"/>
      <c r="DA72" s="1289"/>
      <c r="DB72" s="1289"/>
      <c r="DC72" s="1289"/>
    </row>
    <row r="73" spans="2:107" x14ac:dyDescent="0.15">
      <c r="B73" s="375"/>
      <c r="G73" s="1295"/>
      <c r="H73" s="1295"/>
      <c r="I73" s="1295"/>
      <c r="J73" s="1295"/>
      <c r="K73" s="1296"/>
      <c r="L73" s="1296"/>
      <c r="M73" s="1296"/>
      <c r="N73" s="1296"/>
      <c r="AM73" s="384"/>
      <c r="AN73" s="1292" t="s">
        <v>593</v>
      </c>
      <c r="AO73" s="1292"/>
      <c r="AP73" s="1292"/>
      <c r="AQ73" s="1292"/>
      <c r="AR73" s="1292"/>
      <c r="AS73" s="1292"/>
      <c r="AT73" s="1292"/>
      <c r="AU73" s="1292"/>
      <c r="AV73" s="1292"/>
      <c r="AW73" s="1292"/>
      <c r="AX73" s="1292"/>
      <c r="AY73" s="1292"/>
      <c r="AZ73" s="1292"/>
      <c r="BA73" s="1292"/>
      <c r="BB73" s="1292" t="s">
        <v>594</v>
      </c>
      <c r="BC73" s="1292"/>
      <c r="BD73" s="1292"/>
      <c r="BE73" s="1292"/>
      <c r="BF73" s="1292"/>
      <c r="BG73" s="1292"/>
      <c r="BH73" s="1292"/>
      <c r="BI73" s="1292"/>
      <c r="BJ73" s="1292"/>
      <c r="BK73" s="1292"/>
      <c r="BL73" s="1292"/>
      <c r="BM73" s="1292"/>
      <c r="BN73" s="1292"/>
      <c r="BO73" s="1292"/>
      <c r="BP73" s="1290">
        <v>7.2</v>
      </c>
      <c r="BQ73" s="1290"/>
      <c r="BR73" s="1290"/>
      <c r="BS73" s="1290"/>
      <c r="BT73" s="1290"/>
      <c r="BU73" s="1290"/>
      <c r="BV73" s="1290"/>
      <c r="BW73" s="1290"/>
      <c r="BX73" s="1290">
        <v>2.7</v>
      </c>
      <c r="BY73" s="1290"/>
      <c r="BZ73" s="1290"/>
      <c r="CA73" s="1290"/>
      <c r="CB73" s="1290"/>
      <c r="CC73" s="1290"/>
      <c r="CD73" s="1290"/>
      <c r="CE73" s="1290"/>
      <c r="CF73" s="1290">
        <v>6.8</v>
      </c>
      <c r="CG73" s="1290"/>
      <c r="CH73" s="1290"/>
      <c r="CI73" s="1290"/>
      <c r="CJ73" s="1290"/>
      <c r="CK73" s="1290"/>
      <c r="CL73" s="1290"/>
      <c r="CM73" s="1290"/>
      <c r="CN73" s="1290">
        <v>0.9</v>
      </c>
      <c r="CO73" s="1290"/>
      <c r="CP73" s="1290"/>
      <c r="CQ73" s="1290"/>
      <c r="CR73" s="1290"/>
      <c r="CS73" s="1290"/>
      <c r="CT73" s="1290"/>
      <c r="CU73" s="1290"/>
      <c r="CV73" s="1290"/>
      <c r="CW73" s="1290"/>
      <c r="CX73" s="1290"/>
      <c r="CY73" s="1290"/>
      <c r="CZ73" s="1290"/>
      <c r="DA73" s="1290"/>
      <c r="DB73" s="1290"/>
      <c r="DC73" s="1290"/>
    </row>
    <row r="74" spans="2:107" x14ac:dyDescent="0.15">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599</v>
      </c>
      <c r="BC75" s="1292"/>
      <c r="BD75" s="1292"/>
      <c r="BE75" s="1292"/>
      <c r="BF75" s="1292"/>
      <c r="BG75" s="1292"/>
      <c r="BH75" s="1292"/>
      <c r="BI75" s="1292"/>
      <c r="BJ75" s="1292"/>
      <c r="BK75" s="1292"/>
      <c r="BL75" s="1292"/>
      <c r="BM75" s="1292"/>
      <c r="BN75" s="1292"/>
      <c r="BO75" s="1292"/>
      <c r="BP75" s="1290">
        <v>4.7</v>
      </c>
      <c r="BQ75" s="1290"/>
      <c r="BR75" s="1290"/>
      <c r="BS75" s="1290"/>
      <c r="BT75" s="1290"/>
      <c r="BU75" s="1290"/>
      <c r="BV75" s="1290"/>
      <c r="BW75" s="1290"/>
      <c r="BX75" s="1290">
        <v>3.8</v>
      </c>
      <c r="BY75" s="1290"/>
      <c r="BZ75" s="1290"/>
      <c r="CA75" s="1290"/>
      <c r="CB75" s="1290"/>
      <c r="CC75" s="1290"/>
      <c r="CD75" s="1290"/>
      <c r="CE75" s="1290"/>
      <c r="CF75" s="1290">
        <v>3.9</v>
      </c>
      <c r="CG75" s="1290"/>
      <c r="CH75" s="1290"/>
      <c r="CI75" s="1290"/>
      <c r="CJ75" s="1290"/>
      <c r="CK75" s="1290"/>
      <c r="CL75" s="1290"/>
      <c r="CM75" s="1290"/>
      <c r="CN75" s="1290">
        <v>3.8</v>
      </c>
      <c r="CO75" s="1290"/>
      <c r="CP75" s="1290"/>
      <c r="CQ75" s="1290"/>
      <c r="CR75" s="1290"/>
      <c r="CS75" s="1290"/>
      <c r="CT75" s="1290"/>
      <c r="CU75" s="1290"/>
      <c r="CV75" s="1290">
        <v>3.9</v>
      </c>
      <c r="CW75" s="1290"/>
      <c r="CX75" s="1290"/>
      <c r="CY75" s="1290"/>
      <c r="CZ75" s="1290"/>
      <c r="DA75" s="1290"/>
      <c r="DB75" s="1290"/>
      <c r="DC75" s="1290"/>
    </row>
    <row r="76" spans="2:107" x14ac:dyDescent="0.15">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5"/>
      <c r="G77" s="1285"/>
      <c r="H77" s="1285"/>
      <c r="I77" s="1285"/>
      <c r="J77" s="1285"/>
      <c r="K77" s="1296"/>
      <c r="L77" s="1296"/>
      <c r="M77" s="1296"/>
      <c r="N77" s="1296"/>
      <c r="AN77" s="1289" t="s">
        <v>596</v>
      </c>
      <c r="AO77" s="1289"/>
      <c r="AP77" s="1289"/>
      <c r="AQ77" s="1289"/>
      <c r="AR77" s="1289"/>
      <c r="AS77" s="1289"/>
      <c r="AT77" s="1289"/>
      <c r="AU77" s="1289"/>
      <c r="AV77" s="1289"/>
      <c r="AW77" s="1289"/>
      <c r="AX77" s="1289"/>
      <c r="AY77" s="1289"/>
      <c r="AZ77" s="1289"/>
      <c r="BA77" s="1289"/>
      <c r="BB77" s="1292" t="s">
        <v>594</v>
      </c>
      <c r="BC77" s="1292"/>
      <c r="BD77" s="1292"/>
      <c r="BE77" s="1292"/>
      <c r="BF77" s="1292"/>
      <c r="BG77" s="1292"/>
      <c r="BH77" s="1292"/>
      <c r="BI77" s="1292"/>
      <c r="BJ77" s="1292"/>
      <c r="BK77" s="1292"/>
      <c r="BL77" s="1292"/>
      <c r="BM77" s="1292"/>
      <c r="BN77" s="1292"/>
      <c r="BO77" s="1292"/>
      <c r="BP77" s="1290">
        <v>30.2</v>
      </c>
      <c r="BQ77" s="1290"/>
      <c r="BR77" s="1290"/>
      <c r="BS77" s="1290"/>
      <c r="BT77" s="1290"/>
      <c r="BU77" s="1290"/>
      <c r="BV77" s="1290"/>
      <c r="BW77" s="1290"/>
      <c r="BX77" s="1290">
        <v>25.4</v>
      </c>
      <c r="BY77" s="1290"/>
      <c r="BZ77" s="1290"/>
      <c r="CA77" s="1290"/>
      <c r="CB77" s="1290"/>
      <c r="CC77" s="1290"/>
      <c r="CD77" s="1290"/>
      <c r="CE77" s="1290"/>
      <c r="CF77" s="1290">
        <v>23</v>
      </c>
      <c r="CG77" s="1290"/>
      <c r="CH77" s="1290"/>
      <c r="CI77" s="1290"/>
      <c r="CJ77" s="1290"/>
      <c r="CK77" s="1290"/>
      <c r="CL77" s="1290"/>
      <c r="CM77" s="1290"/>
      <c r="CN77" s="1290">
        <v>28</v>
      </c>
      <c r="CO77" s="1290"/>
      <c r="CP77" s="1290"/>
      <c r="CQ77" s="1290"/>
      <c r="CR77" s="1290"/>
      <c r="CS77" s="1290"/>
      <c r="CT77" s="1290"/>
      <c r="CU77" s="1290"/>
      <c r="CV77" s="1290">
        <v>11.2</v>
      </c>
      <c r="CW77" s="1290"/>
      <c r="CX77" s="1290"/>
      <c r="CY77" s="1290"/>
      <c r="CZ77" s="1290"/>
      <c r="DA77" s="1290"/>
      <c r="DB77" s="1290"/>
      <c r="DC77" s="1290"/>
    </row>
    <row r="78" spans="2:107" x14ac:dyDescent="0.15">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599</v>
      </c>
      <c r="BC79" s="1292"/>
      <c r="BD79" s="1292"/>
      <c r="BE79" s="1292"/>
      <c r="BF79" s="1292"/>
      <c r="BG79" s="1292"/>
      <c r="BH79" s="1292"/>
      <c r="BI79" s="1292"/>
      <c r="BJ79" s="1292"/>
      <c r="BK79" s="1292"/>
      <c r="BL79" s="1292"/>
      <c r="BM79" s="1292"/>
      <c r="BN79" s="1292"/>
      <c r="BO79" s="1292"/>
      <c r="BP79" s="1290">
        <v>8</v>
      </c>
      <c r="BQ79" s="1290"/>
      <c r="BR79" s="1290"/>
      <c r="BS79" s="1290"/>
      <c r="BT79" s="1290"/>
      <c r="BU79" s="1290"/>
      <c r="BV79" s="1290"/>
      <c r="BW79" s="1290"/>
      <c r="BX79" s="1290">
        <v>7.8</v>
      </c>
      <c r="BY79" s="1290"/>
      <c r="BZ79" s="1290"/>
      <c r="CA79" s="1290"/>
      <c r="CB79" s="1290"/>
      <c r="CC79" s="1290"/>
      <c r="CD79" s="1290"/>
      <c r="CE79" s="1290"/>
      <c r="CF79" s="1290">
        <v>7.7</v>
      </c>
      <c r="CG79" s="1290"/>
      <c r="CH79" s="1290"/>
      <c r="CI79" s="1290"/>
      <c r="CJ79" s="1290"/>
      <c r="CK79" s="1290"/>
      <c r="CL79" s="1290"/>
      <c r="CM79" s="1290"/>
      <c r="CN79" s="1290">
        <v>7.5</v>
      </c>
      <c r="CO79" s="1290"/>
      <c r="CP79" s="1290"/>
      <c r="CQ79" s="1290"/>
      <c r="CR79" s="1290"/>
      <c r="CS79" s="1290"/>
      <c r="CT79" s="1290"/>
      <c r="CU79" s="1290"/>
      <c r="CV79" s="1290">
        <v>5.7</v>
      </c>
      <c r="CW79" s="1290"/>
      <c r="CX79" s="1290"/>
      <c r="CY79" s="1290"/>
      <c r="CZ79" s="1290"/>
      <c r="DA79" s="1290"/>
      <c r="DB79" s="1290"/>
      <c r="DC79" s="1290"/>
    </row>
    <row r="80" spans="2:107" x14ac:dyDescent="0.15">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JeMKlp9tS+1z1K17bFmGXH6zPv0F9RRHl+G8LI/kKH4m1S9oiEjD8txPkbDWfFcXSnl31j+0S52bhLQtQYVcaQ==" saltValue="wYQxyCXxWvwG3Y9A1tUCq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494</v>
      </c>
    </row>
  </sheetData>
  <sheetProtection algorithmName="SHA-512" hashValue="jGaOz4sa4uKfv9yvkSgp43+PJqqWkz+Lrco+21BU60RE8ptQ8bnPcbfPlGNqJcpcEU0F8PrYgTdY+noL8n8QbA==" saltValue="YX9RudsdSROA8T1vuOyQx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494</v>
      </c>
    </row>
  </sheetData>
  <sheetProtection algorithmName="SHA-512" hashValue="zn+/Z203HMJGZqZQhde4+1Egzs9FcpLuH71/ex8evqR+jMIxvOeq9xZ62QTAzHTAUASZEZGPdJblsiCyq18B6w==" saltValue="qoe4/Hz4oUY5jSctDTPmJ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544</v>
      </c>
      <c r="G2" s="148"/>
      <c r="H2" s="149"/>
    </row>
    <row r="3" spans="1:8" x14ac:dyDescent="0.15">
      <c r="A3" s="145" t="s">
        <v>537</v>
      </c>
      <c r="B3" s="150"/>
      <c r="C3" s="151"/>
      <c r="D3" s="152">
        <v>33932</v>
      </c>
      <c r="E3" s="153"/>
      <c r="F3" s="154">
        <v>70615</v>
      </c>
      <c r="G3" s="155"/>
      <c r="H3" s="156"/>
    </row>
    <row r="4" spans="1:8" x14ac:dyDescent="0.15">
      <c r="A4" s="157"/>
      <c r="B4" s="158"/>
      <c r="C4" s="159"/>
      <c r="D4" s="160">
        <v>22276</v>
      </c>
      <c r="E4" s="161"/>
      <c r="F4" s="162">
        <v>37382</v>
      </c>
      <c r="G4" s="163"/>
      <c r="H4" s="164"/>
    </row>
    <row r="5" spans="1:8" x14ac:dyDescent="0.15">
      <c r="A5" s="145" t="s">
        <v>539</v>
      </c>
      <c r="B5" s="150"/>
      <c r="C5" s="151"/>
      <c r="D5" s="152">
        <v>44408</v>
      </c>
      <c r="E5" s="153"/>
      <c r="F5" s="154">
        <v>69185</v>
      </c>
      <c r="G5" s="155"/>
      <c r="H5" s="156"/>
    </row>
    <row r="6" spans="1:8" x14ac:dyDescent="0.15">
      <c r="A6" s="157"/>
      <c r="B6" s="158"/>
      <c r="C6" s="159"/>
      <c r="D6" s="160">
        <v>30524</v>
      </c>
      <c r="E6" s="161"/>
      <c r="F6" s="162">
        <v>38519</v>
      </c>
      <c r="G6" s="163"/>
      <c r="H6" s="164"/>
    </row>
    <row r="7" spans="1:8" x14ac:dyDescent="0.15">
      <c r="A7" s="145" t="s">
        <v>540</v>
      </c>
      <c r="B7" s="150"/>
      <c r="C7" s="151"/>
      <c r="D7" s="152">
        <v>38976</v>
      </c>
      <c r="E7" s="153"/>
      <c r="F7" s="154">
        <v>70166</v>
      </c>
      <c r="G7" s="155"/>
      <c r="H7" s="156"/>
    </row>
    <row r="8" spans="1:8" x14ac:dyDescent="0.15">
      <c r="A8" s="157"/>
      <c r="B8" s="158"/>
      <c r="C8" s="159"/>
      <c r="D8" s="160">
        <v>29712</v>
      </c>
      <c r="E8" s="161"/>
      <c r="F8" s="162">
        <v>36115</v>
      </c>
      <c r="G8" s="163"/>
      <c r="H8" s="164"/>
    </row>
    <row r="9" spans="1:8" x14ac:dyDescent="0.15">
      <c r="A9" s="145" t="s">
        <v>541</v>
      </c>
      <c r="B9" s="150"/>
      <c r="C9" s="151"/>
      <c r="D9" s="152">
        <v>35537</v>
      </c>
      <c r="E9" s="153"/>
      <c r="F9" s="154">
        <v>70329</v>
      </c>
      <c r="G9" s="155"/>
      <c r="H9" s="156"/>
    </row>
    <row r="10" spans="1:8" x14ac:dyDescent="0.15">
      <c r="A10" s="157"/>
      <c r="B10" s="158"/>
      <c r="C10" s="159"/>
      <c r="D10" s="160">
        <v>22848</v>
      </c>
      <c r="E10" s="161"/>
      <c r="F10" s="162">
        <v>39403</v>
      </c>
      <c r="G10" s="163"/>
      <c r="H10" s="164"/>
    </row>
    <row r="11" spans="1:8" x14ac:dyDescent="0.15">
      <c r="A11" s="145" t="s">
        <v>542</v>
      </c>
      <c r="B11" s="150"/>
      <c r="C11" s="151"/>
      <c r="D11" s="152">
        <v>44064</v>
      </c>
      <c r="E11" s="153"/>
      <c r="F11" s="154">
        <v>45945</v>
      </c>
      <c r="G11" s="155"/>
      <c r="H11" s="156"/>
    </row>
    <row r="12" spans="1:8" x14ac:dyDescent="0.15">
      <c r="A12" s="157"/>
      <c r="B12" s="158"/>
      <c r="C12" s="165"/>
      <c r="D12" s="160">
        <v>17301</v>
      </c>
      <c r="E12" s="161"/>
      <c r="F12" s="162">
        <v>25180</v>
      </c>
      <c r="G12" s="163"/>
      <c r="H12" s="164"/>
    </row>
    <row r="13" spans="1:8" x14ac:dyDescent="0.15">
      <c r="A13" s="145"/>
      <c r="B13" s="150"/>
      <c r="C13" s="166"/>
      <c r="D13" s="167">
        <v>39383</v>
      </c>
      <c r="E13" s="168"/>
      <c r="F13" s="169">
        <v>65248</v>
      </c>
      <c r="G13" s="170"/>
      <c r="H13" s="156"/>
    </row>
    <row r="14" spans="1:8" x14ac:dyDescent="0.15">
      <c r="A14" s="157"/>
      <c r="B14" s="158"/>
      <c r="C14" s="159"/>
      <c r="D14" s="160">
        <v>24532</v>
      </c>
      <c r="E14" s="161"/>
      <c r="F14" s="162">
        <v>35320</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6.93</v>
      </c>
      <c r="C19" s="171">
        <f>ROUND(VALUE(SUBSTITUTE(実質収支比率等に係る経年分析!G$48,"▲","-")),2)</f>
        <v>7.3</v>
      </c>
      <c r="D19" s="171">
        <f>ROUND(VALUE(SUBSTITUTE(実質収支比率等に係る経年分析!H$48,"▲","-")),2)</f>
        <v>6.09</v>
      </c>
      <c r="E19" s="171">
        <f>ROUND(VALUE(SUBSTITUTE(実質収支比率等に係る経年分析!I$48,"▲","-")),2)</f>
        <v>5.72</v>
      </c>
      <c r="F19" s="171">
        <f>ROUND(VALUE(SUBSTITUTE(実質収支比率等に係る経年分析!J$48,"▲","-")),2)</f>
        <v>10.46</v>
      </c>
    </row>
    <row r="20" spans="1:11" x14ac:dyDescent="0.15">
      <c r="A20" s="171" t="s">
        <v>55</v>
      </c>
      <c r="B20" s="171">
        <f>ROUND(VALUE(SUBSTITUTE(実質収支比率等に係る経年分析!F$47,"▲","-")),2)</f>
        <v>16.68</v>
      </c>
      <c r="C20" s="171">
        <f>ROUND(VALUE(SUBSTITUTE(実質収支比率等に係る経年分析!G$47,"▲","-")),2)</f>
        <v>15.73</v>
      </c>
      <c r="D20" s="171">
        <f>ROUND(VALUE(SUBSTITUTE(実質収支比率等に係る経年分析!H$47,"▲","-")),2)</f>
        <v>16.579999999999998</v>
      </c>
      <c r="E20" s="171">
        <f>ROUND(VALUE(SUBSTITUTE(実質収支比率等に係る経年分析!I$47,"▲","-")),2)</f>
        <v>15.98</v>
      </c>
      <c r="F20" s="171">
        <f>ROUND(VALUE(SUBSTITUTE(実質収支比率等に係る経年分析!J$47,"▲","-")),2)</f>
        <v>15.08</v>
      </c>
    </row>
    <row r="21" spans="1:11" x14ac:dyDescent="0.15">
      <c r="A21" s="171" t="s">
        <v>56</v>
      </c>
      <c r="B21" s="171">
        <f>IF(ISNUMBER(VALUE(SUBSTITUTE(実質収支比率等に係る経年分析!F$49,"▲","-"))),ROUND(VALUE(SUBSTITUTE(実質収支比率等に係る経年分析!F$49,"▲","-")),2),NA())</f>
        <v>1.84</v>
      </c>
      <c r="C21" s="171">
        <f>IF(ISNUMBER(VALUE(SUBSTITUTE(実質収支比率等に係る経年分析!G$49,"▲","-"))),ROUND(VALUE(SUBSTITUTE(実質収支比率等に係る経年分析!G$49,"▲","-")),2),NA())</f>
        <v>0.42</v>
      </c>
      <c r="D21" s="171">
        <f>IF(ISNUMBER(VALUE(SUBSTITUTE(実質収支比率等に係る経年分析!H$49,"▲","-"))),ROUND(VALUE(SUBSTITUTE(実質収支比率等に係る経年分析!H$49,"▲","-")),2),NA())</f>
        <v>-0.4</v>
      </c>
      <c r="E21" s="171">
        <f>IF(ISNUMBER(VALUE(SUBSTITUTE(実質収支比率等に係る経年分析!I$49,"▲","-"))),ROUND(VALUE(SUBSTITUTE(実質収支比率等に係る経年分析!I$49,"▲","-")),2),NA())</f>
        <v>-0.15</v>
      </c>
      <c r="F21" s="171">
        <f>IF(ISNUMBER(VALUE(SUBSTITUTE(実質収支比率等に係る経年分析!J$49,"▲","-"))),ROUND(VALUE(SUBSTITUTE(実質収支比率等に係る経年分析!J$49,"▲","-")),2),NA())</f>
        <v>5.07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1.1399999999999999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1.95</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那珂地方公平委員会特別会計</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公園墓地事業特別会計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x14ac:dyDescent="0.15">
      <c r="A32" s="172" t="str">
        <f>IF(連結実質赤字比率に係る赤字・黒字の構成分析!C$38="",NA(),連結実質赤字比率に係る赤字・黒字の構成分析!C$38)</f>
        <v>国民健康保険特別会計（事業勘定）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2.98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0.55000000000000004</v>
      </c>
    </row>
    <row r="33" spans="1:16" x14ac:dyDescent="0.15">
      <c r="A33" s="172" t="str">
        <f>IF(連結実質赤字比率に係る赤字・黒字の構成分析!C$37="",NA(),連結実質赤字比率に係る赤字・黒字の構成分析!C$37)</f>
        <v>介護保険特別会計（保険事業勘定）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1.18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1.86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1.92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2.89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3.34</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5.78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5.69</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6.83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7.23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6.05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5.68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10.42</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10.79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11.69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13.33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15.18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16.52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2097</v>
      </c>
      <c r="E42" s="173"/>
      <c r="F42" s="173"/>
      <c r="G42" s="173">
        <f>'実質公債費比率（分子）の構造'!L$52</f>
        <v>2185</v>
      </c>
      <c r="H42" s="173"/>
      <c r="I42" s="173"/>
      <c r="J42" s="173">
        <f>'実質公債費比率（分子）の構造'!M$52</f>
        <v>2223</v>
      </c>
      <c r="K42" s="173"/>
      <c r="L42" s="173"/>
      <c r="M42" s="173">
        <f>'実質公債費比率（分子）の構造'!N$52</f>
        <v>2256</v>
      </c>
      <c r="N42" s="173"/>
      <c r="O42" s="173"/>
      <c r="P42" s="173">
        <f>'実質公債費比率（分子）の構造'!O$52</f>
        <v>2261</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739</v>
      </c>
      <c r="C46" s="173"/>
      <c r="D46" s="173"/>
      <c r="E46" s="173">
        <f>'実質公債費比率（分子）の構造'!L$48</f>
        <v>794</v>
      </c>
      <c r="F46" s="173"/>
      <c r="G46" s="173"/>
      <c r="H46" s="173">
        <f>'実質公債費比率（分子）の構造'!M$48</f>
        <v>831</v>
      </c>
      <c r="I46" s="173"/>
      <c r="J46" s="173"/>
      <c r="K46" s="173">
        <f>'実質公債費比率（分子）の構造'!N$48</f>
        <v>738</v>
      </c>
      <c r="L46" s="173"/>
      <c r="M46" s="173"/>
      <c r="N46" s="173">
        <f>'実質公債費比率（分子）の構造'!O$48</f>
        <v>705</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1771</v>
      </c>
      <c r="C49" s="173"/>
      <c r="D49" s="173"/>
      <c r="E49" s="173">
        <f>'実質公債費比率（分子）の構造'!L$45</f>
        <v>1789</v>
      </c>
      <c r="F49" s="173"/>
      <c r="G49" s="173"/>
      <c r="H49" s="173">
        <f>'実質公債費比率（分子）の構造'!M$45</f>
        <v>1807</v>
      </c>
      <c r="I49" s="173"/>
      <c r="J49" s="173"/>
      <c r="K49" s="173">
        <f>'実質公債費比率（分子）の構造'!N$45</f>
        <v>1916</v>
      </c>
      <c r="L49" s="173"/>
      <c r="M49" s="173"/>
      <c r="N49" s="173">
        <f>'実質公債費比率（分子）の構造'!O$45</f>
        <v>2033</v>
      </c>
      <c r="O49" s="173"/>
      <c r="P49" s="173"/>
    </row>
    <row r="50" spans="1:16" x14ac:dyDescent="0.15">
      <c r="A50" s="173" t="s">
        <v>71</v>
      </c>
      <c r="B50" s="173" t="e">
        <f>NA()</f>
        <v>#N/A</v>
      </c>
      <c r="C50" s="173">
        <f>IF(ISNUMBER('実質公債費比率（分子）の構造'!K$53),'実質公債費比率（分子）の構造'!K$53,NA())</f>
        <v>413</v>
      </c>
      <c r="D50" s="173" t="e">
        <f>NA()</f>
        <v>#N/A</v>
      </c>
      <c r="E50" s="173" t="e">
        <f>NA()</f>
        <v>#N/A</v>
      </c>
      <c r="F50" s="173">
        <f>IF(ISNUMBER('実質公債費比率（分子）の構造'!L$53),'実質公債費比率（分子）の構造'!L$53,NA())</f>
        <v>398</v>
      </c>
      <c r="G50" s="173" t="e">
        <f>NA()</f>
        <v>#N/A</v>
      </c>
      <c r="H50" s="173" t="e">
        <f>NA()</f>
        <v>#N/A</v>
      </c>
      <c r="I50" s="173">
        <f>IF(ISNUMBER('実質公債費比率（分子）の構造'!M$53),'実質公債費比率（分子）の構造'!M$53,NA())</f>
        <v>415</v>
      </c>
      <c r="J50" s="173" t="e">
        <f>NA()</f>
        <v>#N/A</v>
      </c>
      <c r="K50" s="173" t="e">
        <f>NA()</f>
        <v>#N/A</v>
      </c>
      <c r="L50" s="173">
        <f>IF(ISNUMBER('実質公債費比率（分子）の構造'!N$53),'実質公債費比率（分子）の構造'!N$53,NA())</f>
        <v>398</v>
      </c>
      <c r="M50" s="173" t="e">
        <f>NA()</f>
        <v>#N/A</v>
      </c>
      <c r="N50" s="173" t="e">
        <f>NA()</f>
        <v>#N/A</v>
      </c>
      <c r="O50" s="173">
        <f>IF(ISNUMBER('実質公債費比率（分子）の構造'!O$53),'実質公債費比率（分子）の構造'!O$53,NA())</f>
        <v>477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21581</v>
      </c>
      <c r="E56" s="172"/>
      <c r="F56" s="172"/>
      <c r="G56" s="172">
        <f>'将来負担比率（分子）の構造'!J$52</f>
        <v>22212</v>
      </c>
      <c r="H56" s="172"/>
      <c r="I56" s="172"/>
      <c r="J56" s="172">
        <f>'将来負担比率（分子）の構造'!K$52</f>
        <v>22456</v>
      </c>
      <c r="K56" s="172"/>
      <c r="L56" s="172"/>
      <c r="M56" s="172">
        <f>'将来負担比率（分子）の構造'!L$52</f>
        <v>22342</v>
      </c>
      <c r="N56" s="172"/>
      <c r="O56" s="172"/>
      <c r="P56" s="172">
        <f>'将来負担比率（分子）の構造'!M$52</f>
        <v>21620</v>
      </c>
    </row>
    <row r="57" spans="1:16" x14ac:dyDescent="0.15">
      <c r="A57" s="172" t="s">
        <v>42</v>
      </c>
      <c r="B57" s="172"/>
      <c r="C57" s="172"/>
      <c r="D57" s="172">
        <f>'将来負担比率（分子）の構造'!I$51</f>
        <v>4240</v>
      </c>
      <c r="E57" s="172"/>
      <c r="F57" s="172"/>
      <c r="G57" s="172">
        <f>'将来負担比率（分子）の構造'!J$51</f>
        <v>3928</v>
      </c>
      <c r="H57" s="172"/>
      <c r="I57" s="172"/>
      <c r="J57" s="172">
        <f>'将来負担比率（分子）の構造'!K$51</f>
        <v>3830</v>
      </c>
      <c r="K57" s="172"/>
      <c r="L57" s="172"/>
      <c r="M57" s="172">
        <f>'将来負担比率（分子）の構造'!L$51</f>
        <v>3887</v>
      </c>
      <c r="N57" s="172"/>
      <c r="O57" s="172"/>
      <c r="P57" s="172">
        <f>'将来負担比率（分子）の構造'!M$51</f>
        <v>3683</v>
      </c>
    </row>
    <row r="58" spans="1:16" x14ac:dyDescent="0.15">
      <c r="A58" s="172" t="s">
        <v>41</v>
      </c>
      <c r="B58" s="172"/>
      <c r="C58" s="172"/>
      <c r="D58" s="172">
        <f>'将来負担比率（分子）の構造'!I$50</f>
        <v>7176</v>
      </c>
      <c r="E58" s="172"/>
      <c r="F58" s="172"/>
      <c r="G58" s="172">
        <f>'将来負担比率（分子）の構造'!J$50</f>
        <v>6888</v>
      </c>
      <c r="H58" s="172"/>
      <c r="I58" s="172"/>
      <c r="J58" s="172">
        <f>'将来負担比率（分子）の構造'!K$50</f>
        <v>6946</v>
      </c>
      <c r="K58" s="172"/>
      <c r="L58" s="172"/>
      <c r="M58" s="172">
        <f>'将来負担比率（分子）の構造'!L$50</f>
        <v>6829</v>
      </c>
      <c r="N58" s="172"/>
      <c r="O58" s="172"/>
      <c r="P58" s="172">
        <f>'将来負担比率（分子）の構造'!M$50</f>
        <v>7690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f>'将来負担比率（分子）の構造'!K$46</f>
        <v>3</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3074</v>
      </c>
      <c r="C62" s="172"/>
      <c r="D62" s="172"/>
      <c r="E62" s="172">
        <f>'将来負担比率（分子）の構造'!J$45</f>
        <v>2915</v>
      </c>
      <c r="F62" s="172"/>
      <c r="G62" s="172"/>
      <c r="H62" s="172">
        <f>'将来負担比率（分子）の構造'!K$45</f>
        <v>2883</v>
      </c>
      <c r="I62" s="172"/>
      <c r="J62" s="172"/>
      <c r="K62" s="172">
        <f>'将来負担比率（分子）の構造'!L$45</f>
        <v>2821</v>
      </c>
      <c r="L62" s="172"/>
      <c r="M62" s="172"/>
      <c r="N62" s="172">
        <f>'将来負担比率（分子）の構造'!M$45</f>
        <v>2825</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f>'将来負担比率（分子）の構造'!L$44</f>
        <v>72</v>
      </c>
      <c r="L63" s="172"/>
      <c r="M63" s="172"/>
      <c r="N63" s="172">
        <f>'将来負担比率（分子）の構造'!M$44</f>
        <v>63</v>
      </c>
      <c r="O63" s="172"/>
      <c r="P63" s="172"/>
    </row>
    <row r="64" spans="1:16" x14ac:dyDescent="0.15">
      <c r="A64" s="172" t="s">
        <v>33</v>
      </c>
      <c r="B64" s="172">
        <f>'将来負担比率（分子）の構造'!I$43</f>
        <v>13183</v>
      </c>
      <c r="C64" s="172"/>
      <c r="D64" s="172"/>
      <c r="E64" s="172">
        <f>'将来負担比率（分子）の構造'!J$43</f>
        <v>12496</v>
      </c>
      <c r="F64" s="172"/>
      <c r="G64" s="172"/>
      <c r="H64" s="172">
        <f>'将来負担比率（分子）の構造'!K$43</f>
        <v>12697</v>
      </c>
      <c r="I64" s="172"/>
      <c r="J64" s="172"/>
      <c r="K64" s="172">
        <f>'将来負担比率（分子）の構造'!L$43</f>
        <v>11766</v>
      </c>
      <c r="L64" s="172"/>
      <c r="M64" s="172"/>
      <c r="N64" s="172">
        <f>'将来負担比率（分子）の構造'!M$43</f>
        <v>10965</v>
      </c>
      <c r="O64" s="172"/>
      <c r="P64" s="172"/>
    </row>
    <row r="65" spans="1:16" x14ac:dyDescent="0.15">
      <c r="A65" s="172" t="s">
        <v>32</v>
      </c>
      <c r="B65" s="172">
        <f>'将来負担比率（分子）の構造'!I$42</f>
        <v>83</v>
      </c>
      <c r="C65" s="172"/>
      <c r="D65" s="172"/>
      <c r="E65" s="172">
        <f>'将来負担比率（分子）の構造'!J$42</f>
        <v>101</v>
      </c>
      <c r="F65" s="172"/>
      <c r="G65" s="172"/>
      <c r="H65" s="172">
        <f>'将来負担比率（分子）の構造'!K$42</f>
        <v>97</v>
      </c>
      <c r="I65" s="172"/>
      <c r="J65" s="172"/>
      <c r="K65" s="172">
        <f>'将来負担比率（分子）の構造'!L$42</f>
        <v>60</v>
      </c>
      <c r="L65" s="172"/>
      <c r="M65" s="172"/>
      <c r="N65" s="172">
        <f>'将来負担比率（分子）の構造'!M$42</f>
        <v>80</v>
      </c>
      <c r="O65" s="172"/>
      <c r="P65" s="172"/>
    </row>
    <row r="66" spans="1:16" x14ac:dyDescent="0.15">
      <c r="A66" s="172" t="s">
        <v>31</v>
      </c>
      <c r="B66" s="172">
        <f>'将来負担比率（分子）の構造'!I$41</f>
        <v>17410</v>
      </c>
      <c r="C66" s="172"/>
      <c r="D66" s="172"/>
      <c r="E66" s="172">
        <f>'将来負担比率（分子）の構造'!J$41</f>
        <v>17808</v>
      </c>
      <c r="F66" s="172"/>
      <c r="G66" s="172"/>
      <c r="H66" s="172">
        <f>'将来負担比率（分子）の構造'!K$41</f>
        <v>18265</v>
      </c>
      <c r="I66" s="172"/>
      <c r="J66" s="172"/>
      <c r="K66" s="172">
        <f>'将来負担比率（分子）の構造'!L$41</f>
        <v>18440</v>
      </c>
      <c r="L66" s="172"/>
      <c r="M66" s="172"/>
      <c r="N66" s="172">
        <f>'将来負担比率（分子）の構造'!M$41</f>
        <v>18044</v>
      </c>
      <c r="O66" s="172"/>
      <c r="P66" s="172"/>
    </row>
    <row r="67" spans="1:16" x14ac:dyDescent="0.15">
      <c r="A67" s="172" t="s">
        <v>75</v>
      </c>
      <c r="B67" s="172" t="e">
        <f>NA()</f>
        <v>#N/A</v>
      </c>
      <c r="C67" s="172">
        <f>IF(ISNUMBER('将来負担比率（分子）の構造'!I$53), IF('将来負担比率（分子）の構造'!I$53 &lt; 0, 0, '将来負担比率（分子）の構造'!I$53), NA())</f>
        <v>752</v>
      </c>
      <c r="D67" s="172" t="e">
        <f>NA()</f>
        <v>#N/A</v>
      </c>
      <c r="E67" s="172" t="e">
        <f>NA()</f>
        <v>#N/A</v>
      </c>
      <c r="F67" s="172">
        <f>IF(ISNUMBER('将来負担比率（分子）の構造'!J$53), IF('将来負担比率（分子）の構造'!J$53 &lt; 0, 0, '将来負担比率（分子）の構造'!J$53), NA())</f>
        <v>292</v>
      </c>
      <c r="G67" s="172" t="e">
        <f>NA()</f>
        <v>#N/A</v>
      </c>
      <c r="H67" s="172" t="e">
        <f>NA()</f>
        <v>#N/A</v>
      </c>
      <c r="I67" s="172">
        <f>IF(ISNUMBER('将来負担比率（分子）の構造'!K$53), IF('将来負担比率（分子）の構造'!K$53 &lt; 0, 0, '将来負担比率（分子）の構造'!K$53), NA())</f>
        <v>713</v>
      </c>
      <c r="J67" s="172" t="e">
        <f>NA()</f>
        <v>#N/A</v>
      </c>
      <c r="K67" s="172" t="e">
        <f>NA()</f>
        <v>#N/A</v>
      </c>
      <c r="L67" s="172">
        <f>IF(ISNUMBER('将来負担比率（分子）の構造'!L$53), IF('将来負担比率（分子）の構造'!L$53 &lt; 0, 0, '将来負担比率（分子）の構造'!L$53), NA())</f>
        <v>100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2027</v>
      </c>
      <c r="C72" s="176">
        <f>基金残高に係る経年分析!G55</f>
        <v>2027</v>
      </c>
      <c r="D72" s="176">
        <f>基金残高に係る経年分析!H55</f>
        <v>2028</v>
      </c>
    </row>
    <row r="73" spans="1:16" x14ac:dyDescent="0.15">
      <c r="A73" s="175" t="s">
        <v>78</v>
      </c>
      <c r="B73" s="176">
        <f>基金残高に係る経年分析!F56</f>
        <v>1226</v>
      </c>
      <c r="C73" s="176">
        <f>基金残高に係る経年分析!G56</f>
        <v>1226</v>
      </c>
      <c r="D73" s="176">
        <f>基金残高に係る経年分析!H56</f>
        <v>1626</v>
      </c>
    </row>
    <row r="74" spans="1:16" x14ac:dyDescent="0.15">
      <c r="A74" s="175" t="s">
        <v>79</v>
      </c>
      <c r="B74" s="176">
        <f>基金残高に係る経年分析!F57</f>
        <v>2403</v>
      </c>
      <c r="C74" s="176">
        <f>基金残高に係る経年分析!G57</f>
        <v>2418</v>
      </c>
      <c r="D74" s="176">
        <f>基金残高に係る経年分析!H57</f>
        <v>2533</v>
      </c>
    </row>
  </sheetData>
  <sheetProtection algorithmName="SHA-512" hashValue="jJ5UYooi7XPADCcwv9rPzvRum6Jckirnom8RuYCHGjtttKWqFXd7IHxLLmnbq8fgIFbZ1qEnKas8Pv3yOs+6Yw==" saltValue="7wt2mnLTjdYnOqXn8LZ+y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214</v>
      </c>
      <c r="DI1" s="782"/>
      <c r="DJ1" s="782"/>
      <c r="DK1" s="782"/>
      <c r="DL1" s="782"/>
      <c r="DM1" s="782"/>
      <c r="DN1" s="783"/>
      <c r="DO1" s="212"/>
      <c r="DP1" s="781" t="s">
        <v>215</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217</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218</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219</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220</v>
      </c>
      <c r="S4" s="724"/>
      <c r="T4" s="724"/>
      <c r="U4" s="724"/>
      <c r="V4" s="724"/>
      <c r="W4" s="724"/>
      <c r="X4" s="724"/>
      <c r="Y4" s="725"/>
      <c r="Z4" s="723" t="s">
        <v>221</v>
      </c>
      <c r="AA4" s="724"/>
      <c r="AB4" s="724"/>
      <c r="AC4" s="725"/>
      <c r="AD4" s="723" t="s">
        <v>222</v>
      </c>
      <c r="AE4" s="724"/>
      <c r="AF4" s="724"/>
      <c r="AG4" s="724"/>
      <c r="AH4" s="724"/>
      <c r="AI4" s="724"/>
      <c r="AJ4" s="724"/>
      <c r="AK4" s="725"/>
      <c r="AL4" s="723" t="s">
        <v>221</v>
      </c>
      <c r="AM4" s="724"/>
      <c r="AN4" s="724"/>
      <c r="AO4" s="725"/>
      <c r="AP4" s="784" t="s">
        <v>223</v>
      </c>
      <c r="AQ4" s="784"/>
      <c r="AR4" s="784"/>
      <c r="AS4" s="784"/>
      <c r="AT4" s="784"/>
      <c r="AU4" s="784"/>
      <c r="AV4" s="784"/>
      <c r="AW4" s="784"/>
      <c r="AX4" s="784"/>
      <c r="AY4" s="784"/>
      <c r="AZ4" s="784"/>
      <c r="BA4" s="784"/>
      <c r="BB4" s="784"/>
      <c r="BC4" s="784"/>
      <c r="BD4" s="784"/>
      <c r="BE4" s="784"/>
      <c r="BF4" s="784"/>
      <c r="BG4" s="784" t="s">
        <v>224</v>
      </c>
      <c r="BH4" s="784"/>
      <c r="BI4" s="784"/>
      <c r="BJ4" s="784"/>
      <c r="BK4" s="784"/>
      <c r="BL4" s="784"/>
      <c r="BM4" s="784"/>
      <c r="BN4" s="784"/>
      <c r="BO4" s="784" t="s">
        <v>221</v>
      </c>
      <c r="BP4" s="784"/>
      <c r="BQ4" s="784"/>
      <c r="BR4" s="784"/>
      <c r="BS4" s="784" t="s">
        <v>225</v>
      </c>
      <c r="BT4" s="784"/>
      <c r="BU4" s="784"/>
      <c r="BV4" s="784"/>
      <c r="BW4" s="784"/>
      <c r="BX4" s="784"/>
      <c r="BY4" s="784"/>
      <c r="BZ4" s="784"/>
      <c r="CA4" s="784"/>
      <c r="CB4" s="784"/>
      <c r="CD4" s="766" t="s">
        <v>226</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2" customFormat="1" ht="11.25" customHeight="1" x14ac:dyDescent="0.15">
      <c r="B5" s="730" t="s">
        <v>227</v>
      </c>
      <c r="C5" s="731"/>
      <c r="D5" s="731"/>
      <c r="E5" s="731"/>
      <c r="F5" s="731"/>
      <c r="G5" s="731"/>
      <c r="H5" s="731"/>
      <c r="I5" s="731"/>
      <c r="J5" s="731"/>
      <c r="K5" s="731"/>
      <c r="L5" s="731"/>
      <c r="M5" s="731"/>
      <c r="N5" s="731"/>
      <c r="O5" s="731"/>
      <c r="P5" s="731"/>
      <c r="Q5" s="732"/>
      <c r="R5" s="717">
        <v>7315956</v>
      </c>
      <c r="S5" s="718"/>
      <c r="T5" s="718"/>
      <c r="U5" s="718"/>
      <c r="V5" s="718"/>
      <c r="W5" s="718"/>
      <c r="X5" s="718"/>
      <c r="Y5" s="761"/>
      <c r="Z5" s="779">
        <v>29.2</v>
      </c>
      <c r="AA5" s="779"/>
      <c r="AB5" s="779"/>
      <c r="AC5" s="779"/>
      <c r="AD5" s="780">
        <v>7007435</v>
      </c>
      <c r="AE5" s="780"/>
      <c r="AF5" s="780"/>
      <c r="AG5" s="780"/>
      <c r="AH5" s="780"/>
      <c r="AI5" s="780"/>
      <c r="AJ5" s="780"/>
      <c r="AK5" s="780"/>
      <c r="AL5" s="762">
        <v>53.8</v>
      </c>
      <c r="AM5" s="735"/>
      <c r="AN5" s="735"/>
      <c r="AO5" s="763"/>
      <c r="AP5" s="730" t="s">
        <v>228</v>
      </c>
      <c r="AQ5" s="731"/>
      <c r="AR5" s="731"/>
      <c r="AS5" s="731"/>
      <c r="AT5" s="731"/>
      <c r="AU5" s="731"/>
      <c r="AV5" s="731"/>
      <c r="AW5" s="731"/>
      <c r="AX5" s="731"/>
      <c r="AY5" s="731"/>
      <c r="AZ5" s="731"/>
      <c r="BA5" s="731"/>
      <c r="BB5" s="731"/>
      <c r="BC5" s="731"/>
      <c r="BD5" s="731"/>
      <c r="BE5" s="731"/>
      <c r="BF5" s="732"/>
      <c r="BG5" s="664">
        <v>7007435</v>
      </c>
      <c r="BH5" s="665"/>
      <c r="BI5" s="665"/>
      <c r="BJ5" s="665"/>
      <c r="BK5" s="665"/>
      <c r="BL5" s="665"/>
      <c r="BM5" s="665"/>
      <c r="BN5" s="666"/>
      <c r="BO5" s="691">
        <v>95.8</v>
      </c>
      <c r="BP5" s="691"/>
      <c r="BQ5" s="691"/>
      <c r="BR5" s="691"/>
      <c r="BS5" s="692">
        <v>74213</v>
      </c>
      <c r="BT5" s="692"/>
      <c r="BU5" s="692"/>
      <c r="BV5" s="692"/>
      <c r="BW5" s="692"/>
      <c r="BX5" s="692"/>
      <c r="BY5" s="692"/>
      <c r="BZ5" s="692"/>
      <c r="CA5" s="692"/>
      <c r="CB5" s="750"/>
      <c r="CD5" s="766" t="s">
        <v>223</v>
      </c>
      <c r="CE5" s="767"/>
      <c r="CF5" s="767"/>
      <c r="CG5" s="767"/>
      <c r="CH5" s="767"/>
      <c r="CI5" s="767"/>
      <c r="CJ5" s="767"/>
      <c r="CK5" s="767"/>
      <c r="CL5" s="767"/>
      <c r="CM5" s="767"/>
      <c r="CN5" s="767"/>
      <c r="CO5" s="767"/>
      <c r="CP5" s="767"/>
      <c r="CQ5" s="768"/>
      <c r="CR5" s="766" t="s">
        <v>229</v>
      </c>
      <c r="CS5" s="767"/>
      <c r="CT5" s="767"/>
      <c r="CU5" s="767"/>
      <c r="CV5" s="767"/>
      <c r="CW5" s="767"/>
      <c r="CX5" s="767"/>
      <c r="CY5" s="768"/>
      <c r="CZ5" s="766" t="s">
        <v>221</v>
      </c>
      <c r="DA5" s="767"/>
      <c r="DB5" s="767"/>
      <c r="DC5" s="768"/>
      <c r="DD5" s="766" t="s">
        <v>230</v>
      </c>
      <c r="DE5" s="767"/>
      <c r="DF5" s="767"/>
      <c r="DG5" s="767"/>
      <c r="DH5" s="767"/>
      <c r="DI5" s="767"/>
      <c r="DJ5" s="767"/>
      <c r="DK5" s="767"/>
      <c r="DL5" s="767"/>
      <c r="DM5" s="767"/>
      <c r="DN5" s="767"/>
      <c r="DO5" s="767"/>
      <c r="DP5" s="768"/>
      <c r="DQ5" s="766" t="s">
        <v>231</v>
      </c>
      <c r="DR5" s="767"/>
      <c r="DS5" s="767"/>
      <c r="DT5" s="767"/>
      <c r="DU5" s="767"/>
      <c r="DV5" s="767"/>
      <c r="DW5" s="767"/>
      <c r="DX5" s="767"/>
      <c r="DY5" s="767"/>
      <c r="DZ5" s="767"/>
      <c r="EA5" s="767"/>
      <c r="EB5" s="767"/>
      <c r="EC5" s="768"/>
    </row>
    <row r="6" spans="2:143" ht="11.25" customHeight="1" x14ac:dyDescent="0.15">
      <c r="B6" s="661" t="s">
        <v>232</v>
      </c>
      <c r="C6" s="662"/>
      <c r="D6" s="662"/>
      <c r="E6" s="662"/>
      <c r="F6" s="662"/>
      <c r="G6" s="662"/>
      <c r="H6" s="662"/>
      <c r="I6" s="662"/>
      <c r="J6" s="662"/>
      <c r="K6" s="662"/>
      <c r="L6" s="662"/>
      <c r="M6" s="662"/>
      <c r="N6" s="662"/>
      <c r="O6" s="662"/>
      <c r="P6" s="662"/>
      <c r="Q6" s="663"/>
      <c r="R6" s="664">
        <v>281193</v>
      </c>
      <c r="S6" s="665"/>
      <c r="T6" s="665"/>
      <c r="U6" s="665"/>
      <c r="V6" s="665"/>
      <c r="W6" s="665"/>
      <c r="X6" s="665"/>
      <c r="Y6" s="666"/>
      <c r="Z6" s="691">
        <v>1.1000000000000001</v>
      </c>
      <c r="AA6" s="691"/>
      <c r="AB6" s="691"/>
      <c r="AC6" s="691"/>
      <c r="AD6" s="692">
        <v>281193</v>
      </c>
      <c r="AE6" s="692"/>
      <c r="AF6" s="692"/>
      <c r="AG6" s="692"/>
      <c r="AH6" s="692"/>
      <c r="AI6" s="692"/>
      <c r="AJ6" s="692"/>
      <c r="AK6" s="692"/>
      <c r="AL6" s="667">
        <v>2.2000000000000002</v>
      </c>
      <c r="AM6" s="668"/>
      <c r="AN6" s="668"/>
      <c r="AO6" s="693"/>
      <c r="AP6" s="661" t="s">
        <v>233</v>
      </c>
      <c r="AQ6" s="662"/>
      <c r="AR6" s="662"/>
      <c r="AS6" s="662"/>
      <c r="AT6" s="662"/>
      <c r="AU6" s="662"/>
      <c r="AV6" s="662"/>
      <c r="AW6" s="662"/>
      <c r="AX6" s="662"/>
      <c r="AY6" s="662"/>
      <c r="AZ6" s="662"/>
      <c r="BA6" s="662"/>
      <c r="BB6" s="662"/>
      <c r="BC6" s="662"/>
      <c r="BD6" s="662"/>
      <c r="BE6" s="662"/>
      <c r="BF6" s="663"/>
      <c r="BG6" s="664">
        <v>7007435</v>
      </c>
      <c r="BH6" s="665"/>
      <c r="BI6" s="665"/>
      <c r="BJ6" s="665"/>
      <c r="BK6" s="665"/>
      <c r="BL6" s="665"/>
      <c r="BM6" s="665"/>
      <c r="BN6" s="666"/>
      <c r="BO6" s="691">
        <v>95.8</v>
      </c>
      <c r="BP6" s="691"/>
      <c r="BQ6" s="691"/>
      <c r="BR6" s="691"/>
      <c r="BS6" s="692">
        <v>74213</v>
      </c>
      <c r="BT6" s="692"/>
      <c r="BU6" s="692"/>
      <c r="BV6" s="692"/>
      <c r="BW6" s="692"/>
      <c r="BX6" s="692"/>
      <c r="BY6" s="692"/>
      <c r="BZ6" s="692"/>
      <c r="CA6" s="692"/>
      <c r="CB6" s="750"/>
      <c r="CD6" s="720" t="s">
        <v>234</v>
      </c>
      <c r="CE6" s="721"/>
      <c r="CF6" s="721"/>
      <c r="CG6" s="721"/>
      <c r="CH6" s="721"/>
      <c r="CI6" s="721"/>
      <c r="CJ6" s="721"/>
      <c r="CK6" s="721"/>
      <c r="CL6" s="721"/>
      <c r="CM6" s="721"/>
      <c r="CN6" s="721"/>
      <c r="CO6" s="721"/>
      <c r="CP6" s="721"/>
      <c r="CQ6" s="722"/>
      <c r="CR6" s="664">
        <v>197283</v>
      </c>
      <c r="CS6" s="665"/>
      <c r="CT6" s="665"/>
      <c r="CU6" s="665"/>
      <c r="CV6" s="665"/>
      <c r="CW6" s="665"/>
      <c r="CX6" s="665"/>
      <c r="CY6" s="666"/>
      <c r="CZ6" s="762">
        <v>0.8</v>
      </c>
      <c r="DA6" s="735"/>
      <c r="DB6" s="735"/>
      <c r="DC6" s="765"/>
      <c r="DD6" s="670" t="s">
        <v>127</v>
      </c>
      <c r="DE6" s="665"/>
      <c r="DF6" s="665"/>
      <c r="DG6" s="665"/>
      <c r="DH6" s="665"/>
      <c r="DI6" s="665"/>
      <c r="DJ6" s="665"/>
      <c r="DK6" s="665"/>
      <c r="DL6" s="665"/>
      <c r="DM6" s="665"/>
      <c r="DN6" s="665"/>
      <c r="DO6" s="665"/>
      <c r="DP6" s="666"/>
      <c r="DQ6" s="670">
        <v>190399</v>
      </c>
      <c r="DR6" s="665"/>
      <c r="DS6" s="665"/>
      <c r="DT6" s="665"/>
      <c r="DU6" s="665"/>
      <c r="DV6" s="665"/>
      <c r="DW6" s="665"/>
      <c r="DX6" s="665"/>
      <c r="DY6" s="665"/>
      <c r="DZ6" s="665"/>
      <c r="EA6" s="665"/>
      <c r="EB6" s="665"/>
      <c r="EC6" s="705"/>
    </row>
    <row r="7" spans="2:143" ht="11.25" customHeight="1" x14ac:dyDescent="0.15">
      <c r="B7" s="661" t="s">
        <v>235</v>
      </c>
      <c r="C7" s="662"/>
      <c r="D7" s="662"/>
      <c r="E7" s="662"/>
      <c r="F7" s="662"/>
      <c r="G7" s="662"/>
      <c r="H7" s="662"/>
      <c r="I7" s="662"/>
      <c r="J7" s="662"/>
      <c r="K7" s="662"/>
      <c r="L7" s="662"/>
      <c r="M7" s="662"/>
      <c r="N7" s="662"/>
      <c r="O7" s="662"/>
      <c r="P7" s="662"/>
      <c r="Q7" s="663"/>
      <c r="R7" s="664">
        <v>4059</v>
      </c>
      <c r="S7" s="665"/>
      <c r="T7" s="665"/>
      <c r="U7" s="665"/>
      <c r="V7" s="665"/>
      <c r="W7" s="665"/>
      <c r="X7" s="665"/>
      <c r="Y7" s="666"/>
      <c r="Z7" s="691">
        <v>0</v>
      </c>
      <c r="AA7" s="691"/>
      <c r="AB7" s="691"/>
      <c r="AC7" s="691"/>
      <c r="AD7" s="692">
        <v>4059</v>
      </c>
      <c r="AE7" s="692"/>
      <c r="AF7" s="692"/>
      <c r="AG7" s="692"/>
      <c r="AH7" s="692"/>
      <c r="AI7" s="692"/>
      <c r="AJ7" s="692"/>
      <c r="AK7" s="692"/>
      <c r="AL7" s="667">
        <v>0</v>
      </c>
      <c r="AM7" s="668"/>
      <c r="AN7" s="668"/>
      <c r="AO7" s="693"/>
      <c r="AP7" s="661" t="s">
        <v>236</v>
      </c>
      <c r="AQ7" s="662"/>
      <c r="AR7" s="662"/>
      <c r="AS7" s="662"/>
      <c r="AT7" s="662"/>
      <c r="AU7" s="662"/>
      <c r="AV7" s="662"/>
      <c r="AW7" s="662"/>
      <c r="AX7" s="662"/>
      <c r="AY7" s="662"/>
      <c r="AZ7" s="662"/>
      <c r="BA7" s="662"/>
      <c r="BB7" s="662"/>
      <c r="BC7" s="662"/>
      <c r="BD7" s="662"/>
      <c r="BE7" s="662"/>
      <c r="BF7" s="663"/>
      <c r="BG7" s="664">
        <v>2987573</v>
      </c>
      <c r="BH7" s="665"/>
      <c r="BI7" s="665"/>
      <c r="BJ7" s="665"/>
      <c r="BK7" s="665"/>
      <c r="BL7" s="665"/>
      <c r="BM7" s="665"/>
      <c r="BN7" s="666"/>
      <c r="BO7" s="691">
        <v>40.799999999999997</v>
      </c>
      <c r="BP7" s="691"/>
      <c r="BQ7" s="691"/>
      <c r="BR7" s="691"/>
      <c r="BS7" s="692">
        <v>74213</v>
      </c>
      <c r="BT7" s="692"/>
      <c r="BU7" s="692"/>
      <c r="BV7" s="692"/>
      <c r="BW7" s="692"/>
      <c r="BX7" s="692"/>
      <c r="BY7" s="692"/>
      <c r="BZ7" s="692"/>
      <c r="CA7" s="692"/>
      <c r="CB7" s="750"/>
      <c r="CD7" s="706" t="s">
        <v>237</v>
      </c>
      <c r="CE7" s="703"/>
      <c r="CF7" s="703"/>
      <c r="CG7" s="703"/>
      <c r="CH7" s="703"/>
      <c r="CI7" s="703"/>
      <c r="CJ7" s="703"/>
      <c r="CK7" s="703"/>
      <c r="CL7" s="703"/>
      <c r="CM7" s="703"/>
      <c r="CN7" s="703"/>
      <c r="CO7" s="703"/>
      <c r="CP7" s="703"/>
      <c r="CQ7" s="704"/>
      <c r="CR7" s="664">
        <v>3355449</v>
      </c>
      <c r="CS7" s="665"/>
      <c r="CT7" s="665"/>
      <c r="CU7" s="665"/>
      <c r="CV7" s="665"/>
      <c r="CW7" s="665"/>
      <c r="CX7" s="665"/>
      <c r="CY7" s="666"/>
      <c r="CZ7" s="691">
        <v>14.3</v>
      </c>
      <c r="DA7" s="691"/>
      <c r="DB7" s="691"/>
      <c r="DC7" s="691"/>
      <c r="DD7" s="670">
        <v>296848</v>
      </c>
      <c r="DE7" s="665"/>
      <c r="DF7" s="665"/>
      <c r="DG7" s="665"/>
      <c r="DH7" s="665"/>
      <c r="DI7" s="665"/>
      <c r="DJ7" s="665"/>
      <c r="DK7" s="665"/>
      <c r="DL7" s="665"/>
      <c r="DM7" s="665"/>
      <c r="DN7" s="665"/>
      <c r="DO7" s="665"/>
      <c r="DP7" s="666"/>
      <c r="DQ7" s="670">
        <v>2804370</v>
      </c>
      <c r="DR7" s="665"/>
      <c r="DS7" s="665"/>
      <c r="DT7" s="665"/>
      <c r="DU7" s="665"/>
      <c r="DV7" s="665"/>
      <c r="DW7" s="665"/>
      <c r="DX7" s="665"/>
      <c r="DY7" s="665"/>
      <c r="DZ7" s="665"/>
      <c r="EA7" s="665"/>
      <c r="EB7" s="665"/>
      <c r="EC7" s="705"/>
    </row>
    <row r="8" spans="2:143" ht="11.25" customHeight="1" x14ac:dyDescent="0.15">
      <c r="B8" s="661" t="s">
        <v>238</v>
      </c>
      <c r="C8" s="662"/>
      <c r="D8" s="662"/>
      <c r="E8" s="662"/>
      <c r="F8" s="662"/>
      <c r="G8" s="662"/>
      <c r="H8" s="662"/>
      <c r="I8" s="662"/>
      <c r="J8" s="662"/>
      <c r="K8" s="662"/>
      <c r="L8" s="662"/>
      <c r="M8" s="662"/>
      <c r="N8" s="662"/>
      <c r="O8" s="662"/>
      <c r="P8" s="662"/>
      <c r="Q8" s="663"/>
      <c r="R8" s="664">
        <v>38709</v>
      </c>
      <c r="S8" s="665"/>
      <c r="T8" s="665"/>
      <c r="U8" s="665"/>
      <c r="V8" s="665"/>
      <c r="W8" s="665"/>
      <c r="X8" s="665"/>
      <c r="Y8" s="666"/>
      <c r="Z8" s="691">
        <v>0.2</v>
      </c>
      <c r="AA8" s="691"/>
      <c r="AB8" s="691"/>
      <c r="AC8" s="691"/>
      <c r="AD8" s="692">
        <v>38709</v>
      </c>
      <c r="AE8" s="692"/>
      <c r="AF8" s="692"/>
      <c r="AG8" s="692"/>
      <c r="AH8" s="692"/>
      <c r="AI8" s="692"/>
      <c r="AJ8" s="692"/>
      <c r="AK8" s="692"/>
      <c r="AL8" s="667">
        <v>0.3</v>
      </c>
      <c r="AM8" s="668"/>
      <c r="AN8" s="668"/>
      <c r="AO8" s="693"/>
      <c r="AP8" s="661" t="s">
        <v>239</v>
      </c>
      <c r="AQ8" s="662"/>
      <c r="AR8" s="662"/>
      <c r="AS8" s="662"/>
      <c r="AT8" s="662"/>
      <c r="AU8" s="662"/>
      <c r="AV8" s="662"/>
      <c r="AW8" s="662"/>
      <c r="AX8" s="662"/>
      <c r="AY8" s="662"/>
      <c r="AZ8" s="662"/>
      <c r="BA8" s="662"/>
      <c r="BB8" s="662"/>
      <c r="BC8" s="662"/>
      <c r="BD8" s="662"/>
      <c r="BE8" s="662"/>
      <c r="BF8" s="663"/>
      <c r="BG8" s="664">
        <v>98285</v>
      </c>
      <c r="BH8" s="665"/>
      <c r="BI8" s="665"/>
      <c r="BJ8" s="665"/>
      <c r="BK8" s="665"/>
      <c r="BL8" s="665"/>
      <c r="BM8" s="665"/>
      <c r="BN8" s="666"/>
      <c r="BO8" s="691">
        <v>1.3</v>
      </c>
      <c r="BP8" s="691"/>
      <c r="BQ8" s="691"/>
      <c r="BR8" s="691"/>
      <c r="BS8" s="692" t="s">
        <v>127</v>
      </c>
      <c r="BT8" s="692"/>
      <c r="BU8" s="692"/>
      <c r="BV8" s="692"/>
      <c r="BW8" s="692"/>
      <c r="BX8" s="692"/>
      <c r="BY8" s="692"/>
      <c r="BZ8" s="692"/>
      <c r="CA8" s="692"/>
      <c r="CB8" s="750"/>
      <c r="CD8" s="706" t="s">
        <v>240</v>
      </c>
      <c r="CE8" s="703"/>
      <c r="CF8" s="703"/>
      <c r="CG8" s="703"/>
      <c r="CH8" s="703"/>
      <c r="CI8" s="703"/>
      <c r="CJ8" s="703"/>
      <c r="CK8" s="703"/>
      <c r="CL8" s="703"/>
      <c r="CM8" s="703"/>
      <c r="CN8" s="703"/>
      <c r="CO8" s="703"/>
      <c r="CP8" s="703"/>
      <c r="CQ8" s="704"/>
      <c r="CR8" s="664">
        <v>8626975</v>
      </c>
      <c r="CS8" s="665"/>
      <c r="CT8" s="665"/>
      <c r="CU8" s="665"/>
      <c r="CV8" s="665"/>
      <c r="CW8" s="665"/>
      <c r="CX8" s="665"/>
      <c r="CY8" s="666"/>
      <c r="CZ8" s="691">
        <v>36.6</v>
      </c>
      <c r="DA8" s="691"/>
      <c r="DB8" s="691"/>
      <c r="DC8" s="691"/>
      <c r="DD8" s="670">
        <v>9255</v>
      </c>
      <c r="DE8" s="665"/>
      <c r="DF8" s="665"/>
      <c r="DG8" s="665"/>
      <c r="DH8" s="665"/>
      <c r="DI8" s="665"/>
      <c r="DJ8" s="665"/>
      <c r="DK8" s="665"/>
      <c r="DL8" s="665"/>
      <c r="DM8" s="665"/>
      <c r="DN8" s="665"/>
      <c r="DO8" s="665"/>
      <c r="DP8" s="666"/>
      <c r="DQ8" s="670">
        <v>3539342</v>
      </c>
      <c r="DR8" s="665"/>
      <c r="DS8" s="665"/>
      <c r="DT8" s="665"/>
      <c r="DU8" s="665"/>
      <c r="DV8" s="665"/>
      <c r="DW8" s="665"/>
      <c r="DX8" s="665"/>
      <c r="DY8" s="665"/>
      <c r="DZ8" s="665"/>
      <c r="EA8" s="665"/>
      <c r="EB8" s="665"/>
      <c r="EC8" s="705"/>
    </row>
    <row r="9" spans="2:143" ht="11.25" customHeight="1" x14ac:dyDescent="0.15">
      <c r="B9" s="661" t="s">
        <v>241</v>
      </c>
      <c r="C9" s="662"/>
      <c r="D9" s="662"/>
      <c r="E9" s="662"/>
      <c r="F9" s="662"/>
      <c r="G9" s="662"/>
      <c r="H9" s="662"/>
      <c r="I9" s="662"/>
      <c r="J9" s="662"/>
      <c r="K9" s="662"/>
      <c r="L9" s="662"/>
      <c r="M9" s="662"/>
      <c r="N9" s="662"/>
      <c r="O9" s="662"/>
      <c r="P9" s="662"/>
      <c r="Q9" s="663"/>
      <c r="R9" s="664">
        <v>46109</v>
      </c>
      <c r="S9" s="665"/>
      <c r="T9" s="665"/>
      <c r="U9" s="665"/>
      <c r="V9" s="665"/>
      <c r="W9" s="665"/>
      <c r="X9" s="665"/>
      <c r="Y9" s="666"/>
      <c r="Z9" s="691">
        <v>0.2</v>
      </c>
      <c r="AA9" s="691"/>
      <c r="AB9" s="691"/>
      <c r="AC9" s="691"/>
      <c r="AD9" s="692">
        <v>46109</v>
      </c>
      <c r="AE9" s="692"/>
      <c r="AF9" s="692"/>
      <c r="AG9" s="692"/>
      <c r="AH9" s="692"/>
      <c r="AI9" s="692"/>
      <c r="AJ9" s="692"/>
      <c r="AK9" s="692"/>
      <c r="AL9" s="667">
        <v>0.4</v>
      </c>
      <c r="AM9" s="668"/>
      <c r="AN9" s="668"/>
      <c r="AO9" s="693"/>
      <c r="AP9" s="661" t="s">
        <v>242</v>
      </c>
      <c r="AQ9" s="662"/>
      <c r="AR9" s="662"/>
      <c r="AS9" s="662"/>
      <c r="AT9" s="662"/>
      <c r="AU9" s="662"/>
      <c r="AV9" s="662"/>
      <c r="AW9" s="662"/>
      <c r="AX9" s="662"/>
      <c r="AY9" s="662"/>
      <c r="AZ9" s="662"/>
      <c r="BA9" s="662"/>
      <c r="BB9" s="662"/>
      <c r="BC9" s="662"/>
      <c r="BD9" s="662"/>
      <c r="BE9" s="662"/>
      <c r="BF9" s="663"/>
      <c r="BG9" s="664">
        <v>2561654</v>
      </c>
      <c r="BH9" s="665"/>
      <c r="BI9" s="665"/>
      <c r="BJ9" s="665"/>
      <c r="BK9" s="665"/>
      <c r="BL9" s="665"/>
      <c r="BM9" s="665"/>
      <c r="BN9" s="666"/>
      <c r="BO9" s="691">
        <v>35</v>
      </c>
      <c r="BP9" s="691"/>
      <c r="BQ9" s="691"/>
      <c r="BR9" s="691"/>
      <c r="BS9" s="692" t="s">
        <v>127</v>
      </c>
      <c r="BT9" s="692"/>
      <c r="BU9" s="692"/>
      <c r="BV9" s="692"/>
      <c r="BW9" s="692"/>
      <c r="BX9" s="692"/>
      <c r="BY9" s="692"/>
      <c r="BZ9" s="692"/>
      <c r="CA9" s="692"/>
      <c r="CB9" s="750"/>
      <c r="CD9" s="706" t="s">
        <v>243</v>
      </c>
      <c r="CE9" s="703"/>
      <c r="CF9" s="703"/>
      <c r="CG9" s="703"/>
      <c r="CH9" s="703"/>
      <c r="CI9" s="703"/>
      <c r="CJ9" s="703"/>
      <c r="CK9" s="703"/>
      <c r="CL9" s="703"/>
      <c r="CM9" s="703"/>
      <c r="CN9" s="703"/>
      <c r="CO9" s="703"/>
      <c r="CP9" s="703"/>
      <c r="CQ9" s="704"/>
      <c r="CR9" s="664">
        <v>1954993</v>
      </c>
      <c r="CS9" s="665"/>
      <c r="CT9" s="665"/>
      <c r="CU9" s="665"/>
      <c r="CV9" s="665"/>
      <c r="CW9" s="665"/>
      <c r="CX9" s="665"/>
      <c r="CY9" s="666"/>
      <c r="CZ9" s="691">
        <v>8.3000000000000007</v>
      </c>
      <c r="DA9" s="691"/>
      <c r="DB9" s="691"/>
      <c r="DC9" s="691"/>
      <c r="DD9" s="670">
        <v>105519</v>
      </c>
      <c r="DE9" s="665"/>
      <c r="DF9" s="665"/>
      <c r="DG9" s="665"/>
      <c r="DH9" s="665"/>
      <c r="DI9" s="665"/>
      <c r="DJ9" s="665"/>
      <c r="DK9" s="665"/>
      <c r="DL9" s="665"/>
      <c r="DM9" s="665"/>
      <c r="DN9" s="665"/>
      <c r="DO9" s="665"/>
      <c r="DP9" s="666"/>
      <c r="DQ9" s="670">
        <v>1164252</v>
      </c>
      <c r="DR9" s="665"/>
      <c r="DS9" s="665"/>
      <c r="DT9" s="665"/>
      <c r="DU9" s="665"/>
      <c r="DV9" s="665"/>
      <c r="DW9" s="665"/>
      <c r="DX9" s="665"/>
      <c r="DY9" s="665"/>
      <c r="DZ9" s="665"/>
      <c r="EA9" s="665"/>
      <c r="EB9" s="665"/>
      <c r="EC9" s="705"/>
    </row>
    <row r="10" spans="2:143" ht="11.25" customHeight="1" x14ac:dyDescent="0.15">
      <c r="B10" s="661" t="s">
        <v>244</v>
      </c>
      <c r="C10" s="662"/>
      <c r="D10" s="662"/>
      <c r="E10" s="662"/>
      <c r="F10" s="662"/>
      <c r="G10" s="662"/>
      <c r="H10" s="662"/>
      <c r="I10" s="662"/>
      <c r="J10" s="662"/>
      <c r="K10" s="662"/>
      <c r="L10" s="662"/>
      <c r="M10" s="662"/>
      <c r="N10" s="662"/>
      <c r="O10" s="662"/>
      <c r="P10" s="662"/>
      <c r="Q10" s="663"/>
      <c r="R10" s="664" t="s">
        <v>127</v>
      </c>
      <c r="S10" s="665"/>
      <c r="T10" s="665"/>
      <c r="U10" s="665"/>
      <c r="V10" s="665"/>
      <c r="W10" s="665"/>
      <c r="X10" s="665"/>
      <c r="Y10" s="666"/>
      <c r="Z10" s="691" t="s">
        <v>127</v>
      </c>
      <c r="AA10" s="691"/>
      <c r="AB10" s="691"/>
      <c r="AC10" s="691"/>
      <c r="AD10" s="692" t="s">
        <v>127</v>
      </c>
      <c r="AE10" s="692"/>
      <c r="AF10" s="692"/>
      <c r="AG10" s="692"/>
      <c r="AH10" s="692"/>
      <c r="AI10" s="692"/>
      <c r="AJ10" s="692"/>
      <c r="AK10" s="692"/>
      <c r="AL10" s="667" t="s">
        <v>127</v>
      </c>
      <c r="AM10" s="668"/>
      <c r="AN10" s="668"/>
      <c r="AO10" s="693"/>
      <c r="AP10" s="661" t="s">
        <v>245</v>
      </c>
      <c r="AQ10" s="662"/>
      <c r="AR10" s="662"/>
      <c r="AS10" s="662"/>
      <c r="AT10" s="662"/>
      <c r="AU10" s="662"/>
      <c r="AV10" s="662"/>
      <c r="AW10" s="662"/>
      <c r="AX10" s="662"/>
      <c r="AY10" s="662"/>
      <c r="AZ10" s="662"/>
      <c r="BA10" s="662"/>
      <c r="BB10" s="662"/>
      <c r="BC10" s="662"/>
      <c r="BD10" s="662"/>
      <c r="BE10" s="662"/>
      <c r="BF10" s="663"/>
      <c r="BG10" s="664">
        <v>157154</v>
      </c>
      <c r="BH10" s="665"/>
      <c r="BI10" s="665"/>
      <c r="BJ10" s="665"/>
      <c r="BK10" s="665"/>
      <c r="BL10" s="665"/>
      <c r="BM10" s="665"/>
      <c r="BN10" s="666"/>
      <c r="BO10" s="691">
        <v>2.1</v>
      </c>
      <c r="BP10" s="691"/>
      <c r="BQ10" s="691"/>
      <c r="BR10" s="691"/>
      <c r="BS10" s="692">
        <v>25786</v>
      </c>
      <c r="BT10" s="692"/>
      <c r="BU10" s="692"/>
      <c r="BV10" s="692"/>
      <c r="BW10" s="692"/>
      <c r="BX10" s="692"/>
      <c r="BY10" s="692"/>
      <c r="BZ10" s="692"/>
      <c r="CA10" s="692"/>
      <c r="CB10" s="750"/>
      <c r="CD10" s="706" t="s">
        <v>246</v>
      </c>
      <c r="CE10" s="703"/>
      <c r="CF10" s="703"/>
      <c r="CG10" s="703"/>
      <c r="CH10" s="703"/>
      <c r="CI10" s="703"/>
      <c r="CJ10" s="703"/>
      <c r="CK10" s="703"/>
      <c r="CL10" s="703"/>
      <c r="CM10" s="703"/>
      <c r="CN10" s="703"/>
      <c r="CO10" s="703"/>
      <c r="CP10" s="703"/>
      <c r="CQ10" s="704"/>
      <c r="CR10" s="664">
        <v>7900</v>
      </c>
      <c r="CS10" s="665"/>
      <c r="CT10" s="665"/>
      <c r="CU10" s="665"/>
      <c r="CV10" s="665"/>
      <c r="CW10" s="665"/>
      <c r="CX10" s="665"/>
      <c r="CY10" s="666"/>
      <c r="CZ10" s="691">
        <v>0</v>
      </c>
      <c r="DA10" s="691"/>
      <c r="DB10" s="691"/>
      <c r="DC10" s="691"/>
      <c r="DD10" s="670" t="s">
        <v>127</v>
      </c>
      <c r="DE10" s="665"/>
      <c r="DF10" s="665"/>
      <c r="DG10" s="665"/>
      <c r="DH10" s="665"/>
      <c r="DI10" s="665"/>
      <c r="DJ10" s="665"/>
      <c r="DK10" s="665"/>
      <c r="DL10" s="665"/>
      <c r="DM10" s="665"/>
      <c r="DN10" s="665"/>
      <c r="DO10" s="665"/>
      <c r="DP10" s="666"/>
      <c r="DQ10" s="670">
        <v>7900</v>
      </c>
      <c r="DR10" s="665"/>
      <c r="DS10" s="665"/>
      <c r="DT10" s="665"/>
      <c r="DU10" s="665"/>
      <c r="DV10" s="665"/>
      <c r="DW10" s="665"/>
      <c r="DX10" s="665"/>
      <c r="DY10" s="665"/>
      <c r="DZ10" s="665"/>
      <c r="EA10" s="665"/>
      <c r="EB10" s="665"/>
      <c r="EC10" s="705"/>
    </row>
    <row r="11" spans="2:143" ht="11.25" customHeight="1" x14ac:dyDescent="0.15">
      <c r="B11" s="661" t="s">
        <v>247</v>
      </c>
      <c r="C11" s="662"/>
      <c r="D11" s="662"/>
      <c r="E11" s="662"/>
      <c r="F11" s="662"/>
      <c r="G11" s="662"/>
      <c r="H11" s="662"/>
      <c r="I11" s="662"/>
      <c r="J11" s="662"/>
      <c r="K11" s="662"/>
      <c r="L11" s="662"/>
      <c r="M11" s="662"/>
      <c r="N11" s="662"/>
      <c r="O11" s="662"/>
      <c r="P11" s="662"/>
      <c r="Q11" s="663"/>
      <c r="R11" s="664">
        <v>1188935</v>
      </c>
      <c r="S11" s="665"/>
      <c r="T11" s="665"/>
      <c r="U11" s="665"/>
      <c r="V11" s="665"/>
      <c r="W11" s="665"/>
      <c r="X11" s="665"/>
      <c r="Y11" s="666"/>
      <c r="Z11" s="667">
        <v>4.7</v>
      </c>
      <c r="AA11" s="668"/>
      <c r="AB11" s="668"/>
      <c r="AC11" s="669"/>
      <c r="AD11" s="670">
        <v>1188935</v>
      </c>
      <c r="AE11" s="665"/>
      <c r="AF11" s="665"/>
      <c r="AG11" s="665"/>
      <c r="AH11" s="665"/>
      <c r="AI11" s="665"/>
      <c r="AJ11" s="665"/>
      <c r="AK11" s="666"/>
      <c r="AL11" s="667">
        <v>9.1</v>
      </c>
      <c r="AM11" s="668"/>
      <c r="AN11" s="668"/>
      <c r="AO11" s="693"/>
      <c r="AP11" s="661" t="s">
        <v>248</v>
      </c>
      <c r="AQ11" s="662"/>
      <c r="AR11" s="662"/>
      <c r="AS11" s="662"/>
      <c r="AT11" s="662"/>
      <c r="AU11" s="662"/>
      <c r="AV11" s="662"/>
      <c r="AW11" s="662"/>
      <c r="AX11" s="662"/>
      <c r="AY11" s="662"/>
      <c r="AZ11" s="662"/>
      <c r="BA11" s="662"/>
      <c r="BB11" s="662"/>
      <c r="BC11" s="662"/>
      <c r="BD11" s="662"/>
      <c r="BE11" s="662"/>
      <c r="BF11" s="663"/>
      <c r="BG11" s="664">
        <v>170480</v>
      </c>
      <c r="BH11" s="665"/>
      <c r="BI11" s="665"/>
      <c r="BJ11" s="665"/>
      <c r="BK11" s="665"/>
      <c r="BL11" s="665"/>
      <c r="BM11" s="665"/>
      <c r="BN11" s="666"/>
      <c r="BO11" s="691">
        <v>2.2999999999999998</v>
      </c>
      <c r="BP11" s="691"/>
      <c r="BQ11" s="691"/>
      <c r="BR11" s="691"/>
      <c r="BS11" s="692">
        <v>48427</v>
      </c>
      <c r="BT11" s="692"/>
      <c r="BU11" s="692"/>
      <c r="BV11" s="692"/>
      <c r="BW11" s="692"/>
      <c r="BX11" s="692"/>
      <c r="BY11" s="692"/>
      <c r="BZ11" s="692"/>
      <c r="CA11" s="692"/>
      <c r="CB11" s="750"/>
      <c r="CD11" s="706" t="s">
        <v>249</v>
      </c>
      <c r="CE11" s="703"/>
      <c r="CF11" s="703"/>
      <c r="CG11" s="703"/>
      <c r="CH11" s="703"/>
      <c r="CI11" s="703"/>
      <c r="CJ11" s="703"/>
      <c r="CK11" s="703"/>
      <c r="CL11" s="703"/>
      <c r="CM11" s="703"/>
      <c r="CN11" s="703"/>
      <c r="CO11" s="703"/>
      <c r="CP11" s="703"/>
      <c r="CQ11" s="704"/>
      <c r="CR11" s="664">
        <v>1715882</v>
      </c>
      <c r="CS11" s="665"/>
      <c r="CT11" s="665"/>
      <c r="CU11" s="665"/>
      <c r="CV11" s="665"/>
      <c r="CW11" s="665"/>
      <c r="CX11" s="665"/>
      <c r="CY11" s="666"/>
      <c r="CZ11" s="691">
        <v>7.3</v>
      </c>
      <c r="DA11" s="691"/>
      <c r="DB11" s="691"/>
      <c r="DC11" s="691"/>
      <c r="DD11" s="670">
        <v>1057825</v>
      </c>
      <c r="DE11" s="665"/>
      <c r="DF11" s="665"/>
      <c r="DG11" s="665"/>
      <c r="DH11" s="665"/>
      <c r="DI11" s="665"/>
      <c r="DJ11" s="665"/>
      <c r="DK11" s="665"/>
      <c r="DL11" s="665"/>
      <c r="DM11" s="665"/>
      <c r="DN11" s="665"/>
      <c r="DO11" s="665"/>
      <c r="DP11" s="666"/>
      <c r="DQ11" s="670">
        <v>642298</v>
      </c>
      <c r="DR11" s="665"/>
      <c r="DS11" s="665"/>
      <c r="DT11" s="665"/>
      <c r="DU11" s="665"/>
      <c r="DV11" s="665"/>
      <c r="DW11" s="665"/>
      <c r="DX11" s="665"/>
      <c r="DY11" s="665"/>
      <c r="DZ11" s="665"/>
      <c r="EA11" s="665"/>
      <c r="EB11" s="665"/>
      <c r="EC11" s="705"/>
    </row>
    <row r="12" spans="2:143" ht="11.25" customHeight="1" x14ac:dyDescent="0.15">
      <c r="B12" s="661" t="s">
        <v>250</v>
      </c>
      <c r="C12" s="662"/>
      <c r="D12" s="662"/>
      <c r="E12" s="662"/>
      <c r="F12" s="662"/>
      <c r="G12" s="662"/>
      <c r="H12" s="662"/>
      <c r="I12" s="662"/>
      <c r="J12" s="662"/>
      <c r="K12" s="662"/>
      <c r="L12" s="662"/>
      <c r="M12" s="662"/>
      <c r="N12" s="662"/>
      <c r="O12" s="662"/>
      <c r="P12" s="662"/>
      <c r="Q12" s="663"/>
      <c r="R12" s="664">
        <v>1579</v>
      </c>
      <c r="S12" s="665"/>
      <c r="T12" s="665"/>
      <c r="U12" s="665"/>
      <c r="V12" s="665"/>
      <c r="W12" s="665"/>
      <c r="X12" s="665"/>
      <c r="Y12" s="666"/>
      <c r="Z12" s="691">
        <v>0</v>
      </c>
      <c r="AA12" s="691"/>
      <c r="AB12" s="691"/>
      <c r="AC12" s="691"/>
      <c r="AD12" s="692">
        <v>1579</v>
      </c>
      <c r="AE12" s="692"/>
      <c r="AF12" s="692"/>
      <c r="AG12" s="692"/>
      <c r="AH12" s="692"/>
      <c r="AI12" s="692"/>
      <c r="AJ12" s="692"/>
      <c r="AK12" s="692"/>
      <c r="AL12" s="667">
        <v>0</v>
      </c>
      <c r="AM12" s="668"/>
      <c r="AN12" s="668"/>
      <c r="AO12" s="693"/>
      <c r="AP12" s="661" t="s">
        <v>251</v>
      </c>
      <c r="AQ12" s="662"/>
      <c r="AR12" s="662"/>
      <c r="AS12" s="662"/>
      <c r="AT12" s="662"/>
      <c r="AU12" s="662"/>
      <c r="AV12" s="662"/>
      <c r="AW12" s="662"/>
      <c r="AX12" s="662"/>
      <c r="AY12" s="662"/>
      <c r="AZ12" s="662"/>
      <c r="BA12" s="662"/>
      <c r="BB12" s="662"/>
      <c r="BC12" s="662"/>
      <c r="BD12" s="662"/>
      <c r="BE12" s="662"/>
      <c r="BF12" s="663"/>
      <c r="BG12" s="664">
        <v>3441419</v>
      </c>
      <c r="BH12" s="665"/>
      <c r="BI12" s="665"/>
      <c r="BJ12" s="665"/>
      <c r="BK12" s="665"/>
      <c r="BL12" s="665"/>
      <c r="BM12" s="665"/>
      <c r="BN12" s="666"/>
      <c r="BO12" s="691">
        <v>47</v>
      </c>
      <c r="BP12" s="691"/>
      <c r="BQ12" s="691"/>
      <c r="BR12" s="691"/>
      <c r="BS12" s="692" t="s">
        <v>127</v>
      </c>
      <c r="BT12" s="692"/>
      <c r="BU12" s="692"/>
      <c r="BV12" s="692"/>
      <c r="BW12" s="692"/>
      <c r="BX12" s="692"/>
      <c r="BY12" s="692"/>
      <c r="BZ12" s="692"/>
      <c r="CA12" s="692"/>
      <c r="CB12" s="750"/>
      <c r="CD12" s="706" t="s">
        <v>252</v>
      </c>
      <c r="CE12" s="703"/>
      <c r="CF12" s="703"/>
      <c r="CG12" s="703"/>
      <c r="CH12" s="703"/>
      <c r="CI12" s="703"/>
      <c r="CJ12" s="703"/>
      <c r="CK12" s="703"/>
      <c r="CL12" s="703"/>
      <c r="CM12" s="703"/>
      <c r="CN12" s="703"/>
      <c r="CO12" s="703"/>
      <c r="CP12" s="703"/>
      <c r="CQ12" s="704"/>
      <c r="CR12" s="664">
        <v>294851</v>
      </c>
      <c r="CS12" s="665"/>
      <c r="CT12" s="665"/>
      <c r="CU12" s="665"/>
      <c r="CV12" s="665"/>
      <c r="CW12" s="665"/>
      <c r="CX12" s="665"/>
      <c r="CY12" s="666"/>
      <c r="CZ12" s="691">
        <v>1.3</v>
      </c>
      <c r="DA12" s="691"/>
      <c r="DB12" s="691"/>
      <c r="DC12" s="691"/>
      <c r="DD12" s="670">
        <v>3363</v>
      </c>
      <c r="DE12" s="665"/>
      <c r="DF12" s="665"/>
      <c r="DG12" s="665"/>
      <c r="DH12" s="665"/>
      <c r="DI12" s="665"/>
      <c r="DJ12" s="665"/>
      <c r="DK12" s="665"/>
      <c r="DL12" s="665"/>
      <c r="DM12" s="665"/>
      <c r="DN12" s="665"/>
      <c r="DO12" s="665"/>
      <c r="DP12" s="666"/>
      <c r="DQ12" s="670">
        <v>244421</v>
      </c>
      <c r="DR12" s="665"/>
      <c r="DS12" s="665"/>
      <c r="DT12" s="665"/>
      <c r="DU12" s="665"/>
      <c r="DV12" s="665"/>
      <c r="DW12" s="665"/>
      <c r="DX12" s="665"/>
      <c r="DY12" s="665"/>
      <c r="DZ12" s="665"/>
      <c r="EA12" s="665"/>
      <c r="EB12" s="665"/>
      <c r="EC12" s="705"/>
    </row>
    <row r="13" spans="2:143" ht="11.25" customHeight="1" x14ac:dyDescent="0.15">
      <c r="B13" s="661" t="s">
        <v>253</v>
      </c>
      <c r="C13" s="662"/>
      <c r="D13" s="662"/>
      <c r="E13" s="662"/>
      <c r="F13" s="662"/>
      <c r="G13" s="662"/>
      <c r="H13" s="662"/>
      <c r="I13" s="662"/>
      <c r="J13" s="662"/>
      <c r="K13" s="662"/>
      <c r="L13" s="662"/>
      <c r="M13" s="662"/>
      <c r="N13" s="662"/>
      <c r="O13" s="662"/>
      <c r="P13" s="662"/>
      <c r="Q13" s="663"/>
      <c r="R13" s="664" t="s">
        <v>127</v>
      </c>
      <c r="S13" s="665"/>
      <c r="T13" s="665"/>
      <c r="U13" s="665"/>
      <c r="V13" s="665"/>
      <c r="W13" s="665"/>
      <c r="X13" s="665"/>
      <c r="Y13" s="666"/>
      <c r="Z13" s="691" t="s">
        <v>127</v>
      </c>
      <c r="AA13" s="691"/>
      <c r="AB13" s="691"/>
      <c r="AC13" s="691"/>
      <c r="AD13" s="692" t="s">
        <v>127</v>
      </c>
      <c r="AE13" s="692"/>
      <c r="AF13" s="692"/>
      <c r="AG13" s="692"/>
      <c r="AH13" s="692"/>
      <c r="AI13" s="692"/>
      <c r="AJ13" s="692"/>
      <c r="AK13" s="692"/>
      <c r="AL13" s="667" t="s">
        <v>127</v>
      </c>
      <c r="AM13" s="668"/>
      <c r="AN13" s="668"/>
      <c r="AO13" s="693"/>
      <c r="AP13" s="661" t="s">
        <v>254</v>
      </c>
      <c r="AQ13" s="662"/>
      <c r="AR13" s="662"/>
      <c r="AS13" s="662"/>
      <c r="AT13" s="662"/>
      <c r="AU13" s="662"/>
      <c r="AV13" s="662"/>
      <c r="AW13" s="662"/>
      <c r="AX13" s="662"/>
      <c r="AY13" s="662"/>
      <c r="AZ13" s="662"/>
      <c r="BA13" s="662"/>
      <c r="BB13" s="662"/>
      <c r="BC13" s="662"/>
      <c r="BD13" s="662"/>
      <c r="BE13" s="662"/>
      <c r="BF13" s="663"/>
      <c r="BG13" s="664">
        <v>3434985</v>
      </c>
      <c r="BH13" s="665"/>
      <c r="BI13" s="665"/>
      <c r="BJ13" s="665"/>
      <c r="BK13" s="665"/>
      <c r="BL13" s="665"/>
      <c r="BM13" s="665"/>
      <c r="BN13" s="666"/>
      <c r="BO13" s="691">
        <v>47</v>
      </c>
      <c r="BP13" s="691"/>
      <c r="BQ13" s="691"/>
      <c r="BR13" s="691"/>
      <c r="BS13" s="692" t="s">
        <v>127</v>
      </c>
      <c r="BT13" s="692"/>
      <c r="BU13" s="692"/>
      <c r="BV13" s="692"/>
      <c r="BW13" s="692"/>
      <c r="BX13" s="692"/>
      <c r="BY13" s="692"/>
      <c r="BZ13" s="692"/>
      <c r="CA13" s="692"/>
      <c r="CB13" s="750"/>
      <c r="CD13" s="706" t="s">
        <v>255</v>
      </c>
      <c r="CE13" s="703"/>
      <c r="CF13" s="703"/>
      <c r="CG13" s="703"/>
      <c r="CH13" s="703"/>
      <c r="CI13" s="703"/>
      <c r="CJ13" s="703"/>
      <c r="CK13" s="703"/>
      <c r="CL13" s="703"/>
      <c r="CM13" s="703"/>
      <c r="CN13" s="703"/>
      <c r="CO13" s="703"/>
      <c r="CP13" s="703"/>
      <c r="CQ13" s="704"/>
      <c r="CR13" s="664">
        <v>1929482</v>
      </c>
      <c r="CS13" s="665"/>
      <c r="CT13" s="665"/>
      <c r="CU13" s="665"/>
      <c r="CV13" s="665"/>
      <c r="CW13" s="665"/>
      <c r="CX13" s="665"/>
      <c r="CY13" s="666"/>
      <c r="CZ13" s="691">
        <v>8.1999999999999993</v>
      </c>
      <c r="DA13" s="691"/>
      <c r="DB13" s="691"/>
      <c r="DC13" s="691"/>
      <c r="DD13" s="670">
        <v>634016</v>
      </c>
      <c r="DE13" s="665"/>
      <c r="DF13" s="665"/>
      <c r="DG13" s="665"/>
      <c r="DH13" s="665"/>
      <c r="DI13" s="665"/>
      <c r="DJ13" s="665"/>
      <c r="DK13" s="665"/>
      <c r="DL13" s="665"/>
      <c r="DM13" s="665"/>
      <c r="DN13" s="665"/>
      <c r="DO13" s="665"/>
      <c r="DP13" s="666"/>
      <c r="DQ13" s="670">
        <v>1285217</v>
      </c>
      <c r="DR13" s="665"/>
      <c r="DS13" s="665"/>
      <c r="DT13" s="665"/>
      <c r="DU13" s="665"/>
      <c r="DV13" s="665"/>
      <c r="DW13" s="665"/>
      <c r="DX13" s="665"/>
      <c r="DY13" s="665"/>
      <c r="DZ13" s="665"/>
      <c r="EA13" s="665"/>
      <c r="EB13" s="665"/>
      <c r="EC13" s="705"/>
    </row>
    <row r="14" spans="2:143" ht="11.25" customHeight="1" x14ac:dyDescent="0.15">
      <c r="B14" s="661" t="s">
        <v>256</v>
      </c>
      <c r="C14" s="662"/>
      <c r="D14" s="662"/>
      <c r="E14" s="662"/>
      <c r="F14" s="662"/>
      <c r="G14" s="662"/>
      <c r="H14" s="662"/>
      <c r="I14" s="662"/>
      <c r="J14" s="662"/>
      <c r="K14" s="662"/>
      <c r="L14" s="662"/>
      <c r="M14" s="662"/>
      <c r="N14" s="662"/>
      <c r="O14" s="662"/>
      <c r="P14" s="662"/>
      <c r="Q14" s="663"/>
      <c r="R14" s="664" t="s">
        <v>127</v>
      </c>
      <c r="S14" s="665"/>
      <c r="T14" s="665"/>
      <c r="U14" s="665"/>
      <c r="V14" s="665"/>
      <c r="W14" s="665"/>
      <c r="X14" s="665"/>
      <c r="Y14" s="666"/>
      <c r="Z14" s="691" t="s">
        <v>127</v>
      </c>
      <c r="AA14" s="691"/>
      <c r="AB14" s="691"/>
      <c r="AC14" s="691"/>
      <c r="AD14" s="692" t="s">
        <v>127</v>
      </c>
      <c r="AE14" s="692"/>
      <c r="AF14" s="692"/>
      <c r="AG14" s="692"/>
      <c r="AH14" s="692"/>
      <c r="AI14" s="692"/>
      <c r="AJ14" s="692"/>
      <c r="AK14" s="692"/>
      <c r="AL14" s="667" t="s">
        <v>127</v>
      </c>
      <c r="AM14" s="668"/>
      <c r="AN14" s="668"/>
      <c r="AO14" s="693"/>
      <c r="AP14" s="661" t="s">
        <v>257</v>
      </c>
      <c r="AQ14" s="662"/>
      <c r="AR14" s="662"/>
      <c r="AS14" s="662"/>
      <c r="AT14" s="662"/>
      <c r="AU14" s="662"/>
      <c r="AV14" s="662"/>
      <c r="AW14" s="662"/>
      <c r="AX14" s="662"/>
      <c r="AY14" s="662"/>
      <c r="AZ14" s="662"/>
      <c r="BA14" s="662"/>
      <c r="BB14" s="662"/>
      <c r="BC14" s="662"/>
      <c r="BD14" s="662"/>
      <c r="BE14" s="662"/>
      <c r="BF14" s="663"/>
      <c r="BG14" s="664">
        <v>191588</v>
      </c>
      <c r="BH14" s="665"/>
      <c r="BI14" s="665"/>
      <c r="BJ14" s="665"/>
      <c r="BK14" s="665"/>
      <c r="BL14" s="665"/>
      <c r="BM14" s="665"/>
      <c r="BN14" s="666"/>
      <c r="BO14" s="691">
        <v>2.6</v>
      </c>
      <c r="BP14" s="691"/>
      <c r="BQ14" s="691"/>
      <c r="BR14" s="691"/>
      <c r="BS14" s="692" t="s">
        <v>127</v>
      </c>
      <c r="BT14" s="692"/>
      <c r="BU14" s="692"/>
      <c r="BV14" s="692"/>
      <c r="BW14" s="692"/>
      <c r="BX14" s="692"/>
      <c r="BY14" s="692"/>
      <c r="BZ14" s="692"/>
      <c r="CA14" s="692"/>
      <c r="CB14" s="750"/>
      <c r="CD14" s="706" t="s">
        <v>258</v>
      </c>
      <c r="CE14" s="703"/>
      <c r="CF14" s="703"/>
      <c r="CG14" s="703"/>
      <c r="CH14" s="703"/>
      <c r="CI14" s="703"/>
      <c r="CJ14" s="703"/>
      <c r="CK14" s="703"/>
      <c r="CL14" s="703"/>
      <c r="CM14" s="703"/>
      <c r="CN14" s="703"/>
      <c r="CO14" s="703"/>
      <c r="CP14" s="703"/>
      <c r="CQ14" s="704"/>
      <c r="CR14" s="664">
        <v>1029668</v>
      </c>
      <c r="CS14" s="665"/>
      <c r="CT14" s="665"/>
      <c r="CU14" s="665"/>
      <c r="CV14" s="665"/>
      <c r="CW14" s="665"/>
      <c r="CX14" s="665"/>
      <c r="CY14" s="666"/>
      <c r="CZ14" s="691">
        <v>4.4000000000000004</v>
      </c>
      <c r="DA14" s="691"/>
      <c r="DB14" s="691"/>
      <c r="DC14" s="691"/>
      <c r="DD14" s="670">
        <v>72172</v>
      </c>
      <c r="DE14" s="665"/>
      <c r="DF14" s="665"/>
      <c r="DG14" s="665"/>
      <c r="DH14" s="665"/>
      <c r="DI14" s="665"/>
      <c r="DJ14" s="665"/>
      <c r="DK14" s="665"/>
      <c r="DL14" s="665"/>
      <c r="DM14" s="665"/>
      <c r="DN14" s="665"/>
      <c r="DO14" s="665"/>
      <c r="DP14" s="666"/>
      <c r="DQ14" s="670">
        <v>967717</v>
      </c>
      <c r="DR14" s="665"/>
      <c r="DS14" s="665"/>
      <c r="DT14" s="665"/>
      <c r="DU14" s="665"/>
      <c r="DV14" s="665"/>
      <c r="DW14" s="665"/>
      <c r="DX14" s="665"/>
      <c r="DY14" s="665"/>
      <c r="DZ14" s="665"/>
      <c r="EA14" s="665"/>
      <c r="EB14" s="665"/>
      <c r="EC14" s="705"/>
    </row>
    <row r="15" spans="2:143" ht="11.25" customHeight="1" x14ac:dyDescent="0.15">
      <c r="B15" s="661" t="s">
        <v>259</v>
      </c>
      <c r="C15" s="662"/>
      <c r="D15" s="662"/>
      <c r="E15" s="662"/>
      <c r="F15" s="662"/>
      <c r="G15" s="662"/>
      <c r="H15" s="662"/>
      <c r="I15" s="662"/>
      <c r="J15" s="662"/>
      <c r="K15" s="662"/>
      <c r="L15" s="662"/>
      <c r="M15" s="662"/>
      <c r="N15" s="662"/>
      <c r="O15" s="662"/>
      <c r="P15" s="662"/>
      <c r="Q15" s="663"/>
      <c r="R15" s="664" t="s">
        <v>127</v>
      </c>
      <c r="S15" s="665"/>
      <c r="T15" s="665"/>
      <c r="U15" s="665"/>
      <c r="V15" s="665"/>
      <c r="W15" s="665"/>
      <c r="X15" s="665"/>
      <c r="Y15" s="666"/>
      <c r="Z15" s="691" t="s">
        <v>127</v>
      </c>
      <c r="AA15" s="691"/>
      <c r="AB15" s="691"/>
      <c r="AC15" s="691"/>
      <c r="AD15" s="692" t="s">
        <v>127</v>
      </c>
      <c r="AE15" s="692"/>
      <c r="AF15" s="692"/>
      <c r="AG15" s="692"/>
      <c r="AH15" s="692"/>
      <c r="AI15" s="692"/>
      <c r="AJ15" s="692"/>
      <c r="AK15" s="692"/>
      <c r="AL15" s="667" t="s">
        <v>127</v>
      </c>
      <c r="AM15" s="668"/>
      <c r="AN15" s="668"/>
      <c r="AO15" s="693"/>
      <c r="AP15" s="661" t="s">
        <v>260</v>
      </c>
      <c r="AQ15" s="662"/>
      <c r="AR15" s="662"/>
      <c r="AS15" s="662"/>
      <c r="AT15" s="662"/>
      <c r="AU15" s="662"/>
      <c r="AV15" s="662"/>
      <c r="AW15" s="662"/>
      <c r="AX15" s="662"/>
      <c r="AY15" s="662"/>
      <c r="AZ15" s="662"/>
      <c r="BA15" s="662"/>
      <c r="BB15" s="662"/>
      <c r="BC15" s="662"/>
      <c r="BD15" s="662"/>
      <c r="BE15" s="662"/>
      <c r="BF15" s="663"/>
      <c r="BG15" s="664">
        <v>386855</v>
      </c>
      <c r="BH15" s="665"/>
      <c r="BI15" s="665"/>
      <c r="BJ15" s="665"/>
      <c r="BK15" s="665"/>
      <c r="BL15" s="665"/>
      <c r="BM15" s="665"/>
      <c r="BN15" s="666"/>
      <c r="BO15" s="691">
        <v>5.3</v>
      </c>
      <c r="BP15" s="691"/>
      <c r="BQ15" s="691"/>
      <c r="BR15" s="691"/>
      <c r="BS15" s="692" t="s">
        <v>127</v>
      </c>
      <c r="BT15" s="692"/>
      <c r="BU15" s="692"/>
      <c r="BV15" s="692"/>
      <c r="BW15" s="692"/>
      <c r="BX15" s="692"/>
      <c r="BY15" s="692"/>
      <c r="BZ15" s="692"/>
      <c r="CA15" s="692"/>
      <c r="CB15" s="750"/>
      <c r="CD15" s="706" t="s">
        <v>261</v>
      </c>
      <c r="CE15" s="703"/>
      <c r="CF15" s="703"/>
      <c r="CG15" s="703"/>
      <c r="CH15" s="703"/>
      <c r="CI15" s="703"/>
      <c r="CJ15" s="703"/>
      <c r="CK15" s="703"/>
      <c r="CL15" s="703"/>
      <c r="CM15" s="703"/>
      <c r="CN15" s="703"/>
      <c r="CO15" s="703"/>
      <c r="CP15" s="703"/>
      <c r="CQ15" s="704"/>
      <c r="CR15" s="664">
        <v>2397803</v>
      </c>
      <c r="CS15" s="665"/>
      <c r="CT15" s="665"/>
      <c r="CU15" s="665"/>
      <c r="CV15" s="665"/>
      <c r="CW15" s="665"/>
      <c r="CX15" s="665"/>
      <c r="CY15" s="666"/>
      <c r="CZ15" s="691">
        <v>10.199999999999999</v>
      </c>
      <c r="DA15" s="691"/>
      <c r="DB15" s="691"/>
      <c r="DC15" s="691"/>
      <c r="DD15" s="670">
        <v>212736</v>
      </c>
      <c r="DE15" s="665"/>
      <c r="DF15" s="665"/>
      <c r="DG15" s="665"/>
      <c r="DH15" s="665"/>
      <c r="DI15" s="665"/>
      <c r="DJ15" s="665"/>
      <c r="DK15" s="665"/>
      <c r="DL15" s="665"/>
      <c r="DM15" s="665"/>
      <c r="DN15" s="665"/>
      <c r="DO15" s="665"/>
      <c r="DP15" s="666"/>
      <c r="DQ15" s="670">
        <v>1784825</v>
      </c>
      <c r="DR15" s="665"/>
      <c r="DS15" s="665"/>
      <c r="DT15" s="665"/>
      <c r="DU15" s="665"/>
      <c r="DV15" s="665"/>
      <c r="DW15" s="665"/>
      <c r="DX15" s="665"/>
      <c r="DY15" s="665"/>
      <c r="DZ15" s="665"/>
      <c r="EA15" s="665"/>
      <c r="EB15" s="665"/>
      <c r="EC15" s="705"/>
    </row>
    <row r="16" spans="2:143" ht="11.25" customHeight="1" x14ac:dyDescent="0.15">
      <c r="B16" s="661" t="s">
        <v>262</v>
      </c>
      <c r="C16" s="662"/>
      <c r="D16" s="662"/>
      <c r="E16" s="662"/>
      <c r="F16" s="662"/>
      <c r="G16" s="662"/>
      <c r="H16" s="662"/>
      <c r="I16" s="662"/>
      <c r="J16" s="662"/>
      <c r="K16" s="662"/>
      <c r="L16" s="662"/>
      <c r="M16" s="662"/>
      <c r="N16" s="662"/>
      <c r="O16" s="662"/>
      <c r="P16" s="662"/>
      <c r="Q16" s="663"/>
      <c r="R16" s="664">
        <v>24164</v>
      </c>
      <c r="S16" s="665"/>
      <c r="T16" s="665"/>
      <c r="U16" s="665"/>
      <c r="V16" s="665"/>
      <c r="W16" s="665"/>
      <c r="X16" s="665"/>
      <c r="Y16" s="666"/>
      <c r="Z16" s="691">
        <v>0.1</v>
      </c>
      <c r="AA16" s="691"/>
      <c r="AB16" s="691"/>
      <c r="AC16" s="691"/>
      <c r="AD16" s="692">
        <v>24164</v>
      </c>
      <c r="AE16" s="692"/>
      <c r="AF16" s="692"/>
      <c r="AG16" s="692"/>
      <c r="AH16" s="692"/>
      <c r="AI16" s="692"/>
      <c r="AJ16" s="692"/>
      <c r="AK16" s="692"/>
      <c r="AL16" s="667">
        <v>0.2</v>
      </c>
      <c r="AM16" s="668"/>
      <c r="AN16" s="668"/>
      <c r="AO16" s="693"/>
      <c r="AP16" s="661" t="s">
        <v>263</v>
      </c>
      <c r="AQ16" s="662"/>
      <c r="AR16" s="662"/>
      <c r="AS16" s="662"/>
      <c r="AT16" s="662"/>
      <c r="AU16" s="662"/>
      <c r="AV16" s="662"/>
      <c r="AW16" s="662"/>
      <c r="AX16" s="662"/>
      <c r="AY16" s="662"/>
      <c r="AZ16" s="662"/>
      <c r="BA16" s="662"/>
      <c r="BB16" s="662"/>
      <c r="BC16" s="662"/>
      <c r="BD16" s="662"/>
      <c r="BE16" s="662"/>
      <c r="BF16" s="663"/>
      <c r="BG16" s="664" t="s">
        <v>127</v>
      </c>
      <c r="BH16" s="665"/>
      <c r="BI16" s="665"/>
      <c r="BJ16" s="665"/>
      <c r="BK16" s="665"/>
      <c r="BL16" s="665"/>
      <c r="BM16" s="665"/>
      <c r="BN16" s="666"/>
      <c r="BO16" s="691" t="s">
        <v>127</v>
      </c>
      <c r="BP16" s="691"/>
      <c r="BQ16" s="691"/>
      <c r="BR16" s="691"/>
      <c r="BS16" s="692" t="s">
        <v>127</v>
      </c>
      <c r="BT16" s="692"/>
      <c r="BU16" s="692"/>
      <c r="BV16" s="692"/>
      <c r="BW16" s="692"/>
      <c r="BX16" s="692"/>
      <c r="BY16" s="692"/>
      <c r="BZ16" s="692"/>
      <c r="CA16" s="692"/>
      <c r="CB16" s="750"/>
      <c r="CD16" s="706" t="s">
        <v>264</v>
      </c>
      <c r="CE16" s="703"/>
      <c r="CF16" s="703"/>
      <c r="CG16" s="703"/>
      <c r="CH16" s="703"/>
      <c r="CI16" s="703"/>
      <c r="CJ16" s="703"/>
      <c r="CK16" s="703"/>
      <c r="CL16" s="703"/>
      <c r="CM16" s="703"/>
      <c r="CN16" s="703"/>
      <c r="CO16" s="703"/>
      <c r="CP16" s="703"/>
      <c r="CQ16" s="704"/>
      <c r="CR16" s="664" t="s">
        <v>127</v>
      </c>
      <c r="CS16" s="665"/>
      <c r="CT16" s="665"/>
      <c r="CU16" s="665"/>
      <c r="CV16" s="665"/>
      <c r="CW16" s="665"/>
      <c r="CX16" s="665"/>
      <c r="CY16" s="666"/>
      <c r="CZ16" s="691" t="s">
        <v>127</v>
      </c>
      <c r="DA16" s="691"/>
      <c r="DB16" s="691"/>
      <c r="DC16" s="691"/>
      <c r="DD16" s="670" t="s">
        <v>127</v>
      </c>
      <c r="DE16" s="665"/>
      <c r="DF16" s="665"/>
      <c r="DG16" s="665"/>
      <c r="DH16" s="665"/>
      <c r="DI16" s="665"/>
      <c r="DJ16" s="665"/>
      <c r="DK16" s="665"/>
      <c r="DL16" s="665"/>
      <c r="DM16" s="665"/>
      <c r="DN16" s="665"/>
      <c r="DO16" s="665"/>
      <c r="DP16" s="666"/>
      <c r="DQ16" s="670" t="s">
        <v>127</v>
      </c>
      <c r="DR16" s="665"/>
      <c r="DS16" s="665"/>
      <c r="DT16" s="665"/>
      <c r="DU16" s="665"/>
      <c r="DV16" s="665"/>
      <c r="DW16" s="665"/>
      <c r="DX16" s="665"/>
      <c r="DY16" s="665"/>
      <c r="DZ16" s="665"/>
      <c r="EA16" s="665"/>
      <c r="EB16" s="665"/>
      <c r="EC16" s="705"/>
    </row>
    <row r="17" spans="2:133" ht="11.25" customHeight="1" x14ac:dyDescent="0.15">
      <c r="B17" s="661" t="s">
        <v>265</v>
      </c>
      <c r="C17" s="662"/>
      <c r="D17" s="662"/>
      <c r="E17" s="662"/>
      <c r="F17" s="662"/>
      <c r="G17" s="662"/>
      <c r="H17" s="662"/>
      <c r="I17" s="662"/>
      <c r="J17" s="662"/>
      <c r="K17" s="662"/>
      <c r="L17" s="662"/>
      <c r="M17" s="662"/>
      <c r="N17" s="662"/>
      <c r="O17" s="662"/>
      <c r="P17" s="662"/>
      <c r="Q17" s="663"/>
      <c r="R17" s="664">
        <v>57093</v>
      </c>
      <c r="S17" s="665"/>
      <c r="T17" s="665"/>
      <c r="U17" s="665"/>
      <c r="V17" s="665"/>
      <c r="W17" s="665"/>
      <c r="X17" s="665"/>
      <c r="Y17" s="666"/>
      <c r="Z17" s="691">
        <v>0.2</v>
      </c>
      <c r="AA17" s="691"/>
      <c r="AB17" s="691"/>
      <c r="AC17" s="691"/>
      <c r="AD17" s="692">
        <v>57093</v>
      </c>
      <c r="AE17" s="692"/>
      <c r="AF17" s="692"/>
      <c r="AG17" s="692"/>
      <c r="AH17" s="692"/>
      <c r="AI17" s="692"/>
      <c r="AJ17" s="692"/>
      <c r="AK17" s="692"/>
      <c r="AL17" s="667">
        <v>0.4</v>
      </c>
      <c r="AM17" s="668"/>
      <c r="AN17" s="668"/>
      <c r="AO17" s="693"/>
      <c r="AP17" s="661" t="s">
        <v>266</v>
      </c>
      <c r="AQ17" s="662"/>
      <c r="AR17" s="662"/>
      <c r="AS17" s="662"/>
      <c r="AT17" s="662"/>
      <c r="AU17" s="662"/>
      <c r="AV17" s="662"/>
      <c r="AW17" s="662"/>
      <c r="AX17" s="662"/>
      <c r="AY17" s="662"/>
      <c r="AZ17" s="662"/>
      <c r="BA17" s="662"/>
      <c r="BB17" s="662"/>
      <c r="BC17" s="662"/>
      <c r="BD17" s="662"/>
      <c r="BE17" s="662"/>
      <c r="BF17" s="663"/>
      <c r="BG17" s="664" t="s">
        <v>127</v>
      </c>
      <c r="BH17" s="665"/>
      <c r="BI17" s="665"/>
      <c r="BJ17" s="665"/>
      <c r="BK17" s="665"/>
      <c r="BL17" s="665"/>
      <c r="BM17" s="665"/>
      <c r="BN17" s="666"/>
      <c r="BO17" s="691" t="s">
        <v>127</v>
      </c>
      <c r="BP17" s="691"/>
      <c r="BQ17" s="691"/>
      <c r="BR17" s="691"/>
      <c r="BS17" s="692" t="s">
        <v>127</v>
      </c>
      <c r="BT17" s="692"/>
      <c r="BU17" s="692"/>
      <c r="BV17" s="692"/>
      <c r="BW17" s="692"/>
      <c r="BX17" s="692"/>
      <c r="BY17" s="692"/>
      <c r="BZ17" s="692"/>
      <c r="CA17" s="692"/>
      <c r="CB17" s="750"/>
      <c r="CD17" s="706" t="s">
        <v>267</v>
      </c>
      <c r="CE17" s="703"/>
      <c r="CF17" s="703"/>
      <c r="CG17" s="703"/>
      <c r="CH17" s="703"/>
      <c r="CI17" s="703"/>
      <c r="CJ17" s="703"/>
      <c r="CK17" s="703"/>
      <c r="CL17" s="703"/>
      <c r="CM17" s="703"/>
      <c r="CN17" s="703"/>
      <c r="CO17" s="703"/>
      <c r="CP17" s="703"/>
      <c r="CQ17" s="704"/>
      <c r="CR17" s="664">
        <v>2032565</v>
      </c>
      <c r="CS17" s="665"/>
      <c r="CT17" s="665"/>
      <c r="CU17" s="665"/>
      <c r="CV17" s="665"/>
      <c r="CW17" s="665"/>
      <c r="CX17" s="665"/>
      <c r="CY17" s="666"/>
      <c r="CZ17" s="691">
        <v>8.6</v>
      </c>
      <c r="DA17" s="691"/>
      <c r="DB17" s="691"/>
      <c r="DC17" s="691"/>
      <c r="DD17" s="670" t="s">
        <v>127</v>
      </c>
      <c r="DE17" s="665"/>
      <c r="DF17" s="665"/>
      <c r="DG17" s="665"/>
      <c r="DH17" s="665"/>
      <c r="DI17" s="665"/>
      <c r="DJ17" s="665"/>
      <c r="DK17" s="665"/>
      <c r="DL17" s="665"/>
      <c r="DM17" s="665"/>
      <c r="DN17" s="665"/>
      <c r="DO17" s="665"/>
      <c r="DP17" s="666"/>
      <c r="DQ17" s="670">
        <v>1983620</v>
      </c>
      <c r="DR17" s="665"/>
      <c r="DS17" s="665"/>
      <c r="DT17" s="665"/>
      <c r="DU17" s="665"/>
      <c r="DV17" s="665"/>
      <c r="DW17" s="665"/>
      <c r="DX17" s="665"/>
      <c r="DY17" s="665"/>
      <c r="DZ17" s="665"/>
      <c r="EA17" s="665"/>
      <c r="EB17" s="665"/>
      <c r="EC17" s="705"/>
    </row>
    <row r="18" spans="2:133" ht="11.25" customHeight="1" x14ac:dyDescent="0.15">
      <c r="B18" s="661" t="s">
        <v>268</v>
      </c>
      <c r="C18" s="662"/>
      <c r="D18" s="662"/>
      <c r="E18" s="662"/>
      <c r="F18" s="662"/>
      <c r="G18" s="662"/>
      <c r="H18" s="662"/>
      <c r="I18" s="662"/>
      <c r="J18" s="662"/>
      <c r="K18" s="662"/>
      <c r="L18" s="662"/>
      <c r="M18" s="662"/>
      <c r="N18" s="662"/>
      <c r="O18" s="662"/>
      <c r="P18" s="662"/>
      <c r="Q18" s="663"/>
      <c r="R18" s="664">
        <v>115176</v>
      </c>
      <c r="S18" s="665"/>
      <c r="T18" s="665"/>
      <c r="U18" s="665"/>
      <c r="V18" s="665"/>
      <c r="W18" s="665"/>
      <c r="X18" s="665"/>
      <c r="Y18" s="666"/>
      <c r="Z18" s="691">
        <v>0.5</v>
      </c>
      <c r="AA18" s="691"/>
      <c r="AB18" s="691"/>
      <c r="AC18" s="691"/>
      <c r="AD18" s="692">
        <v>112176</v>
      </c>
      <c r="AE18" s="692"/>
      <c r="AF18" s="692"/>
      <c r="AG18" s="692"/>
      <c r="AH18" s="692"/>
      <c r="AI18" s="692"/>
      <c r="AJ18" s="692"/>
      <c r="AK18" s="692"/>
      <c r="AL18" s="667">
        <v>0.89999997615814209</v>
      </c>
      <c r="AM18" s="668"/>
      <c r="AN18" s="668"/>
      <c r="AO18" s="693"/>
      <c r="AP18" s="661" t="s">
        <v>269</v>
      </c>
      <c r="AQ18" s="662"/>
      <c r="AR18" s="662"/>
      <c r="AS18" s="662"/>
      <c r="AT18" s="662"/>
      <c r="AU18" s="662"/>
      <c r="AV18" s="662"/>
      <c r="AW18" s="662"/>
      <c r="AX18" s="662"/>
      <c r="AY18" s="662"/>
      <c r="AZ18" s="662"/>
      <c r="BA18" s="662"/>
      <c r="BB18" s="662"/>
      <c r="BC18" s="662"/>
      <c r="BD18" s="662"/>
      <c r="BE18" s="662"/>
      <c r="BF18" s="663"/>
      <c r="BG18" s="664" t="s">
        <v>127</v>
      </c>
      <c r="BH18" s="665"/>
      <c r="BI18" s="665"/>
      <c r="BJ18" s="665"/>
      <c r="BK18" s="665"/>
      <c r="BL18" s="665"/>
      <c r="BM18" s="665"/>
      <c r="BN18" s="666"/>
      <c r="BO18" s="691" t="s">
        <v>127</v>
      </c>
      <c r="BP18" s="691"/>
      <c r="BQ18" s="691"/>
      <c r="BR18" s="691"/>
      <c r="BS18" s="692" t="s">
        <v>127</v>
      </c>
      <c r="BT18" s="692"/>
      <c r="BU18" s="692"/>
      <c r="BV18" s="692"/>
      <c r="BW18" s="692"/>
      <c r="BX18" s="692"/>
      <c r="BY18" s="692"/>
      <c r="BZ18" s="692"/>
      <c r="CA18" s="692"/>
      <c r="CB18" s="750"/>
      <c r="CD18" s="706" t="s">
        <v>270</v>
      </c>
      <c r="CE18" s="703"/>
      <c r="CF18" s="703"/>
      <c r="CG18" s="703"/>
      <c r="CH18" s="703"/>
      <c r="CI18" s="703"/>
      <c r="CJ18" s="703"/>
      <c r="CK18" s="703"/>
      <c r="CL18" s="703"/>
      <c r="CM18" s="703"/>
      <c r="CN18" s="703"/>
      <c r="CO18" s="703"/>
      <c r="CP18" s="703"/>
      <c r="CQ18" s="704"/>
      <c r="CR18" s="664" t="s">
        <v>127</v>
      </c>
      <c r="CS18" s="665"/>
      <c r="CT18" s="665"/>
      <c r="CU18" s="665"/>
      <c r="CV18" s="665"/>
      <c r="CW18" s="665"/>
      <c r="CX18" s="665"/>
      <c r="CY18" s="666"/>
      <c r="CZ18" s="691" t="s">
        <v>127</v>
      </c>
      <c r="DA18" s="691"/>
      <c r="DB18" s="691"/>
      <c r="DC18" s="691"/>
      <c r="DD18" s="670" t="s">
        <v>127</v>
      </c>
      <c r="DE18" s="665"/>
      <c r="DF18" s="665"/>
      <c r="DG18" s="665"/>
      <c r="DH18" s="665"/>
      <c r="DI18" s="665"/>
      <c r="DJ18" s="665"/>
      <c r="DK18" s="665"/>
      <c r="DL18" s="665"/>
      <c r="DM18" s="665"/>
      <c r="DN18" s="665"/>
      <c r="DO18" s="665"/>
      <c r="DP18" s="666"/>
      <c r="DQ18" s="670" t="s">
        <v>127</v>
      </c>
      <c r="DR18" s="665"/>
      <c r="DS18" s="665"/>
      <c r="DT18" s="665"/>
      <c r="DU18" s="665"/>
      <c r="DV18" s="665"/>
      <c r="DW18" s="665"/>
      <c r="DX18" s="665"/>
      <c r="DY18" s="665"/>
      <c r="DZ18" s="665"/>
      <c r="EA18" s="665"/>
      <c r="EB18" s="665"/>
      <c r="EC18" s="705"/>
    </row>
    <row r="19" spans="2:133" ht="11.25" customHeight="1" x14ac:dyDescent="0.15">
      <c r="B19" s="661" t="s">
        <v>271</v>
      </c>
      <c r="C19" s="662"/>
      <c r="D19" s="662"/>
      <c r="E19" s="662"/>
      <c r="F19" s="662"/>
      <c r="G19" s="662"/>
      <c r="H19" s="662"/>
      <c r="I19" s="662"/>
      <c r="J19" s="662"/>
      <c r="K19" s="662"/>
      <c r="L19" s="662"/>
      <c r="M19" s="662"/>
      <c r="N19" s="662"/>
      <c r="O19" s="662"/>
      <c r="P19" s="662"/>
      <c r="Q19" s="663"/>
      <c r="R19" s="664">
        <v>56521</v>
      </c>
      <c r="S19" s="665"/>
      <c r="T19" s="665"/>
      <c r="U19" s="665"/>
      <c r="V19" s="665"/>
      <c r="W19" s="665"/>
      <c r="X19" s="665"/>
      <c r="Y19" s="666"/>
      <c r="Z19" s="691">
        <v>0.2</v>
      </c>
      <c r="AA19" s="691"/>
      <c r="AB19" s="691"/>
      <c r="AC19" s="691"/>
      <c r="AD19" s="692">
        <v>56521</v>
      </c>
      <c r="AE19" s="692"/>
      <c r="AF19" s="692"/>
      <c r="AG19" s="692"/>
      <c r="AH19" s="692"/>
      <c r="AI19" s="692"/>
      <c r="AJ19" s="692"/>
      <c r="AK19" s="692"/>
      <c r="AL19" s="667">
        <v>0.4</v>
      </c>
      <c r="AM19" s="668"/>
      <c r="AN19" s="668"/>
      <c r="AO19" s="693"/>
      <c r="AP19" s="661" t="s">
        <v>272</v>
      </c>
      <c r="AQ19" s="662"/>
      <c r="AR19" s="662"/>
      <c r="AS19" s="662"/>
      <c r="AT19" s="662"/>
      <c r="AU19" s="662"/>
      <c r="AV19" s="662"/>
      <c r="AW19" s="662"/>
      <c r="AX19" s="662"/>
      <c r="AY19" s="662"/>
      <c r="AZ19" s="662"/>
      <c r="BA19" s="662"/>
      <c r="BB19" s="662"/>
      <c r="BC19" s="662"/>
      <c r="BD19" s="662"/>
      <c r="BE19" s="662"/>
      <c r="BF19" s="663"/>
      <c r="BG19" s="664">
        <v>308521</v>
      </c>
      <c r="BH19" s="665"/>
      <c r="BI19" s="665"/>
      <c r="BJ19" s="665"/>
      <c r="BK19" s="665"/>
      <c r="BL19" s="665"/>
      <c r="BM19" s="665"/>
      <c r="BN19" s="666"/>
      <c r="BO19" s="691">
        <v>4.2</v>
      </c>
      <c r="BP19" s="691"/>
      <c r="BQ19" s="691"/>
      <c r="BR19" s="691"/>
      <c r="BS19" s="692" t="s">
        <v>127</v>
      </c>
      <c r="BT19" s="692"/>
      <c r="BU19" s="692"/>
      <c r="BV19" s="692"/>
      <c r="BW19" s="692"/>
      <c r="BX19" s="692"/>
      <c r="BY19" s="692"/>
      <c r="BZ19" s="692"/>
      <c r="CA19" s="692"/>
      <c r="CB19" s="750"/>
      <c r="CD19" s="706" t="s">
        <v>273</v>
      </c>
      <c r="CE19" s="703"/>
      <c r="CF19" s="703"/>
      <c r="CG19" s="703"/>
      <c r="CH19" s="703"/>
      <c r="CI19" s="703"/>
      <c r="CJ19" s="703"/>
      <c r="CK19" s="703"/>
      <c r="CL19" s="703"/>
      <c r="CM19" s="703"/>
      <c r="CN19" s="703"/>
      <c r="CO19" s="703"/>
      <c r="CP19" s="703"/>
      <c r="CQ19" s="704"/>
      <c r="CR19" s="664" t="s">
        <v>127</v>
      </c>
      <c r="CS19" s="665"/>
      <c r="CT19" s="665"/>
      <c r="CU19" s="665"/>
      <c r="CV19" s="665"/>
      <c r="CW19" s="665"/>
      <c r="CX19" s="665"/>
      <c r="CY19" s="666"/>
      <c r="CZ19" s="691" t="s">
        <v>127</v>
      </c>
      <c r="DA19" s="691"/>
      <c r="DB19" s="691"/>
      <c r="DC19" s="691"/>
      <c r="DD19" s="670" t="s">
        <v>127</v>
      </c>
      <c r="DE19" s="665"/>
      <c r="DF19" s="665"/>
      <c r="DG19" s="665"/>
      <c r="DH19" s="665"/>
      <c r="DI19" s="665"/>
      <c r="DJ19" s="665"/>
      <c r="DK19" s="665"/>
      <c r="DL19" s="665"/>
      <c r="DM19" s="665"/>
      <c r="DN19" s="665"/>
      <c r="DO19" s="665"/>
      <c r="DP19" s="666"/>
      <c r="DQ19" s="670" t="s">
        <v>127</v>
      </c>
      <c r="DR19" s="665"/>
      <c r="DS19" s="665"/>
      <c r="DT19" s="665"/>
      <c r="DU19" s="665"/>
      <c r="DV19" s="665"/>
      <c r="DW19" s="665"/>
      <c r="DX19" s="665"/>
      <c r="DY19" s="665"/>
      <c r="DZ19" s="665"/>
      <c r="EA19" s="665"/>
      <c r="EB19" s="665"/>
      <c r="EC19" s="705"/>
    </row>
    <row r="20" spans="2:133" ht="11.25" customHeight="1" x14ac:dyDescent="0.15">
      <c r="B20" s="661" t="s">
        <v>274</v>
      </c>
      <c r="C20" s="662"/>
      <c r="D20" s="662"/>
      <c r="E20" s="662"/>
      <c r="F20" s="662"/>
      <c r="G20" s="662"/>
      <c r="H20" s="662"/>
      <c r="I20" s="662"/>
      <c r="J20" s="662"/>
      <c r="K20" s="662"/>
      <c r="L20" s="662"/>
      <c r="M20" s="662"/>
      <c r="N20" s="662"/>
      <c r="O20" s="662"/>
      <c r="P20" s="662"/>
      <c r="Q20" s="663"/>
      <c r="R20" s="664">
        <v>7211</v>
      </c>
      <c r="S20" s="665"/>
      <c r="T20" s="665"/>
      <c r="U20" s="665"/>
      <c r="V20" s="665"/>
      <c r="W20" s="665"/>
      <c r="X20" s="665"/>
      <c r="Y20" s="666"/>
      <c r="Z20" s="691">
        <v>0</v>
      </c>
      <c r="AA20" s="691"/>
      <c r="AB20" s="691"/>
      <c r="AC20" s="691"/>
      <c r="AD20" s="692">
        <v>7211</v>
      </c>
      <c r="AE20" s="692"/>
      <c r="AF20" s="692"/>
      <c r="AG20" s="692"/>
      <c r="AH20" s="692"/>
      <c r="AI20" s="692"/>
      <c r="AJ20" s="692"/>
      <c r="AK20" s="692"/>
      <c r="AL20" s="667">
        <v>0.1</v>
      </c>
      <c r="AM20" s="668"/>
      <c r="AN20" s="668"/>
      <c r="AO20" s="693"/>
      <c r="AP20" s="661" t="s">
        <v>275</v>
      </c>
      <c r="AQ20" s="662"/>
      <c r="AR20" s="662"/>
      <c r="AS20" s="662"/>
      <c r="AT20" s="662"/>
      <c r="AU20" s="662"/>
      <c r="AV20" s="662"/>
      <c r="AW20" s="662"/>
      <c r="AX20" s="662"/>
      <c r="AY20" s="662"/>
      <c r="AZ20" s="662"/>
      <c r="BA20" s="662"/>
      <c r="BB20" s="662"/>
      <c r="BC20" s="662"/>
      <c r="BD20" s="662"/>
      <c r="BE20" s="662"/>
      <c r="BF20" s="663"/>
      <c r="BG20" s="664">
        <v>308521</v>
      </c>
      <c r="BH20" s="665"/>
      <c r="BI20" s="665"/>
      <c r="BJ20" s="665"/>
      <c r="BK20" s="665"/>
      <c r="BL20" s="665"/>
      <c r="BM20" s="665"/>
      <c r="BN20" s="666"/>
      <c r="BO20" s="691">
        <v>4.2</v>
      </c>
      <c r="BP20" s="691"/>
      <c r="BQ20" s="691"/>
      <c r="BR20" s="691"/>
      <c r="BS20" s="692" t="s">
        <v>127</v>
      </c>
      <c r="BT20" s="692"/>
      <c r="BU20" s="692"/>
      <c r="BV20" s="692"/>
      <c r="BW20" s="692"/>
      <c r="BX20" s="692"/>
      <c r="BY20" s="692"/>
      <c r="BZ20" s="692"/>
      <c r="CA20" s="692"/>
      <c r="CB20" s="750"/>
      <c r="CD20" s="706" t="s">
        <v>276</v>
      </c>
      <c r="CE20" s="703"/>
      <c r="CF20" s="703"/>
      <c r="CG20" s="703"/>
      <c r="CH20" s="703"/>
      <c r="CI20" s="703"/>
      <c r="CJ20" s="703"/>
      <c r="CK20" s="703"/>
      <c r="CL20" s="703"/>
      <c r="CM20" s="703"/>
      <c r="CN20" s="703"/>
      <c r="CO20" s="703"/>
      <c r="CP20" s="703"/>
      <c r="CQ20" s="704"/>
      <c r="CR20" s="664">
        <v>23542851</v>
      </c>
      <c r="CS20" s="665"/>
      <c r="CT20" s="665"/>
      <c r="CU20" s="665"/>
      <c r="CV20" s="665"/>
      <c r="CW20" s="665"/>
      <c r="CX20" s="665"/>
      <c r="CY20" s="666"/>
      <c r="CZ20" s="691">
        <v>100</v>
      </c>
      <c r="DA20" s="691"/>
      <c r="DB20" s="691"/>
      <c r="DC20" s="691"/>
      <c r="DD20" s="670">
        <v>2391734</v>
      </c>
      <c r="DE20" s="665"/>
      <c r="DF20" s="665"/>
      <c r="DG20" s="665"/>
      <c r="DH20" s="665"/>
      <c r="DI20" s="665"/>
      <c r="DJ20" s="665"/>
      <c r="DK20" s="665"/>
      <c r="DL20" s="665"/>
      <c r="DM20" s="665"/>
      <c r="DN20" s="665"/>
      <c r="DO20" s="665"/>
      <c r="DP20" s="666"/>
      <c r="DQ20" s="670">
        <v>14614361</v>
      </c>
      <c r="DR20" s="665"/>
      <c r="DS20" s="665"/>
      <c r="DT20" s="665"/>
      <c r="DU20" s="665"/>
      <c r="DV20" s="665"/>
      <c r="DW20" s="665"/>
      <c r="DX20" s="665"/>
      <c r="DY20" s="665"/>
      <c r="DZ20" s="665"/>
      <c r="EA20" s="665"/>
      <c r="EB20" s="665"/>
      <c r="EC20" s="705"/>
    </row>
    <row r="21" spans="2:133" ht="11.25" customHeight="1" x14ac:dyDescent="0.15">
      <c r="B21" s="661" t="s">
        <v>277</v>
      </c>
      <c r="C21" s="662"/>
      <c r="D21" s="662"/>
      <c r="E21" s="662"/>
      <c r="F21" s="662"/>
      <c r="G21" s="662"/>
      <c r="H21" s="662"/>
      <c r="I21" s="662"/>
      <c r="J21" s="662"/>
      <c r="K21" s="662"/>
      <c r="L21" s="662"/>
      <c r="M21" s="662"/>
      <c r="N21" s="662"/>
      <c r="O21" s="662"/>
      <c r="P21" s="662"/>
      <c r="Q21" s="663"/>
      <c r="R21" s="664">
        <v>2228</v>
      </c>
      <c r="S21" s="665"/>
      <c r="T21" s="665"/>
      <c r="U21" s="665"/>
      <c r="V21" s="665"/>
      <c r="W21" s="665"/>
      <c r="X21" s="665"/>
      <c r="Y21" s="666"/>
      <c r="Z21" s="691">
        <v>0</v>
      </c>
      <c r="AA21" s="691"/>
      <c r="AB21" s="691"/>
      <c r="AC21" s="691"/>
      <c r="AD21" s="692">
        <v>2228</v>
      </c>
      <c r="AE21" s="692"/>
      <c r="AF21" s="692"/>
      <c r="AG21" s="692"/>
      <c r="AH21" s="692"/>
      <c r="AI21" s="692"/>
      <c r="AJ21" s="692"/>
      <c r="AK21" s="692"/>
      <c r="AL21" s="667">
        <v>0</v>
      </c>
      <c r="AM21" s="668"/>
      <c r="AN21" s="668"/>
      <c r="AO21" s="693"/>
      <c r="AP21" s="757" t="s">
        <v>278</v>
      </c>
      <c r="AQ21" s="764"/>
      <c r="AR21" s="764"/>
      <c r="AS21" s="764"/>
      <c r="AT21" s="764"/>
      <c r="AU21" s="764"/>
      <c r="AV21" s="764"/>
      <c r="AW21" s="764"/>
      <c r="AX21" s="764"/>
      <c r="AY21" s="764"/>
      <c r="AZ21" s="764"/>
      <c r="BA21" s="764"/>
      <c r="BB21" s="764"/>
      <c r="BC21" s="764"/>
      <c r="BD21" s="764"/>
      <c r="BE21" s="764"/>
      <c r="BF21" s="759"/>
      <c r="BG21" s="664" t="s">
        <v>127</v>
      </c>
      <c r="BH21" s="665"/>
      <c r="BI21" s="665"/>
      <c r="BJ21" s="665"/>
      <c r="BK21" s="665"/>
      <c r="BL21" s="665"/>
      <c r="BM21" s="665"/>
      <c r="BN21" s="666"/>
      <c r="BO21" s="691" t="s">
        <v>127</v>
      </c>
      <c r="BP21" s="691"/>
      <c r="BQ21" s="691"/>
      <c r="BR21" s="691"/>
      <c r="BS21" s="692" t="s">
        <v>127</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279</v>
      </c>
      <c r="C22" s="728"/>
      <c r="D22" s="728"/>
      <c r="E22" s="728"/>
      <c r="F22" s="728"/>
      <c r="G22" s="728"/>
      <c r="H22" s="728"/>
      <c r="I22" s="728"/>
      <c r="J22" s="728"/>
      <c r="K22" s="728"/>
      <c r="L22" s="728"/>
      <c r="M22" s="728"/>
      <c r="N22" s="728"/>
      <c r="O22" s="728"/>
      <c r="P22" s="728"/>
      <c r="Q22" s="729"/>
      <c r="R22" s="664">
        <v>49216</v>
      </c>
      <c r="S22" s="665"/>
      <c r="T22" s="665"/>
      <c r="U22" s="665"/>
      <c r="V22" s="665"/>
      <c r="W22" s="665"/>
      <c r="X22" s="665"/>
      <c r="Y22" s="666"/>
      <c r="Z22" s="691">
        <v>0.2</v>
      </c>
      <c r="AA22" s="691"/>
      <c r="AB22" s="691"/>
      <c r="AC22" s="691"/>
      <c r="AD22" s="692">
        <v>46216</v>
      </c>
      <c r="AE22" s="692"/>
      <c r="AF22" s="692"/>
      <c r="AG22" s="692"/>
      <c r="AH22" s="692"/>
      <c r="AI22" s="692"/>
      <c r="AJ22" s="692"/>
      <c r="AK22" s="692"/>
      <c r="AL22" s="667">
        <v>0.40000000596046448</v>
      </c>
      <c r="AM22" s="668"/>
      <c r="AN22" s="668"/>
      <c r="AO22" s="693"/>
      <c r="AP22" s="757" t="s">
        <v>280</v>
      </c>
      <c r="AQ22" s="764"/>
      <c r="AR22" s="764"/>
      <c r="AS22" s="764"/>
      <c r="AT22" s="764"/>
      <c r="AU22" s="764"/>
      <c r="AV22" s="764"/>
      <c r="AW22" s="764"/>
      <c r="AX22" s="764"/>
      <c r="AY22" s="764"/>
      <c r="AZ22" s="764"/>
      <c r="BA22" s="764"/>
      <c r="BB22" s="764"/>
      <c r="BC22" s="764"/>
      <c r="BD22" s="764"/>
      <c r="BE22" s="764"/>
      <c r="BF22" s="759"/>
      <c r="BG22" s="664" t="s">
        <v>127</v>
      </c>
      <c r="BH22" s="665"/>
      <c r="BI22" s="665"/>
      <c r="BJ22" s="665"/>
      <c r="BK22" s="665"/>
      <c r="BL22" s="665"/>
      <c r="BM22" s="665"/>
      <c r="BN22" s="666"/>
      <c r="BO22" s="691" t="s">
        <v>127</v>
      </c>
      <c r="BP22" s="691"/>
      <c r="BQ22" s="691"/>
      <c r="BR22" s="691"/>
      <c r="BS22" s="692" t="s">
        <v>127</v>
      </c>
      <c r="BT22" s="692"/>
      <c r="BU22" s="692"/>
      <c r="BV22" s="692"/>
      <c r="BW22" s="692"/>
      <c r="BX22" s="692"/>
      <c r="BY22" s="692"/>
      <c r="BZ22" s="692"/>
      <c r="CA22" s="692"/>
      <c r="CB22" s="750"/>
      <c r="CD22" s="766" t="s">
        <v>281</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282</v>
      </c>
      <c r="C23" s="662"/>
      <c r="D23" s="662"/>
      <c r="E23" s="662"/>
      <c r="F23" s="662"/>
      <c r="G23" s="662"/>
      <c r="H23" s="662"/>
      <c r="I23" s="662"/>
      <c r="J23" s="662"/>
      <c r="K23" s="662"/>
      <c r="L23" s="662"/>
      <c r="M23" s="662"/>
      <c r="N23" s="662"/>
      <c r="O23" s="662"/>
      <c r="P23" s="662"/>
      <c r="Q23" s="663"/>
      <c r="R23" s="664">
        <v>4546479</v>
      </c>
      <c r="S23" s="665"/>
      <c r="T23" s="665"/>
      <c r="U23" s="665"/>
      <c r="V23" s="665"/>
      <c r="W23" s="665"/>
      <c r="X23" s="665"/>
      <c r="Y23" s="666"/>
      <c r="Z23" s="691">
        <v>18.100000000000001</v>
      </c>
      <c r="AA23" s="691"/>
      <c r="AB23" s="691"/>
      <c r="AC23" s="691"/>
      <c r="AD23" s="692">
        <v>4212502</v>
      </c>
      <c r="AE23" s="692"/>
      <c r="AF23" s="692"/>
      <c r="AG23" s="692"/>
      <c r="AH23" s="692"/>
      <c r="AI23" s="692"/>
      <c r="AJ23" s="692"/>
      <c r="AK23" s="692"/>
      <c r="AL23" s="667">
        <v>32.299999999999997</v>
      </c>
      <c r="AM23" s="668"/>
      <c r="AN23" s="668"/>
      <c r="AO23" s="693"/>
      <c r="AP23" s="757" t="s">
        <v>283</v>
      </c>
      <c r="AQ23" s="764"/>
      <c r="AR23" s="764"/>
      <c r="AS23" s="764"/>
      <c r="AT23" s="764"/>
      <c r="AU23" s="764"/>
      <c r="AV23" s="764"/>
      <c r="AW23" s="764"/>
      <c r="AX23" s="764"/>
      <c r="AY23" s="764"/>
      <c r="AZ23" s="764"/>
      <c r="BA23" s="764"/>
      <c r="BB23" s="764"/>
      <c r="BC23" s="764"/>
      <c r="BD23" s="764"/>
      <c r="BE23" s="764"/>
      <c r="BF23" s="759"/>
      <c r="BG23" s="664">
        <v>308521</v>
      </c>
      <c r="BH23" s="665"/>
      <c r="BI23" s="665"/>
      <c r="BJ23" s="665"/>
      <c r="BK23" s="665"/>
      <c r="BL23" s="665"/>
      <c r="BM23" s="665"/>
      <c r="BN23" s="666"/>
      <c r="BO23" s="691">
        <v>4.2</v>
      </c>
      <c r="BP23" s="691"/>
      <c r="BQ23" s="691"/>
      <c r="BR23" s="691"/>
      <c r="BS23" s="692" t="s">
        <v>127</v>
      </c>
      <c r="BT23" s="692"/>
      <c r="BU23" s="692"/>
      <c r="BV23" s="692"/>
      <c r="BW23" s="692"/>
      <c r="BX23" s="692"/>
      <c r="BY23" s="692"/>
      <c r="BZ23" s="692"/>
      <c r="CA23" s="692"/>
      <c r="CB23" s="750"/>
      <c r="CD23" s="766" t="s">
        <v>223</v>
      </c>
      <c r="CE23" s="767"/>
      <c r="CF23" s="767"/>
      <c r="CG23" s="767"/>
      <c r="CH23" s="767"/>
      <c r="CI23" s="767"/>
      <c r="CJ23" s="767"/>
      <c r="CK23" s="767"/>
      <c r="CL23" s="767"/>
      <c r="CM23" s="767"/>
      <c r="CN23" s="767"/>
      <c r="CO23" s="767"/>
      <c r="CP23" s="767"/>
      <c r="CQ23" s="768"/>
      <c r="CR23" s="766" t="s">
        <v>284</v>
      </c>
      <c r="CS23" s="767"/>
      <c r="CT23" s="767"/>
      <c r="CU23" s="767"/>
      <c r="CV23" s="767"/>
      <c r="CW23" s="767"/>
      <c r="CX23" s="767"/>
      <c r="CY23" s="768"/>
      <c r="CZ23" s="766" t="s">
        <v>285</v>
      </c>
      <c r="DA23" s="767"/>
      <c r="DB23" s="767"/>
      <c r="DC23" s="768"/>
      <c r="DD23" s="766" t="s">
        <v>286</v>
      </c>
      <c r="DE23" s="767"/>
      <c r="DF23" s="767"/>
      <c r="DG23" s="767"/>
      <c r="DH23" s="767"/>
      <c r="DI23" s="767"/>
      <c r="DJ23" s="767"/>
      <c r="DK23" s="768"/>
      <c r="DL23" s="775" t="s">
        <v>287</v>
      </c>
      <c r="DM23" s="776"/>
      <c r="DN23" s="776"/>
      <c r="DO23" s="776"/>
      <c r="DP23" s="776"/>
      <c r="DQ23" s="776"/>
      <c r="DR23" s="776"/>
      <c r="DS23" s="776"/>
      <c r="DT23" s="776"/>
      <c r="DU23" s="776"/>
      <c r="DV23" s="777"/>
      <c r="DW23" s="766" t="s">
        <v>288</v>
      </c>
      <c r="DX23" s="767"/>
      <c r="DY23" s="767"/>
      <c r="DZ23" s="767"/>
      <c r="EA23" s="767"/>
      <c r="EB23" s="767"/>
      <c r="EC23" s="768"/>
    </row>
    <row r="24" spans="2:133" ht="11.25" customHeight="1" x14ac:dyDescent="0.15">
      <c r="B24" s="661" t="s">
        <v>289</v>
      </c>
      <c r="C24" s="662"/>
      <c r="D24" s="662"/>
      <c r="E24" s="662"/>
      <c r="F24" s="662"/>
      <c r="G24" s="662"/>
      <c r="H24" s="662"/>
      <c r="I24" s="662"/>
      <c r="J24" s="662"/>
      <c r="K24" s="662"/>
      <c r="L24" s="662"/>
      <c r="M24" s="662"/>
      <c r="N24" s="662"/>
      <c r="O24" s="662"/>
      <c r="P24" s="662"/>
      <c r="Q24" s="663"/>
      <c r="R24" s="664">
        <v>4212502</v>
      </c>
      <c r="S24" s="665"/>
      <c r="T24" s="665"/>
      <c r="U24" s="665"/>
      <c r="V24" s="665"/>
      <c r="W24" s="665"/>
      <c r="X24" s="665"/>
      <c r="Y24" s="666"/>
      <c r="Z24" s="691">
        <v>16.8</v>
      </c>
      <c r="AA24" s="691"/>
      <c r="AB24" s="691"/>
      <c r="AC24" s="691"/>
      <c r="AD24" s="692">
        <v>4212502</v>
      </c>
      <c r="AE24" s="692"/>
      <c r="AF24" s="692"/>
      <c r="AG24" s="692"/>
      <c r="AH24" s="692"/>
      <c r="AI24" s="692"/>
      <c r="AJ24" s="692"/>
      <c r="AK24" s="692"/>
      <c r="AL24" s="667">
        <v>32.299999999999997</v>
      </c>
      <c r="AM24" s="668"/>
      <c r="AN24" s="668"/>
      <c r="AO24" s="693"/>
      <c r="AP24" s="757" t="s">
        <v>290</v>
      </c>
      <c r="AQ24" s="764"/>
      <c r="AR24" s="764"/>
      <c r="AS24" s="764"/>
      <c r="AT24" s="764"/>
      <c r="AU24" s="764"/>
      <c r="AV24" s="764"/>
      <c r="AW24" s="764"/>
      <c r="AX24" s="764"/>
      <c r="AY24" s="764"/>
      <c r="AZ24" s="764"/>
      <c r="BA24" s="764"/>
      <c r="BB24" s="764"/>
      <c r="BC24" s="764"/>
      <c r="BD24" s="764"/>
      <c r="BE24" s="764"/>
      <c r="BF24" s="759"/>
      <c r="BG24" s="664" t="s">
        <v>127</v>
      </c>
      <c r="BH24" s="665"/>
      <c r="BI24" s="665"/>
      <c r="BJ24" s="665"/>
      <c r="BK24" s="665"/>
      <c r="BL24" s="665"/>
      <c r="BM24" s="665"/>
      <c r="BN24" s="666"/>
      <c r="BO24" s="691" t="s">
        <v>127</v>
      </c>
      <c r="BP24" s="691"/>
      <c r="BQ24" s="691"/>
      <c r="BR24" s="691"/>
      <c r="BS24" s="692" t="s">
        <v>127</v>
      </c>
      <c r="BT24" s="692"/>
      <c r="BU24" s="692"/>
      <c r="BV24" s="692"/>
      <c r="BW24" s="692"/>
      <c r="BX24" s="692"/>
      <c r="BY24" s="692"/>
      <c r="BZ24" s="692"/>
      <c r="CA24" s="692"/>
      <c r="CB24" s="750"/>
      <c r="CD24" s="720" t="s">
        <v>291</v>
      </c>
      <c r="CE24" s="721"/>
      <c r="CF24" s="721"/>
      <c r="CG24" s="721"/>
      <c r="CH24" s="721"/>
      <c r="CI24" s="721"/>
      <c r="CJ24" s="721"/>
      <c r="CK24" s="721"/>
      <c r="CL24" s="721"/>
      <c r="CM24" s="721"/>
      <c r="CN24" s="721"/>
      <c r="CO24" s="721"/>
      <c r="CP24" s="721"/>
      <c r="CQ24" s="722"/>
      <c r="CR24" s="717">
        <v>12323400</v>
      </c>
      <c r="CS24" s="718"/>
      <c r="CT24" s="718"/>
      <c r="CU24" s="718"/>
      <c r="CV24" s="718"/>
      <c r="CW24" s="718"/>
      <c r="CX24" s="718"/>
      <c r="CY24" s="761"/>
      <c r="CZ24" s="762">
        <v>52.3</v>
      </c>
      <c r="DA24" s="735"/>
      <c r="DB24" s="735"/>
      <c r="DC24" s="765"/>
      <c r="DD24" s="760">
        <v>7524228</v>
      </c>
      <c r="DE24" s="718"/>
      <c r="DF24" s="718"/>
      <c r="DG24" s="718"/>
      <c r="DH24" s="718"/>
      <c r="DI24" s="718"/>
      <c r="DJ24" s="718"/>
      <c r="DK24" s="761"/>
      <c r="DL24" s="760">
        <v>7339906</v>
      </c>
      <c r="DM24" s="718"/>
      <c r="DN24" s="718"/>
      <c r="DO24" s="718"/>
      <c r="DP24" s="718"/>
      <c r="DQ24" s="718"/>
      <c r="DR24" s="718"/>
      <c r="DS24" s="718"/>
      <c r="DT24" s="718"/>
      <c r="DU24" s="718"/>
      <c r="DV24" s="761"/>
      <c r="DW24" s="762">
        <v>52.8</v>
      </c>
      <c r="DX24" s="735"/>
      <c r="DY24" s="735"/>
      <c r="DZ24" s="735"/>
      <c r="EA24" s="735"/>
      <c r="EB24" s="735"/>
      <c r="EC24" s="763"/>
    </row>
    <row r="25" spans="2:133" ht="11.25" customHeight="1" x14ac:dyDescent="0.15">
      <c r="B25" s="661" t="s">
        <v>292</v>
      </c>
      <c r="C25" s="662"/>
      <c r="D25" s="662"/>
      <c r="E25" s="662"/>
      <c r="F25" s="662"/>
      <c r="G25" s="662"/>
      <c r="H25" s="662"/>
      <c r="I25" s="662"/>
      <c r="J25" s="662"/>
      <c r="K25" s="662"/>
      <c r="L25" s="662"/>
      <c r="M25" s="662"/>
      <c r="N25" s="662"/>
      <c r="O25" s="662"/>
      <c r="P25" s="662"/>
      <c r="Q25" s="663"/>
      <c r="R25" s="664">
        <v>333977</v>
      </c>
      <c r="S25" s="665"/>
      <c r="T25" s="665"/>
      <c r="U25" s="665"/>
      <c r="V25" s="665"/>
      <c r="W25" s="665"/>
      <c r="X25" s="665"/>
      <c r="Y25" s="666"/>
      <c r="Z25" s="691">
        <v>1.3</v>
      </c>
      <c r="AA25" s="691"/>
      <c r="AB25" s="691"/>
      <c r="AC25" s="691"/>
      <c r="AD25" s="692" t="s">
        <v>127</v>
      </c>
      <c r="AE25" s="692"/>
      <c r="AF25" s="692"/>
      <c r="AG25" s="692"/>
      <c r="AH25" s="692"/>
      <c r="AI25" s="692"/>
      <c r="AJ25" s="692"/>
      <c r="AK25" s="692"/>
      <c r="AL25" s="667" t="s">
        <v>127</v>
      </c>
      <c r="AM25" s="668"/>
      <c r="AN25" s="668"/>
      <c r="AO25" s="693"/>
      <c r="AP25" s="757" t="s">
        <v>293</v>
      </c>
      <c r="AQ25" s="764"/>
      <c r="AR25" s="764"/>
      <c r="AS25" s="764"/>
      <c r="AT25" s="764"/>
      <c r="AU25" s="764"/>
      <c r="AV25" s="764"/>
      <c r="AW25" s="764"/>
      <c r="AX25" s="764"/>
      <c r="AY25" s="764"/>
      <c r="AZ25" s="764"/>
      <c r="BA25" s="764"/>
      <c r="BB25" s="764"/>
      <c r="BC25" s="764"/>
      <c r="BD25" s="764"/>
      <c r="BE25" s="764"/>
      <c r="BF25" s="759"/>
      <c r="BG25" s="664" t="s">
        <v>127</v>
      </c>
      <c r="BH25" s="665"/>
      <c r="BI25" s="665"/>
      <c r="BJ25" s="665"/>
      <c r="BK25" s="665"/>
      <c r="BL25" s="665"/>
      <c r="BM25" s="665"/>
      <c r="BN25" s="666"/>
      <c r="BO25" s="691" t="s">
        <v>127</v>
      </c>
      <c r="BP25" s="691"/>
      <c r="BQ25" s="691"/>
      <c r="BR25" s="691"/>
      <c r="BS25" s="692" t="s">
        <v>127</v>
      </c>
      <c r="BT25" s="692"/>
      <c r="BU25" s="692"/>
      <c r="BV25" s="692"/>
      <c r="BW25" s="692"/>
      <c r="BX25" s="692"/>
      <c r="BY25" s="692"/>
      <c r="BZ25" s="692"/>
      <c r="CA25" s="692"/>
      <c r="CB25" s="750"/>
      <c r="CD25" s="706" t="s">
        <v>294</v>
      </c>
      <c r="CE25" s="703"/>
      <c r="CF25" s="703"/>
      <c r="CG25" s="703"/>
      <c r="CH25" s="703"/>
      <c r="CI25" s="703"/>
      <c r="CJ25" s="703"/>
      <c r="CK25" s="703"/>
      <c r="CL25" s="703"/>
      <c r="CM25" s="703"/>
      <c r="CN25" s="703"/>
      <c r="CO25" s="703"/>
      <c r="CP25" s="703"/>
      <c r="CQ25" s="704"/>
      <c r="CR25" s="664">
        <v>4431496</v>
      </c>
      <c r="CS25" s="675"/>
      <c r="CT25" s="675"/>
      <c r="CU25" s="675"/>
      <c r="CV25" s="675"/>
      <c r="CW25" s="675"/>
      <c r="CX25" s="675"/>
      <c r="CY25" s="676"/>
      <c r="CZ25" s="667">
        <v>18.8</v>
      </c>
      <c r="DA25" s="677"/>
      <c r="DB25" s="677"/>
      <c r="DC25" s="678"/>
      <c r="DD25" s="670">
        <v>4204712</v>
      </c>
      <c r="DE25" s="675"/>
      <c r="DF25" s="675"/>
      <c r="DG25" s="675"/>
      <c r="DH25" s="675"/>
      <c r="DI25" s="675"/>
      <c r="DJ25" s="675"/>
      <c r="DK25" s="676"/>
      <c r="DL25" s="670">
        <v>4072667</v>
      </c>
      <c r="DM25" s="675"/>
      <c r="DN25" s="675"/>
      <c r="DO25" s="675"/>
      <c r="DP25" s="675"/>
      <c r="DQ25" s="675"/>
      <c r="DR25" s="675"/>
      <c r="DS25" s="675"/>
      <c r="DT25" s="675"/>
      <c r="DU25" s="675"/>
      <c r="DV25" s="676"/>
      <c r="DW25" s="667">
        <v>29.3</v>
      </c>
      <c r="DX25" s="677"/>
      <c r="DY25" s="677"/>
      <c r="DZ25" s="677"/>
      <c r="EA25" s="677"/>
      <c r="EB25" s="677"/>
      <c r="EC25" s="698"/>
    </row>
    <row r="26" spans="2:133" ht="11.25" customHeight="1" x14ac:dyDescent="0.15">
      <c r="B26" s="661" t="s">
        <v>295</v>
      </c>
      <c r="C26" s="662"/>
      <c r="D26" s="662"/>
      <c r="E26" s="662"/>
      <c r="F26" s="662"/>
      <c r="G26" s="662"/>
      <c r="H26" s="662"/>
      <c r="I26" s="662"/>
      <c r="J26" s="662"/>
      <c r="K26" s="662"/>
      <c r="L26" s="662"/>
      <c r="M26" s="662"/>
      <c r="N26" s="662"/>
      <c r="O26" s="662"/>
      <c r="P26" s="662"/>
      <c r="Q26" s="663"/>
      <c r="R26" s="664" t="s">
        <v>127</v>
      </c>
      <c r="S26" s="665"/>
      <c r="T26" s="665"/>
      <c r="U26" s="665"/>
      <c r="V26" s="665"/>
      <c r="W26" s="665"/>
      <c r="X26" s="665"/>
      <c r="Y26" s="666"/>
      <c r="Z26" s="691" t="s">
        <v>127</v>
      </c>
      <c r="AA26" s="691"/>
      <c r="AB26" s="691"/>
      <c r="AC26" s="691"/>
      <c r="AD26" s="692" t="s">
        <v>127</v>
      </c>
      <c r="AE26" s="692"/>
      <c r="AF26" s="692"/>
      <c r="AG26" s="692"/>
      <c r="AH26" s="692"/>
      <c r="AI26" s="692"/>
      <c r="AJ26" s="692"/>
      <c r="AK26" s="692"/>
      <c r="AL26" s="667" t="s">
        <v>127</v>
      </c>
      <c r="AM26" s="668"/>
      <c r="AN26" s="668"/>
      <c r="AO26" s="693"/>
      <c r="AP26" s="757" t="s">
        <v>296</v>
      </c>
      <c r="AQ26" s="758"/>
      <c r="AR26" s="758"/>
      <c r="AS26" s="758"/>
      <c r="AT26" s="758"/>
      <c r="AU26" s="758"/>
      <c r="AV26" s="758"/>
      <c r="AW26" s="758"/>
      <c r="AX26" s="758"/>
      <c r="AY26" s="758"/>
      <c r="AZ26" s="758"/>
      <c r="BA26" s="758"/>
      <c r="BB26" s="758"/>
      <c r="BC26" s="758"/>
      <c r="BD26" s="758"/>
      <c r="BE26" s="758"/>
      <c r="BF26" s="759"/>
      <c r="BG26" s="664" t="s">
        <v>127</v>
      </c>
      <c r="BH26" s="665"/>
      <c r="BI26" s="665"/>
      <c r="BJ26" s="665"/>
      <c r="BK26" s="665"/>
      <c r="BL26" s="665"/>
      <c r="BM26" s="665"/>
      <c r="BN26" s="666"/>
      <c r="BO26" s="691" t="s">
        <v>127</v>
      </c>
      <c r="BP26" s="691"/>
      <c r="BQ26" s="691"/>
      <c r="BR26" s="691"/>
      <c r="BS26" s="692" t="s">
        <v>127</v>
      </c>
      <c r="BT26" s="692"/>
      <c r="BU26" s="692"/>
      <c r="BV26" s="692"/>
      <c r="BW26" s="692"/>
      <c r="BX26" s="692"/>
      <c r="BY26" s="692"/>
      <c r="BZ26" s="692"/>
      <c r="CA26" s="692"/>
      <c r="CB26" s="750"/>
      <c r="CD26" s="706" t="s">
        <v>297</v>
      </c>
      <c r="CE26" s="703"/>
      <c r="CF26" s="703"/>
      <c r="CG26" s="703"/>
      <c r="CH26" s="703"/>
      <c r="CI26" s="703"/>
      <c r="CJ26" s="703"/>
      <c r="CK26" s="703"/>
      <c r="CL26" s="703"/>
      <c r="CM26" s="703"/>
      <c r="CN26" s="703"/>
      <c r="CO26" s="703"/>
      <c r="CP26" s="703"/>
      <c r="CQ26" s="704"/>
      <c r="CR26" s="664">
        <v>2728479</v>
      </c>
      <c r="CS26" s="665"/>
      <c r="CT26" s="665"/>
      <c r="CU26" s="665"/>
      <c r="CV26" s="665"/>
      <c r="CW26" s="665"/>
      <c r="CX26" s="665"/>
      <c r="CY26" s="666"/>
      <c r="CZ26" s="667">
        <v>11.6</v>
      </c>
      <c r="DA26" s="677"/>
      <c r="DB26" s="677"/>
      <c r="DC26" s="678"/>
      <c r="DD26" s="670">
        <v>2583720</v>
      </c>
      <c r="DE26" s="665"/>
      <c r="DF26" s="665"/>
      <c r="DG26" s="665"/>
      <c r="DH26" s="665"/>
      <c r="DI26" s="665"/>
      <c r="DJ26" s="665"/>
      <c r="DK26" s="666"/>
      <c r="DL26" s="670" t="s">
        <v>127</v>
      </c>
      <c r="DM26" s="665"/>
      <c r="DN26" s="665"/>
      <c r="DO26" s="665"/>
      <c r="DP26" s="665"/>
      <c r="DQ26" s="665"/>
      <c r="DR26" s="665"/>
      <c r="DS26" s="665"/>
      <c r="DT26" s="665"/>
      <c r="DU26" s="665"/>
      <c r="DV26" s="666"/>
      <c r="DW26" s="667" t="s">
        <v>127</v>
      </c>
      <c r="DX26" s="677"/>
      <c r="DY26" s="677"/>
      <c r="DZ26" s="677"/>
      <c r="EA26" s="677"/>
      <c r="EB26" s="677"/>
      <c r="EC26" s="698"/>
    </row>
    <row r="27" spans="2:133" ht="11.25" customHeight="1" x14ac:dyDescent="0.15">
      <c r="B27" s="661" t="s">
        <v>298</v>
      </c>
      <c r="C27" s="662"/>
      <c r="D27" s="662"/>
      <c r="E27" s="662"/>
      <c r="F27" s="662"/>
      <c r="G27" s="662"/>
      <c r="H27" s="662"/>
      <c r="I27" s="662"/>
      <c r="J27" s="662"/>
      <c r="K27" s="662"/>
      <c r="L27" s="662"/>
      <c r="M27" s="662"/>
      <c r="N27" s="662"/>
      <c r="O27" s="662"/>
      <c r="P27" s="662"/>
      <c r="Q27" s="663"/>
      <c r="R27" s="664">
        <v>13619452</v>
      </c>
      <c r="S27" s="665"/>
      <c r="T27" s="665"/>
      <c r="U27" s="665"/>
      <c r="V27" s="665"/>
      <c r="W27" s="665"/>
      <c r="X27" s="665"/>
      <c r="Y27" s="666"/>
      <c r="Z27" s="691">
        <v>54.3</v>
      </c>
      <c r="AA27" s="691"/>
      <c r="AB27" s="691"/>
      <c r="AC27" s="691"/>
      <c r="AD27" s="692">
        <v>12973954</v>
      </c>
      <c r="AE27" s="692"/>
      <c r="AF27" s="692"/>
      <c r="AG27" s="692"/>
      <c r="AH27" s="692"/>
      <c r="AI27" s="692"/>
      <c r="AJ27" s="692"/>
      <c r="AK27" s="692"/>
      <c r="AL27" s="667">
        <v>99.599998474121094</v>
      </c>
      <c r="AM27" s="668"/>
      <c r="AN27" s="668"/>
      <c r="AO27" s="693"/>
      <c r="AP27" s="661" t="s">
        <v>299</v>
      </c>
      <c r="AQ27" s="662"/>
      <c r="AR27" s="662"/>
      <c r="AS27" s="662"/>
      <c r="AT27" s="662"/>
      <c r="AU27" s="662"/>
      <c r="AV27" s="662"/>
      <c r="AW27" s="662"/>
      <c r="AX27" s="662"/>
      <c r="AY27" s="662"/>
      <c r="AZ27" s="662"/>
      <c r="BA27" s="662"/>
      <c r="BB27" s="662"/>
      <c r="BC27" s="662"/>
      <c r="BD27" s="662"/>
      <c r="BE27" s="662"/>
      <c r="BF27" s="663"/>
      <c r="BG27" s="664">
        <v>7315956</v>
      </c>
      <c r="BH27" s="665"/>
      <c r="BI27" s="665"/>
      <c r="BJ27" s="665"/>
      <c r="BK27" s="665"/>
      <c r="BL27" s="665"/>
      <c r="BM27" s="665"/>
      <c r="BN27" s="666"/>
      <c r="BO27" s="691">
        <v>100</v>
      </c>
      <c r="BP27" s="691"/>
      <c r="BQ27" s="691"/>
      <c r="BR27" s="691"/>
      <c r="BS27" s="692">
        <v>74213</v>
      </c>
      <c r="BT27" s="692"/>
      <c r="BU27" s="692"/>
      <c r="BV27" s="692"/>
      <c r="BW27" s="692"/>
      <c r="BX27" s="692"/>
      <c r="BY27" s="692"/>
      <c r="BZ27" s="692"/>
      <c r="CA27" s="692"/>
      <c r="CB27" s="750"/>
      <c r="CD27" s="706" t="s">
        <v>300</v>
      </c>
      <c r="CE27" s="703"/>
      <c r="CF27" s="703"/>
      <c r="CG27" s="703"/>
      <c r="CH27" s="703"/>
      <c r="CI27" s="703"/>
      <c r="CJ27" s="703"/>
      <c r="CK27" s="703"/>
      <c r="CL27" s="703"/>
      <c r="CM27" s="703"/>
      <c r="CN27" s="703"/>
      <c r="CO27" s="703"/>
      <c r="CP27" s="703"/>
      <c r="CQ27" s="704"/>
      <c r="CR27" s="664">
        <v>5859339</v>
      </c>
      <c r="CS27" s="675"/>
      <c r="CT27" s="675"/>
      <c r="CU27" s="675"/>
      <c r="CV27" s="675"/>
      <c r="CW27" s="675"/>
      <c r="CX27" s="675"/>
      <c r="CY27" s="676"/>
      <c r="CZ27" s="667">
        <v>24.9</v>
      </c>
      <c r="DA27" s="677"/>
      <c r="DB27" s="677"/>
      <c r="DC27" s="678"/>
      <c r="DD27" s="670">
        <v>1335896</v>
      </c>
      <c r="DE27" s="675"/>
      <c r="DF27" s="675"/>
      <c r="DG27" s="675"/>
      <c r="DH27" s="675"/>
      <c r="DI27" s="675"/>
      <c r="DJ27" s="675"/>
      <c r="DK27" s="676"/>
      <c r="DL27" s="670">
        <v>1283619</v>
      </c>
      <c r="DM27" s="675"/>
      <c r="DN27" s="675"/>
      <c r="DO27" s="675"/>
      <c r="DP27" s="675"/>
      <c r="DQ27" s="675"/>
      <c r="DR27" s="675"/>
      <c r="DS27" s="675"/>
      <c r="DT27" s="675"/>
      <c r="DU27" s="675"/>
      <c r="DV27" s="676"/>
      <c r="DW27" s="667">
        <v>9.1999999999999993</v>
      </c>
      <c r="DX27" s="677"/>
      <c r="DY27" s="677"/>
      <c r="DZ27" s="677"/>
      <c r="EA27" s="677"/>
      <c r="EB27" s="677"/>
      <c r="EC27" s="698"/>
    </row>
    <row r="28" spans="2:133" ht="11.25" customHeight="1" x14ac:dyDescent="0.15">
      <c r="B28" s="661" t="s">
        <v>301</v>
      </c>
      <c r="C28" s="662"/>
      <c r="D28" s="662"/>
      <c r="E28" s="662"/>
      <c r="F28" s="662"/>
      <c r="G28" s="662"/>
      <c r="H28" s="662"/>
      <c r="I28" s="662"/>
      <c r="J28" s="662"/>
      <c r="K28" s="662"/>
      <c r="L28" s="662"/>
      <c r="M28" s="662"/>
      <c r="N28" s="662"/>
      <c r="O28" s="662"/>
      <c r="P28" s="662"/>
      <c r="Q28" s="663"/>
      <c r="R28" s="664">
        <v>5854</v>
      </c>
      <c r="S28" s="665"/>
      <c r="T28" s="665"/>
      <c r="U28" s="665"/>
      <c r="V28" s="665"/>
      <c r="W28" s="665"/>
      <c r="X28" s="665"/>
      <c r="Y28" s="666"/>
      <c r="Z28" s="691">
        <v>0</v>
      </c>
      <c r="AA28" s="691"/>
      <c r="AB28" s="691"/>
      <c r="AC28" s="691"/>
      <c r="AD28" s="692">
        <v>5854</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302</v>
      </c>
      <c r="CE28" s="703"/>
      <c r="CF28" s="703"/>
      <c r="CG28" s="703"/>
      <c r="CH28" s="703"/>
      <c r="CI28" s="703"/>
      <c r="CJ28" s="703"/>
      <c r="CK28" s="703"/>
      <c r="CL28" s="703"/>
      <c r="CM28" s="703"/>
      <c r="CN28" s="703"/>
      <c r="CO28" s="703"/>
      <c r="CP28" s="703"/>
      <c r="CQ28" s="704"/>
      <c r="CR28" s="664">
        <v>2032565</v>
      </c>
      <c r="CS28" s="665"/>
      <c r="CT28" s="665"/>
      <c r="CU28" s="665"/>
      <c r="CV28" s="665"/>
      <c r="CW28" s="665"/>
      <c r="CX28" s="665"/>
      <c r="CY28" s="666"/>
      <c r="CZ28" s="667">
        <v>8.6</v>
      </c>
      <c r="DA28" s="677"/>
      <c r="DB28" s="677"/>
      <c r="DC28" s="678"/>
      <c r="DD28" s="670">
        <v>1983620</v>
      </c>
      <c r="DE28" s="665"/>
      <c r="DF28" s="665"/>
      <c r="DG28" s="665"/>
      <c r="DH28" s="665"/>
      <c r="DI28" s="665"/>
      <c r="DJ28" s="665"/>
      <c r="DK28" s="666"/>
      <c r="DL28" s="670">
        <v>1983620</v>
      </c>
      <c r="DM28" s="665"/>
      <c r="DN28" s="665"/>
      <c r="DO28" s="665"/>
      <c r="DP28" s="665"/>
      <c r="DQ28" s="665"/>
      <c r="DR28" s="665"/>
      <c r="DS28" s="665"/>
      <c r="DT28" s="665"/>
      <c r="DU28" s="665"/>
      <c r="DV28" s="666"/>
      <c r="DW28" s="667">
        <v>14.3</v>
      </c>
      <c r="DX28" s="677"/>
      <c r="DY28" s="677"/>
      <c r="DZ28" s="677"/>
      <c r="EA28" s="677"/>
      <c r="EB28" s="677"/>
      <c r="EC28" s="698"/>
    </row>
    <row r="29" spans="2:133" ht="11.25" customHeight="1" x14ac:dyDescent="0.15">
      <c r="B29" s="661" t="s">
        <v>303</v>
      </c>
      <c r="C29" s="662"/>
      <c r="D29" s="662"/>
      <c r="E29" s="662"/>
      <c r="F29" s="662"/>
      <c r="G29" s="662"/>
      <c r="H29" s="662"/>
      <c r="I29" s="662"/>
      <c r="J29" s="662"/>
      <c r="K29" s="662"/>
      <c r="L29" s="662"/>
      <c r="M29" s="662"/>
      <c r="N29" s="662"/>
      <c r="O29" s="662"/>
      <c r="P29" s="662"/>
      <c r="Q29" s="663"/>
      <c r="R29" s="664">
        <v>223867</v>
      </c>
      <c r="S29" s="665"/>
      <c r="T29" s="665"/>
      <c r="U29" s="665"/>
      <c r="V29" s="665"/>
      <c r="W29" s="665"/>
      <c r="X29" s="665"/>
      <c r="Y29" s="666"/>
      <c r="Z29" s="691">
        <v>0.9</v>
      </c>
      <c r="AA29" s="691"/>
      <c r="AB29" s="691"/>
      <c r="AC29" s="691"/>
      <c r="AD29" s="692">
        <v>64</v>
      </c>
      <c r="AE29" s="692"/>
      <c r="AF29" s="692"/>
      <c r="AG29" s="692"/>
      <c r="AH29" s="692"/>
      <c r="AI29" s="692"/>
      <c r="AJ29" s="692"/>
      <c r="AK29" s="692"/>
      <c r="AL29" s="667">
        <v>0</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304</v>
      </c>
      <c r="CE29" s="752"/>
      <c r="CF29" s="706" t="s">
        <v>70</v>
      </c>
      <c r="CG29" s="703"/>
      <c r="CH29" s="703"/>
      <c r="CI29" s="703"/>
      <c r="CJ29" s="703"/>
      <c r="CK29" s="703"/>
      <c r="CL29" s="703"/>
      <c r="CM29" s="703"/>
      <c r="CN29" s="703"/>
      <c r="CO29" s="703"/>
      <c r="CP29" s="703"/>
      <c r="CQ29" s="704"/>
      <c r="CR29" s="664">
        <v>2032565</v>
      </c>
      <c r="CS29" s="675"/>
      <c r="CT29" s="675"/>
      <c r="CU29" s="675"/>
      <c r="CV29" s="675"/>
      <c r="CW29" s="675"/>
      <c r="CX29" s="675"/>
      <c r="CY29" s="676"/>
      <c r="CZ29" s="667">
        <v>8.6</v>
      </c>
      <c r="DA29" s="677"/>
      <c r="DB29" s="677"/>
      <c r="DC29" s="678"/>
      <c r="DD29" s="670">
        <v>1983620</v>
      </c>
      <c r="DE29" s="675"/>
      <c r="DF29" s="675"/>
      <c r="DG29" s="675"/>
      <c r="DH29" s="675"/>
      <c r="DI29" s="675"/>
      <c r="DJ29" s="675"/>
      <c r="DK29" s="676"/>
      <c r="DL29" s="670">
        <v>1983620</v>
      </c>
      <c r="DM29" s="675"/>
      <c r="DN29" s="675"/>
      <c r="DO29" s="675"/>
      <c r="DP29" s="675"/>
      <c r="DQ29" s="675"/>
      <c r="DR29" s="675"/>
      <c r="DS29" s="675"/>
      <c r="DT29" s="675"/>
      <c r="DU29" s="675"/>
      <c r="DV29" s="676"/>
      <c r="DW29" s="667">
        <v>14.3</v>
      </c>
      <c r="DX29" s="677"/>
      <c r="DY29" s="677"/>
      <c r="DZ29" s="677"/>
      <c r="EA29" s="677"/>
      <c r="EB29" s="677"/>
      <c r="EC29" s="698"/>
    </row>
    <row r="30" spans="2:133" ht="11.25" customHeight="1" x14ac:dyDescent="0.15">
      <c r="B30" s="661" t="s">
        <v>305</v>
      </c>
      <c r="C30" s="662"/>
      <c r="D30" s="662"/>
      <c r="E30" s="662"/>
      <c r="F30" s="662"/>
      <c r="G30" s="662"/>
      <c r="H30" s="662"/>
      <c r="I30" s="662"/>
      <c r="J30" s="662"/>
      <c r="K30" s="662"/>
      <c r="L30" s="662"/>
      <c r="M30" s="662"/>
      <c r="N30" s="662"/>
      <c r="O30" s="662"/>
      <c r="P30" s="662"/>
      <c r="Q30" s="663"/>
      <c r="R30" s="664">
        <v>138365</v>
      </c>
      <c r="S30" s="665"/>
      <c r="T30" s="665"/>
      <c r="U30" s="665"/>
      <c r="V30" s="665"/>
      <c r="W30" s="665"/>
      <c r="X30" s="665"/>
      <c r="Y30" s="666"/>
      <c r="Z30" s="691">
        <v>0.6</v>
      </c>
      <c r="AA30" s="691"/>
      <c r="AB30" s="691"/>
      <c r="AC30" s="691"/>
      <c r="AD30" s="692">
        <v>30168</v>
      </c>
      <c r="AE30" s="692"/>
      <c r="AF30" s="692"/>
      <c r="AG30" s="692"/>
      <c r="AH30" s="692"/>
      <c r="AI30" s="692"/>
      <c r="AJ30" s="692"/>
      <c r="AK30" s="692"/>
      <c r="AL30" s="667">
        <v>0.2</v>
      </c>
      <c r="AM30" s="668"/>
      <c r="AN30" s="668"/>
      <c r="AO30" s="693"/>
      <c r="AP30" s="723" t="s">
        <v>223</v>
      </c>
      <c r="AQ30" s="724"/>
      <c r="AR30" s="724"/>
      <c r="AS30" s="724"/>
      <c r="AT30" s="724"/>
      <c r="AU30" s="724"/>
      <c r="AV30" s="724"/>
      <c r="AW30" s="724"/>
      <c r="AX30" s="724"/>
      <c r="AY30" s="724"/>
      <c r="AZ30" s="724"/>
      <c r="BA30" s="724"/>
      <c r="BB30" s="724"/>
      <c r="BC30" s="724"/>
      <c r="BD30" s="724"/>
      <c r="BE30" s="724"/>
      <c r="BF30" s="725"/>
      <c r="BG30" s="723" t="s">
        <v>306</v>
      </c>
      <c r="BH30" s="748"/>
      <c r="BI30" s="748"/>
      <c r="BJ30" s="748"/>
      <c r="BK30" s="748"/>
      <c r="BL30" s="748"/>
      <c r="BM30" s="748"/>
      <c r="BN30" s="748"/>
      <c r="BO30" s="748"/>
      <c r="BP30" s="748"/>
      <c r="BQ30" s="749"/>
      <c r="BR30" s="723" t="s">
        <v>307</v>
      </c>
      <c r="BS30" s="748"/>
      <c r="BT30" s="748"/>
      <c r="BU30" s="748"/>
      <c r="BV30" s="748"/>
      <c r="BW30" s="748"/>
      <c r="BX30" s="748"/>
      <c r="BY30" s="748"/>
      <c r="BZ30" s="748"/>
      <c r="CA30" s="748"/>
      <c r="CB30" s="749"/>
      <c r="CD30" s="753"/>
      <c r="CE30" s="754"/>
      <c r="CF30" s="706" t="s">
        <v>308</v>
      </c>
      <c r="CG30" s="703"/>
      <c r="CH30" s="703"/>
      <c r="CI30" s="703"/>
      <c r="CJ30" s="703"/>
      <c r="CK30" s="703"/>
      <c r="CL30" s="703"/>
      <c r="CM30" s="703"/>
      <c r="CN30" s="703"/>
      <c r="CO30" s="703"/>
      <c r="CP30" s="703"/>
      <c r="CQ30" s="704"/>
      <c r="CR30" s="664">
        <v>1974831</v>
      </c>
      <c r="CS30" s="665"/>
      <c r="CT30" s="665"/>
      <c r="CU30" s="665"/>
      <c r="CV30" s="665"/>
      <c r="CW30" s="665"/>
      <c r="CX30" s="665"/>
      <c r="CY30" s="666"/>
      <c r="CZ30" s="667">
        <v>8.4</v>
      </c>
      <c r="DA30" s="677"/>
      <c r="DB30" s="677"/>
      <c r="DC30" s="678"/>
      <c r="DD30" s="670">
        <v>1929775</v>
      </c>
      <c r="DE30" s="665"/>
      <c r="DF30" s="665"/>
      <c r="DG30" s="665"/>
      <c r="DH30" s="665"/>
      <c r="DI30" s="665"/>
      <c r="DJ30" s="665"/>
      <c r="DK30" s="666"/>
      <c r="DL30" s="670">
        <v>1929775</v>
      </c>
      <c r="DM30" s="665"/>
      <c r="DN30" s="665"/>
      <c r="DO30" s="665"/>
      <c r="DP30" s="665"/>
      <c r="DQ30" s="665"/>
      <c r="DR30" s="665"/>
      <c r="DS30" s="665"/>
      <c r="DT30" s="665"/>
      <c r="DU30" s="665"/>
      <c r="DV30" s="666"/>
      <c r="DW30" s="667">
        <v>13.9</v>
      </c>
      <c r="DX30" s="677"/>
      <c r="DY30" s="677"/>
      <c r="DZ30" s="677"/>
      <c r="EA30" s="677"/>
      <c r="EB30" s="677"/>
      <c r="EC30" s="698"/>
    </row>
    <row r="31" spans="2:133" ht="11.25" customHeight="1" x14ac:dyDescent="0.15">
      <c r="B31" s="661" t="s">
        <v>309</v>
      </c>
      <c r="C31" s="662"/>
      <c r="D31" s="662"/>
      <c r="E31" s="662"/>
      <c r="F31" s="662"/>
      <c r="G31" s="662"/>
      <c r="H31" s="662"/>
      <c r="I31" s="662"/>
      <c r="J31" s="662"/>
      <c r="K31" s="662"/>
      <c r="L31" s="662"/>
      <c r="M31" s="662"/>
      <c r="N31" s="662"/>
      <c r="O31" s="662"/>
      <c r="P31" s="662"/>
      <c r="Q31" s="663"/>
      <c r="R31" s="664">
        <v>32474</v>
      </c>
      <c r="S31" s="665"/>
      <c r="T31" s="665"/>
      <c r="U31" s="665"/>
      <c r="V31" s="665"/>
      <c r="W31" s="665"/>
      <c r="X31" s="665"/>
      <c r="Y31" s="666"/>
      <c r="Z31" s="691">
        <v>0.1</v>
      </c>
      <c r="AA31" s="691"/>
      <c r="AB31" s="691"/>
      <c r="AC31" s="691"/>
      <c r="AD31" s="692" t="s">
        <v>127</v>
      </c>
      <c r="AE31" s="692"/>
      <c r="AF31" s="692"/>
      <c r="AG31" s="692"/>
      <c r="AH31" s="692"/>
      <c r="AI31" s="692"/>
      <c r="AJ31" s="692"/>
      <c r="AK31" s="692"/>
      <c r="AL31" s="667" t="s">
        <v>127</v>
      </c>
      <c r="AM31" s="668"/>
      <c r="AN31" s="668"/>
      <c r="AO31" s="693"/>
      <c r="AP31" s="737" t="s">
        <v>310</v>
      </c>
      <c r="AQ31" s="738"/>
      <c r="AR31" s="738"/>
      <c r="AS31" s="738"/>
      <c r="AT31" s="743" t="s">
        <v>311</v>
      </c>
      <c r="AU31" s="366"/>
      <c r="AV31" s="366"/>
      <c r="AW31" s="366"/>
      <c r="AX31" s="730" t="s">
        <v>187</v>
      </c>
      <c r="AY31" s="731"/>
      <c r="AZ31" s="731"/>
      <c r="BA31" s="731"/>
      <c r="BB31" s="731"/>
      <c r="BC31" s="731"/>
      <c r="BD31" s="731"/>
      <c r="BE31" s="731"/>
      <c r="BF31" s="732"/>
      <c r="BG31" s="733">
        <v>99.2</v>
      </c>
      <c r="BH31" s="734"/>
      <c r="BI31" s="734"/>
      <c r="BJ31" s="734"/>
      <c r="BK31" s="734"/>
      <c r="BL31" s="734"/>
      <c r="BM31" s="735">
        <v>97.5</v>
      </c>
      <c r="BN31" s="734"/>
      <c r="BO31" s="734"/>
      <c r="BP31" s="734"/>
      <c r="BQ31" s="736"/>
      <c r="BR31" s="733">
        <v>98.6</v>
      </c>
      <c r="BS31" s="734"/>
      <c r="BT31" s="734"/>
      <c r="BU31" s="734"/>
      <c r="BV31" s="734"/>
      <c r="BW31" s="734"/>
      <c r="BX31" s="735">
        <v>96.9</v>
      </c>
      <c r="BY31" s="734"/>
      <c r="BZ31" s="734"/>
      <c r="CA31" s="734"/>
      <c r="CB31" s="736"/>
      <c r="CD31" s="753"/>
      <c r="CE31" s="754"/>
      <c r="CF31" s="706" t="s">
        <v>312</v>
      </c>
      <c r="CG31" s="703"/>
      <c r="CH31" s="703"/>
      <c r="CI31" s="703"/>
      <c r="CJ31" s="703"/>
      <c r="CK31" s="703"/>
      <c r="CL31" s="703"/>
      <c r="CM31" s="703"/>
      <c r="CN31" s="703"/>
      <c r="CO31" s="703"/>
      <c r="CP31" s="703"/>
      <c r="CQ31" s="704"/>
      <c r="CR31" s="664">
        <v>57734</v>
      </c>
      <c r="CS31" s="675"/>
      <c r="CT31" s="675"/>
      <c r="CU31" s="675"/>
      <c r="CV31" s="675"/>
      <c r="CW31" s="675"/>
      <c r="CX31" s="675"/>
      <c r="CY31" s="676"/>
      <c r="CZ31" s="667">
        <v>0.2</v>
      </c>
      <c r="DA31" s="677"/>
      <c r="DB31" s="677"/>
      <c r="DC31" s="678"/>
      <c r="DD31" s="670">
        <v>53845</v>
      </c>
      <c r="DE31" s="675"/>
      <c r="DF31" s="675"/>
      <c r="DG31" s="675"/>
      <c r="DH31" s="675"/>
      <c r="DI31" s="675"/>
      <c r="DJ31" s="675"/>
      <c r="DK31" s="676"/>
      <c r="DL31" s="670">
        <v>53845</v>
      </c>
      <c r="DM31" s="675"/>
      <c r="DN31" s="675"/>
      <c r="DO31" s="675"/>
      <c r="DP31" s="675"/>
      <c r="DQ31" s="675"/>
      <c r="DR31" s="675"/>
      <c r="DS31" s="675"/>
      <c r="DT31" s="675"/>
      <c r="DU31" s="675"/>
      <c r="DV31" s="676"/>
      <c r="DW31" s="667">
        <v>0.4</v>
      </c>
      <c r="DX31" s="677"/>
      <c r="DY31" s="677"/>
      <c r="DZ31" s="677"/>
      <c r="EA31" s="677"/>
      <c r="EB31" s="677"/>
      <c r="EC31" s="698"/>
    </row>
    <row r="32" spans="2:133" ht="11.25" customHeight="1" x14ac:dyDescent="0.15">
      <c r="B32" s="661" t="s">
        <v>313</v>
      </c>
      <c r="C32" s="662"/>
      <c r="D32" s="662"/>
      <c r="E32" s="662"/>
      <c r="F32" s="662"/>
      <c r="G32" s="662"/>
      <c r="H32" s="662"/>
      <c r="I32" s="662"/>
      <c r="J32" s="662"/>
      <c r="K32" s="662"/>
      <c r="L32" s="662"/>
      <c r="M32" s="662"/>
      <c r="N32" s="662"/>
      <c r="O32" s="662"/>
      <c r="P32" s="662"/>
      <c r="Q32" s="663"/>
      <c r="R32" s="664">
        <v>5179663</v>
      </c>
      <c r="S32" s="665"/>
      <c r="T32" s="665"/>
      <c r="U32" s="665"/>
      <c r="V32" s="665"/>
      <c r="W32" s="665"/>
      <c r="X32" s="665"/>
      <c r="Y32" s="666"/>
      <c r="Z32" s="691">
        <v>20.6</v>
      </c>
      <c r="AA32" s="691"/>
      <c r="AB32" s="691"/>
      <c r="AC32" s="691"/>
      <c r="AD32" s="692" t="s">
        <v>127</v>
      </c>
      <c r="AE32" s="692"/>
      <c r="AF32" s="692"/>
      <c r="AG32" s="692"/>
      <c r="AH32" s="692"/>
      <c r="AI32" s="692"/>
      <c r="AJ32" s="692"/>
      <c r="AK32" s="692"/>
      <c r="AL32" s="667" t="s">
        <v>127</v>
      </c>
      <c r="AM32" s="668"/>
      <c r="AN32" s="668"/>
      <c r="AO32" s="693"/>
      <c r="AP32" s="739"/>
      <c r="AQ32" s="740"/>
      <c r="AR32" s="740"/>
      <c r="AS32" s="740"/>
      <c r="AT32" s="744"/>
      <c r="AU32" s="362" t="s">
        <v>314</v>
      </c>
      <c r="AV32" s="362"/>
      <c r="AW32" s="362"/>
      <c r="AX32" s="661" t="s">
        <v>315</v>
      </c>
      <c r="AY32" s="662"/>
      <c r="AZ32" s="662"/>
      <c r="BA32" s="662"/>
      <c r="BB32" s="662"/>
      <c r="BC32" s="662"/>
      <c r="BD32" s="662"/>
      <c r="BE32" s="662"/>
      <c r="BF32" s="663"/>
      <c r="BG32" s="746">
        <v>99.3</v>
      </c>
      <c r="BH32" s="675"/>
      <c r="BI32" s="675"/>
      <c r="BJ32" s="675"/>
      <c r="BK32" s="675"/>
      <c r="BL32" s="675"/>
      <c r="BM32" s="668">
        <v>98.1</v>
      </c>
      <c r="BN32" s="747"/>
      <c r="BO32" s="747"/>
      <c r="BP32" s="747"/>
      <c r="BQ32" s="702"/>
      <c r="BR32" s="746">
        <v>99</v>
      </c>
      <c r="BS32" s="675"/>
      <c r="BT32" s="675"/>
      <c r="BU32" s="675"/>
      <c r="BV32" s="675"/>
      <c r="BW32" s="675"/>
      <c r="BX32" s="668">
        <v>97.8</v>
      </c>
      <c r="BY32" s="747"/>
      <c r="BZ32" s="747"/>
      <c r="CA32" s="747"/>
      <c r="CB32" s="702"/>
      <c r="CD32" s="755"/>
      <c r="CE32" s="756"/>
      <c r="CF32" s="706" t="s">
        <v>316</v>
      </c>
      <c r="CG32" s="703"/>
      <c r="CH32" s="703"/>
      <c r="CI32" s="703"/>
      <c r="CJ32" s="703"/>
      <c r="CK32" s="703"/>
      <c r="CL32" s="703"/>
      <c r="CM32" s="703"/>
      <c r="CN32" s="703"/>
      <c r="CO32" s="703"/>
      <c r="CP32" s="703"/>
      <c r="CQ32" s="704"/>
      <c r="CR32" s="664" t="s">
        <v>127</v>
      </c>
      <c r="CS32" s="665"/>
      <c r="CT32" s="665"/>
      <c r="CU32" s="665"/>
      <c r="CV32" s="665"/>
      <c r="CW32" s="665"/>
      <c r="CX32" s="665"/>
      <c r="CY32" s="666"/>
      <c r="CZ32" s="667" t="s">
        <v>127</v>
      </c>
      <c r="DA32" s="677"/>
      <c r="DB32" s="677"/>
      <c r="DC32" s="678"/>
      <c r="DD32" s="670" t="s">
        <v>127</v>
      </c>
      <c r="DE32" s="665"/>
      <c r="DF32" s="665"/>
      <c r="DG32" s="665"/>
      <c r="DH32" s="665"/>
      <c r="DI32" s="665"/>
      <c r="DJ32" s="665"/>
      <c r="DK32" s="666"/>
      <c r="DL32" s="670" t="s">
        <v>127</v>
      </c>
      <c r="DM32" s="665"/>
      <c r="DN32" s="665"/>
      <c r="DO32" s="665"/>
      <c r="DP32" s="665"/>
      <c r="DQ32" s="665"/>
      <c r="DR32" s="665"/>
      <c r="DS32" s="665"/>
      <c r="DT32" s="665"/>
      <c r="DU32" s="665"/>
      <c r="DV32" s="666"/>
      <c r="DW32" s="667" t="s">
        <v>127</v>
      </c>
      <c r="DX32" s="677"/>
      <c r="DY32" s="677"/>
      <c r="DZ32" s="677"/>
      <c r="EA32" s="677"/>
      <c r="EB32" s="677"/>
      <c r="EC32" s="698"/>
    </row>
    <row r="33" spans="2:133" ht="11.25" customHeight="1" x14ac:dyDescent="0.15">
      <c r="B33" s="727" t="s">
        <v>317</v>
      </c>
      <c r="C33" s="728"/>
      <c r="D33" s="728"/>
      <c r="E33" s="728"/>
      <c r="F33" s="728"/>
      <c r="G33" s="728"/>
      <c r="H33" s="728"/>
      <c r="I33" s="728"/>
      <c r="J33" s="728"/>
      <c r="K33" s="728"/>
      <c r="L33" s="728"/>
      <c r="M33" s="728"/>
      <c r="N33" s="728"/>
      <c r="O33" s="728"/>
      <c r="P33" s="728"/>
      <c r="Q33" s="729"/>
      <c r="R33" s="664" t="s">
        <v>127</v>
      </c>
      <c r="S33" s="665"/>
      <c r="T33" s="665"/>
      <c r="U33" s="665"/>
      <c r="V33" s="665"/>
      <c r="W33" s="665"/>
      <c r="X33" s="665"/>
      <c r="Y33" s="666"/>
      <c r="Z33" s="691" t="s">
        <v>127</v>
      </c>
      <c r="AA33" s="691"/>
      <c r="AB33" s="691"/>
      <c r="AC33" s="691"/>
      <c r="AD33" s="692" t="s">
        <v>127</v>
      </c>
      <c r="AE33" s="692"/>
      <c r="AF33" s="692"/>
      <c r="AG33" s="692"/>
      <c r="AH33" s="692"/>
      <c r="AI33" s="692"/>
      <c r="AJ33" s="692"/>
      <c r="AK33" s="692"/>
      <c r="AL33" s="667" t="s">
        <v>127</v>
      </c>
      <c r="AM33" s="668"/>
      <c r="AN33" s="668"/>
      <c r="AO33" s="693"/>
      <c r="AP33" s="741"/>
      <c r="AQ33" s="742"/>
      <c r="AR33" s="742"/>
      <c r="AS33" s="742"/>
      <c r="AT33" s="745"/>
      <c r="AU33" s="360"/>
      <c r="AV33" s="360"/>
      <c r="AW33" s="360"/>
      <c r="AX33" s="641" t="s">
        <v>318</v>
      </c>
      <c r="AY33" s="642"/>
      <c r="AZ33" s="642"/>
      <c r="BA33" s="642"/>
      <c r="BB33" s="642"/>
      <c r="BC33" s="642"/>
      <c r="BD33" s="642"/>
      <c r="BE33" s="642"/>
      <c r="BF33" s="643"/>
      <c r="BG33" s="726">
        <v>99</v>
      </c>
      <c r="BH33" s="645"/>
      <c r="BI33" s="645"/>
      <c r="BJ33" s="645"/>
      <c r="BK33" s="645"/>
      <c r="BL33" s="645"/>
      <c r="BM33" s="683">
        <v>97.1</v>
      </c>
      <c r="BN33" s="645"/>
      <c r="BO33" s="645"/>
      <c r="BP33" s="645"/>
      <c r="BQ33" s="694"/>
      <c r="BR33" s="726">
        <v>98.2</v>
      </c>
      <c r="BS33" s="645"/>
      <c r="BT33" s="645"/>
      <c r="BU33" s="645"/>
      <c r="BV33" s="645"/>
      <c r="BW33" s="645"/>
      <c r="BX33" s="683">
        <v>96.2</v>
      </c>
      <c r="BY33" s="645"/>
      <c r="BZ33" s="645"/>
      <c r="CA33" s="645"/>
      <c r="CB33" s="694"/>
      <c r="CD33" s="706" t="s">
        <v>319</v>
      </c>
      <c r="CE33" s="703"/>
      <c r="CF33" s="703"/>
      <c r="CG33" s="703"/>
      <c r="CH33" s="703"/>
      <c r="CI33" s="703"/>
      <c r="CJ33" s="703"/>
      <c r="CK33" s="703"/>
      <c r="CL33" s="703"/>
      <c r="CM33" s="703"/>
      <c r="CN33" s="703"/>
      <c r="CO33" s="703"/>
      <c r="CP33" s="703"/>
      <c r="CQ33" s="704"/>
      <c r="CR33" s="664">
        <v>8827717</v>
      </c>
      <c r="CS33" s="675"/>
      <c r="CT33" s="675"/>
      <c r="CU33" s="675"/>
      <c r="CV33" s="675"/>
      <c r="CW33" s="675"/>
      <c r="CX33" s="675"/>
      <c r="CY33" s="676"/>
      <c r="CZ33" s="667">
        <v>37.5</v>
      </c>
      <c r="DA33" s="677"/>
      <c r="DB33" s="677"/>
      <c r="DC33" s="678"/>
      <c r="DD33" s="670">
        <v>6634983</v>
      </c>
      <c r="DE33" s="675"/>
      <c r="DF33" s="675"/>
      <c r="DG33" s="675"/>
      <c r="DH33" s="675"/>
      <c r="DI33" s="675"/>
      <c r="DJ33" s="675"/>
      <c r="DK33" s="676"/>
      <c r="DL33" s="670">
        <v>4615409</v>
      </c>
      <c r="DM33" s="675"/>
      <c r="DN33" s="675"/>
      <c r="DO33" s="675"/>
      <c r="DP33" s="675"/>
      <c r="DQ33" s="675"/>
      <c r="DR33" s="675"/>
      <c r="DS33" s="675"/>
      <c r="DT33" s="675"/>
      <c r="DU33" s="675"/>
      <c r="DV33" s="676"/>
      <c r="DW33" s="667">
        <v>33.200000000000003</v>
      </c>
      <c r="DX33" s="677"/>
      <c r="DY33" s="677"/>
      <c r="DZ33" s="677"/>
      <c r="EA33" s="677"/>
      <c r="EB33" s="677"/>
      <c r="EC33" s="698"/>
    </row>
    <row r="34" spans="2:133" ht="11.25" customHeight="1" x14ac:dyDescent="0.15">
      <c r="B34" s="661" t="s">
        <v>320</v>
      </c>
      <c r="C34" s="662"/>
      <c r="D34" s="662"/>
      <c r="E34" s="662"/>
      <c r="F34" s="662"/>
      <c r="G34" s="662"/>
      <c r="H34" s="662"/>
      <c r="I34" s="662"/>
      <c r="J34" s="662"/>
      <c r="K34" s="662"/>
      <c r="L34" s="662"/>
      <c r="M34" s="662"/>
      <c r="N34" s="662"/>
      <c r="O34" s="662"/>
      <c r="P34" s="662"/>
      <c r="Q34" s="663"/>
      <c r="R34" s="664">
        <v>2631314</v>
      </c>
      <c r="S34" s="665"/>
      <c r="T34" s="665"/>
      <c r="U34" s="665"/>
      <c r="V34" s="665"/>
      <c r="W34" s="665"/>
      <c r="X34" s="665"/>
      <c r="Y34" s="666"/>
      <c r="Z34" s="691">
        <v>10.5</v>
      </c>
      <c r="AA34" s="691"/>
      <c r="AB34" s="691"/>
      <c r="AC34" s="691"/>
      <c r="AD34" s="692" t="s">
        <v>127</v>
      </c>
      <c r="AE34" s="692"/>
      <c r="AF34" s="692"/>
      <c r="AG34" s="692"/>
      <c r="AH34" s="692"/>
      <c r="AI34" s="692"/>
      <c r="AJ34" s="692"/>
      <c r="AK34" s="692"/>
      <c r="AL34" s="667" t="s">
        <v>127</v>
      </c>
      <c r="AM34" s="668"/>
      <c r="AN34" s="668"/>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321</v>
      </c>
      <c r="CE34" s="703"/>
      <c r="CF34" s="703"/>
      <c r="CG34" s="703"/>
      <c r="CH34" s="703"/>
      <c r="CI34" s="703"/>
      <c r="CJ34" s="703"/>
      <c r="CK34" s="703"/>
      <c r="CL34" s="703"/>
      <c r="CM34" s="703"/>
      <c r="CN34" s="703"/>
      <c r="CO34" s="703"/>
      <c r="CP34" s="703"/>
      <c r="CQ34" s="704"/>
      <c r="CR34" s="664">
        <v>3340432</v>
      </c>
      <c r="CS34" s="665"/>
      <c r="CT34" s="665"/>
      <c r="CU34" s="665"/>
      <c r="CV34" s="665"/>
      <c r="CW34" s="665"/>
      <c r="CX34" s="665"/>
      <c r="CY34" s="666"/>
      <c r="CZ34" s="667">
        <v>14.2</v>
      </c>
      <c r="DA34" s="677"/>
      <c r="DB34" s="677"/>
      <c r="DC34" s="678"/>
      <c r="DD34" s="670">
        <v>2204411</v>
      </c>
      <c r="DE34" s="665"/>
      <c r="DF34" s="665"/>
      <c r="DG34" s="665"/>
      <c r="DH34" s="665"/>
      <c r="DI34" s="665"/>
      <c r="DJ34" s="665"/>
      <c r="DK34" s="666"/>
      <c r="DL34" s="670">
        <v>1625566</v>
      </c>
      <c r="DM34" s="665"/>
      <c r="DN34" s="665"/>
      <c r="DO34" s="665"/>
      <c r="DP34" s="665"/>
      <c r="DQ34" s="665"/>
      <c r="DR34" s="665"/>
      <c r="DS34" s="665"/>
      <c r="DT34" s="665"/>
      <c r="DU34" s="665"/>
      <c r="DV34" s="666"/>
      <c r="DW34" s="667">
        <v>11.7</v>
      </c>
      <c r="DX34" s="677"/>
      <c r="DY34" s="677"/>
      <c r="DZ34" s="677"/>
      <c r="EA34" s="677"/>
      <c r="EB34" s="677"/>
      <c r="EC34" s="698"/>
    </row>
    <row r="35" spans="2:133" ht="11.25" customHeight="1" x14ac:dyDescent="0.15">
      <c r="B35" s="661" t="s">
        <v>322</v>
      </c>
      <c r="C35" s="662"/>
      <c r="D35" s="662"/>
      <c r="E35" s="662"/>
      <c r="F35" s="662"/>
      <c r="G35" s="662"/>
      <c r="H35" s="662"/>
      <c r="I35" s="662"/>
      <c r="J35" s="662"/>
      <c r="K35" s="662"/>
      <c r="L35" s="662"/>
      <c r="M35" s="662"/>
      <c r="N35" s="662"/>
      <c r="O35" s="662"/>
      <c r="P35" s="662"/>
      <c r="Q35" s="663"/>
      <c r="R35" s="664">
        <v>157919</v>
      </c>
      <c r="S35" s="665"/>
      <c r="T35" s="665"/>
      <c r="U35" s="665"/>
      <c r="V35" s="665"/>
      <c r="W35" s="665"/>
      <c r="X35" s="665"/>
      <c r="Y35" s="666"/>
      <c r="Z35" s="691">
        <v>0.6</v>
      </c>
      <c r="AA35" s="691"/>
      <c r="AB35" s="691"/>
      <c r="AC35" s="691"/>
      <c r="AD35" s="692">
        <v>8676</v>
      </c>
      <c r="AE35" s="692"/>
      <c r="AF35" s="692"/>
      <c r="AG35" s="692"/>
      <c r="AH35" s="692"/>
      <c r="AI35" s="692"/>
      <c r="AJ35" s="692"/>
      <c r="AK35" s="692"/>
      <c r="AL35" s="667">
        <v>0.1</v>
      </c>
      <c r="AM35" s="668"/>
      <c r="AN35" s="668"/>
      <c r="AO35" s="693"/>
      <c r="AP35" s="218"/>
      <c r="AQ35" s="723" t="s">
        <v>323</v>
      </c>
      <c r="AR35" s="724"/>
      <c r="AS35" s="724"/>
      <c r="AT35" s="724"/>
      <c r="AU35" s="724"/>
      <c r="AV35" s="724"/>
      <c r="AW35" s="724"/>
      <c r="AX35" s="724"/>
      <c r="AY35" s="724"/>
      <c r="AZ35" s="724"/>
      <c r="BA35" s="724"/>
      <c r="BB35" s="724"/>
      <c r="BC35" s="724"/>
      <c r="BD35" s="724"/>
      <c r="BE35" s="724"/>
      <c r="BF35" s="725"/>
      <c r="BG35" s="723" t="s">
        <v>324</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325</v>
      </c>
      <c r="CE35" s="703"/>
      <c r="CF35" s="703"/>
      <c r="CG35" s="703"/>
      <c r="CH35" s="703"/>
      <c r="CI35" s="703"/>
      <c r="CJ35" s="703"/>
      <c r="CK35" s="703"/>
      <c r="CL35" s="703"/>
      <c r="CM35" s="703"/>
      <c r="CN35" s="703"/>
      <c r="CO35" s="703"/>
      <c r="CP35" s="703"/>
      <c r="CQ35" s="704"/>
      <c r="CR35" s="664">
        <v>507626</v>
      </c>
      <c r="CS35" s="675"/>
      <c r="CT35" s="675"/>
      <c r="CU35" s="675"/>
      <c r="CV35" s="675"/>
      <c r="CW35" s="675"/>
      <c r="CX35" s="675"/>
      <c r="CY35" s="676"/>
      <c r="CZ35" s="667">
        <v>2.2000000000000002</v>
      </c>
      <c r="DA35" s="677"/>
      <c r="DB35" s="677"/>
      <c r="DC35" s="678"/>
      <c r="DD35" s="670">
        <v>348957</v>
      </c>
      <c r="DE35" s="675"/>
      <c r="DF35" s="675"/>
      <c r="DG35" s="675"/>
      <c r="DH35" s="675"/>
      <c r="DI35" s="675"/>
      <c r="DJ35" s="675"/>
      <c r="DK35" s="676"/>
      <c r="DL35" s="670">
        <v>292071</v>
      </c>
      <c r="DM35" s="675"/>
      <c r="DN35" s="675"/>
      <c r="DO35" s="675"/>
      <c r="DP35" s="675"/>
      <c r="DQ35" s="675"/>
      <c r="DR35" s="675"/>
      <c r="DS35" s="675"/>
      <c r="DT35" s="675"/>
      <c r="DU35" s="675"/>
      <c r="DV35" s="676"/>
      <c r="DW35" s="667">
        <v>2.1</v>
      </c>
      <c r="DX35" s="677"/>
      <c r="DY35" s="677"/>
      <c r="DZ35" s="677"/>
      <c r="EA35" s="677"/>
      <c r="EB35" s="677"/>
      <c r="EC35" s="698"/>
    </row>
    <row r="36" spans="2:133" ht="11.25" customHeight="1" x14ac:dyDescent="0.15">
      <c r="B36" s="661" t="s">
        <v>326</v>
      </c>
      <c r="C36" s="662"/>
      <c r="D36" s="662"/>
      <c r="E36" s="662"/>
      <c r="F36" s="662"/>
      <c r="G36" s="662"/>
      <c r="H36" s="662"/>
      <c r="I36" s="662"/>
      <c r="J36" s="662"/>
      <c r="K36" s="662"/>
      <c r="L36" s="662"/>
      <c r="M36" s="662"/>
      <c r="N36" s="662"/>
      <c r="O36" s="662"/>
      <c r="P36" s="662"/>
      <c r="Q36" s="663"/>
      <c r="R36" s="664">
        <v>70900</v>
      </c>
      <c r="S36" s="665"/>
      <c r="T36" s="665"/>
      <c r="U36" s="665"/>
      <c r="V36" s="665"/>
      <c r="W36" s="665"/>
      <c r="X36" s="665"/>
      <c r="Y36" s="666"/>
      <c r="Z36" s="691">
        <v>0.3</v>
      </c>
      <c r="AA36" s="691"/>
      <c r="AB36" s="691"/>
      <c r="AC36" s="691"/>
      <c r="AD36" s="692" t="s">
        <v>127</v>
      </c>
      <c r="AE36" s="692"/>
      <c r="AF36" s="692"/>
      <c r="AG36" s="692"/>
      <c r="AH36" s="692"/>
      <c r="AI36" s="692"/>
      <c r="AJ36" s="692"/>
      <c r="AK36" s="692"/>
      <c r="AL36" s="667" t="s">
        <v>127</v>
      </c>
      <c r="AM36" s="668"/>
      <c r="AN36" s="668"/>
      <c r="AO36" s="693"/>
      <c r="AP36" s="218"/>
      <c r="AQ36" s="714" t="s">
        <v>327</v>
      </c>
      <c r="AR36" s="715"/>
      <c r="AS36" s="715"/>
      <c r="AT36" s="715"/>
      <c r="AU36" s="715"/>
      <c r="AV36" s="715"/>
      <c r="AW36" s="715"/>
      <c r="AX36" s="715"/>
      <c r="AY36" s="716"/>
      <c r="AZ36" s="717">
        <v>2736793</v>
      </c>
      <c r="BA36" s="718"/>
      <c r="BB36" s="718"/>
      <c r="BC36" s="718"/>
      <c r="BD36" s="718"/>
      <c r="BE36" s="718"/>
      <c r="BF36" s="719"/>
      <c r="BG36" s="720" t="s">
        <v>328</v>
      </c>
      <c r="BH36" s="721"/>
      <c r="BI36" s="721"/>
      <c r="BJ36" s="721"/>
      <c r="BK36" s="721"/>
      <c r="BL36" s="721"/>
      <c r="BM36" s="721"/>
      <c r="BN36" s="721"/>
      <c r="BO36" s="721"/>
      <c r="BP36" s="721"/>
      <c r="BQ36" s="721"/>
      <c r="BR36" s="721"/>
      <c r="BS36" s="721"/>
      <c r="BT36" s="721"/>
      <c r="BU36" s="722"/>
      <c r="BV36" s="717">
        <v>74945</v>
      </c>
      <c r="BW36" s="718"/>
      <c r="BX36" s="718"/>
      <c r="BY36" s="718"/>
      <c r="BZ36" s="718"/>
      <c r="CA36" s="718"/>
      <c r="CB36" s="719"/>
      <c r="CD36" s="706" t="s">
        <v>329</v>
      </c>
      <c r="CE36" s="703"/>
      <c r="CF36" s="703"/>
      <c r="CG36" s="703"/>
      <c r="CH36" s="703"/>
      <c r="CI36" s="703"/>
      <c r="CJ36" s="703"/>
      <c r="CK36" s="703"/>
      <c r="CL36" s="703"/>
      <c r="CM36" s="703"/>
      <c r="CN36" s="703"/>
      <c r="CO36" s="703"/>
      <c r="CP36" s="703"/>
      <c r="CQ36" s="704"/>
      <c r="CR36" s="664">
        <v>2636905</v>
      </c>
      <c r="CS36" s="665"/>
      <c r="CT36" s="665"/>
      <c r="CU36" s="665"/>
      <c r="CV36" s="665"/>
      <c r="CW36" s="665"/>
      <c r="CX36" s="665"/>
      <c r="CY36" s="666"/>
      <c r="CZ36" s="667">
        <v>11.2</v>
      </c>
      <c r="DA36" s="677"/>
      <c r="DB36" s="677"/>
      <c r="DC36" s="678"/>
      <c r="DD36" s="670">
        <v>2227663</v>
      </c>
      <c r="DE36" s="665"/>
      <c r="DF36" s="665"/>
      <c r="DG36" s="665"/>
      <c r="DH36" s="665"/>
      <c r="DI36" s="665"/>
      <c r="DJ36" s="665"/>
      <c r="DK36" s="666"/>
      <c r="DL36" s="670">
        <v>1319886</v>
      </c>
      <c r="DM36" s="665"/>
      <c r="DN36" s="665"/>
      <c r="DO36" s="665"/>
      <c r="DP36" s="665"/>
      <c r="DQ36" s="665"/>
      <c r="DR36" s="665"/>
      <c r="DS36" s="665"/>
      <c r="DT36" s="665"/>
      <c r="DU36" s="665"/>
      <c r="DV36" s="666"/>
      <c r="DW36" s="667">
        <v>9.5</v>
      </c>
      <c r="DX36" s="677"/>
      <c r="DY36" s="677"/>
      <c r="DZ36" s="677"/>
      <c r="EA36" s="677"/>
      <c r="EB36" s="677"/>
      <c r="EC36" s="698"/>
    </row>
    <row r="37" spans="2:133" ht="11.25" customHeight="1" x14ac:dyDescent="0.15">
      <c r="B37" s="661" t="s">
        <v>330</v>
      </c>
      <c r="C37" s="662"/>
      <c r="D37" s="662"/>
      <c r="E37" s="662"/>
      <c r="F37" s="662"/>
      <c r="G37" s="662"/>
      <c r="H37" s="662"/>
      <c r="I37" s="662"/>
      <c r="J37" s="662"/>
      <c r="K37" s="662"/>
      <c r="L37" s="662"/>
      <c r="M37" s="662"/>
      <c r="N37" s="662"/>
      <c r="O37" s="662"/>
      <c r="P37" s="662"/>
      <c r="Q37" s="663"/>
      <c r="R37" s="664">
        <v>9864</v>
      </c>
      <c r="S37" s="665"/>
      <c r="T37" s="665"/>
      <c r="U37" s="665"/>
      <c r="V37" s="665"/>
      <c r="W37" s="665"/>
      <c r="X37" s="665"/>
      <c r="Y37" s="666"/>
      <c r="Z37" s="691">
        <v>0</v>
      </c>
      <c r="AA37" s="691"/>
      <c r="AB37" s="691"/>
      <c r="AC37" s="691"/>
      <c r="AD37" s="692" t="s">
        <v>127</v>
      </c>
      <c r="AE37" s="692"/>
      <c r="AF37" s="692"/>
      <c r="AG37" s="692"/>
      <c r="AH37" s="692"/>
      <c r="AI37" s="692"/>
      <c r="AJ37" s="692"/>
      <c r="AK37" s="692"/>
      <c r="AL37" s="667" t="s">
        <v>127</v>
      </c>
      <c r="AM37" s="668"/>
      <c r="AN37" s="668"/>
      <c r="AO37" s="693"/>
      <c r="AQ37" s="699" t="s">
        <v>331</v>
      </c>
      <c r="AR37" s="700"/>
      <c r="AS37" s="700"/>
      <c r="AT37" s="700"/>
      <c r="AU37" s="700"/>
      <c r="AV37" s="700"/>
      <c r="AW37" s="700"/>
      <c r="AX37" s="700"/>
      <c r="AY37" s="701"/>
      <c r="AZ37" s="664">
        <v>890000</v>
      </c>
      <c r="BA37" s="665"/>
      <c r="BB37" s="665"/>
      <c r="BC37" s="665"/>
      <c r="BD37" s="675"/>
      <c r="BE37" s="675"/>
      <c r="BF37" s="702"/>
      <c r="BG37" s="706" t="s">
        <v>332</v>
      </c>
      <c r="BH37" s="703"/>
      <c r="BI37" s="703"/>
      <c r="BJ37" s="703"/>
      <c r="BK37" s="703"/>
      <c r="BL37" s="703"/>
      <c r="BM37" s="703"/>
      <c r="BN37" s="703"/>
      <c r="BO37" s="703"/>
      <c r="BP37" s="703"/>
      <c r="BQ37" s="703"/>
      <c r="BR37" s="703"/>
      <c r="BS37" s="703"/>
      <c r="BT37" s="703"/>
      <c r="BU37" s="704"/>
      <c r="BV37" s="664">
        <v>37043</v>
      </c>
      <c r="BW37" s="665"/>
      <c r="BX37" s="665"/>
      <c r="BY37" s="665"/>
      <c r="BZ37" s="665"/>
      <c r="CA37" s="665"/>
      <c r="CB37" s="705"/>
      <c r="CD37" s="706" t="s">
        <v>333</v>
      </c>
      <c r="CE37" s="703"/>
      <c r="CF37" s="703"/>
      <c r="CG37" s="703"/>
      <c r="CH37" s="703"/>
      <c r="CI37" s="703"/>
      <c r="CJ37" s="703"/>
      <c r="CK37" s="703"/>
      <c r="CL37" s="703"/>
      <c r="CM37" s="703"/>
      <c r="CN37" s="703"/>
      <c r="CO37" s="703"/>
      <c r="CP37" s="703"/>
      <c r="CQ37" s="704"/>
      <c r="CR37" s="664">
        <v>501459</v>
      </c>
      <c r="CS37" s="675"/>
      <c r="CT37" s="675"/>
      <c r="CU37" s="675"/>
      <c r="CV37" s="675"/>
      <c r="CW37" s="675"/>
      <c r="CX37" s="675"/>
      <c r="CY37" s="676"/>
      <c r="CZ37" s="667">
        <v>2.1</v>
      </c>
      <c r="DA37" s="677"/>
      <c r="DB37" s="677"/>
      <c r="DC37" s="678"/>
      <c r="DD37" s="670">
        <v>501459</v>
      </c>
      <c r="DE37" s="675"/>
      <c r="DF37" s="675"/>
      <c r="DG37" s="675"/>
      <c r="DH37" s="675"/>
      <c r="DI37" s="675"/>
      <c r="DJ37" s="675"/>
      <c r="DK37" s="676"/>
      <c r="DL37" s="670">
        <v>424053</v>
      </c>
      <c r="DM37" s="675"/>
      <c r="DN37" s="675"/>
      <c r="DO37" s="675"/>
      <c r="DP37" s="675"/>
      <c r="DQ37" s="675"/>
      <c r="DR37" s="675"/>
      <c r="DS37" s="675"/>
      <c r="DT37" s="675"/>
      <c r="DU37" s="675"/>
      <c r="DV37" s="676"/>
      <c r="DW37" s="667">
        <v>3</v>
      </c>
      <c r="DX37" s="677"/>
      <c r="DY37" s="677"/>
      <c r="DZ37" s="677"/>
      <c r="EA37" s="677"/>
      <c r="EB37" s="677"/>
      <c r="EC37" s="698"/>
    </row>
    <row r="38" spans="2:133" ht="11.25" customHeight="1" x14ac:dyDescent="0.15">
      <c r="B38" s="661" t="s">
        <v>334</v>
      </c>
      <c r="C38" s="662"/>
      <c r="D38" s="662"/>
      <c r="E38" s="662"/>
      <c r="F38" s="662"/>
      <c r="G38" s="662"/>
      <c r="H38" s="662"/>
      <c r="I38" s="662"/>
      <c r="J38" s="662"/>
      <c r="K38" s="662"/>
      <c r="L38" s="662"/>
      <c r="M38" s="662"/>
      <c r="N38" s="662"/>
      <c r="O38" s="662"/>
      <c r="P38" s="662"/>
      <c r="Q38" s="663"/>
      <c r="R38" s="664">
        <v>947792</v>
      </c>
      <c r="S38" s="665"/>
      <c r="T38" s="665"/>
      <c r="U38" s="665"/>
      <c r="V38" s="665"/>
      <c r="W38" s="665"/>
      <c r="X38" s="665"/>
      <c r="Y38" s="666"/>
      <c r="Z38" s="691">
        <v>3.8</v>
      </c>
      <c r="AA38" s="691"/>
      <c r="AB38" s="691"/>
      <c r="AC38" s="691"/>
      <c r="AD38" s="692" t="s">
        <v>127</v>
      </c>
      <c r="AE38" s="692"/>
      <c r="AF38" s="692"/>
      <c r="AG38" s="692"/>
      <c r="AH38" s="692"/>
      <c r="AI38" s="692"/>
      <c r="AJ38" s="692"/>
      <c r="AK38" s="692"/>
      <c r="AL38" s="667" t="s">
        <v>127</v>
      </c>
      <c r="AM38" s="668"/>
      <c r="AN38" s="668"/>
      <c r="AO38" s="693"/>
      <c r="AQ38" s="699" t="s">
        <v>335</v>
      </c>
      <c r="AR38" s="700"/>
      <c r="AS38" s="700"/>
      <c r="AT38" s="700"/>
      <c r="AU38" s="700"/>
      <c r="AV38" s="700"/>
      <c r="AW38" s="700"/>
      <c r="AX38" s="700"/>
      <c r="AY38" s="701"/>
      <c r="AZ38" s="664">
        <v>14003</v>
      </c>
      <c r="BA38" s="665"/>
      <c r="BB38" s="665"/>
      <c r="BC38" s="665"/>
      <c r="BD38" s="675"/>
      <c r="BE38" s="675"/>
      <c r="BF38" s="702"/>
      <c r="BG38" s="706" t="s">
        <v>336</v>
      </c>
      <c r="BH38" s="703"/>
      <c r="BI38" s="703"/>
      <c r="BJ38" s="703"/>
      <c r="BK38" s="703"/>
      <c r="BL38" s="703"/>
      <c r="BM38" s="703"/>
      <c r="BN38" s="703"/>
      <c r="BO38" s="703"/>
      <c r="BP38" s="703"/>
      <c r="BQ38" s="703"/>
      <c r="BR38" s="703"/>
      <c r="BS38" s="703"/>
      <c r="BT38" s="703"/>
      <c r="BU38" s="704"/>
      <c r="BV38" s="664">
        <v>7540</v>
      </c>
      <c r="BW38" s="665"/>
      <c r="BX38" s="665"/>
      <c r="BY38" s="665"/>
      <c r="BZ38" s="665"/>
      <c r="CA38" s="665"/>
      <c r="CB38" s="705"/>
      <c r="CD38" s="706" t="s">
        <v>337</v>
      </c>
      <c r="CE38" s="703"/>
      <c r="CF38" s="703"/>
      <c r="CG38" s="703"/>
      <c r="CH38" s="703"/>
      <c r="CI38" s="703"/>
      <c r="CJ38" s="703"/>
      <c r="CK38" s="703"/>
      <c r="CL38" s="703"/>
      <c r="CM38" s="703"/>
      <c r="CN38" s="703"/>
      <c r="CO38" s="703"/>
      <c r="CP38" s="703"/>
      <c r="CQ38" s="704"/>
      <c r="CR38" s="664">
        <v>1812823</v>
      </c>
      <c r="CS38" s="665"/>
      <c r="CT38" s="665"/>
      <c r="CU38" s="665"/>
      <c r="CV38" s="665"/>
      <c r="CW38" s="665"/>
      <c r="CX38" s="665"/>
      <c r="CY38" s="666"/>
      <c r="CZ38" s="667">
        <v>7.7</v>
      </c>
      <c r="DA38" s="677"/>
      <c r="DB38" s="677"/>
      <c r="DC38" s="678"/>
      <c r="DD38" s="670">
        <v>1420828</v>
      </c>
      <c r="DE38" s="665"/>
      <c r="DF38" s="665"/>
      <c r="DG38" s="665"/>
      <c r="DH38" s="665"/>
      <c r="DI38" s="665"/>
      <c r="DJ38" s="665"/>
      <c r="DK38" s="666"/>
      <c r="DL38" s="670">
        <v>1377886</v>
      </c>
      <c r="DM38" s="665"/>
      <c r="DN38" s="665"/>
      <c r="DO38" s="665"/>
      <c r="DP38" s="665"/>
      <c r="DQ38" s="665"/>
      <c r="DR38" s="665"/>
      <c r="DS38" s="665"/>
      <c r="DT38" s="665"/>
      <c r="DU38" s="665"/>
      <c r="DV38" s="666"/>
      <c r="DW38" s="667">
        <v>9.9</v>
      </c>
      <c r="DX38" s="677"/>
      <c r="DY38" s="677"/>
      <c r="DZ38" s="677"/>
      <c r="EA38" s="677"/>
      <c r="EB38" s="677"/>
      <c r="EC38" s="698"/>
    </row>
    <row r="39" spans="2:133" ht="11.25" customHeight="1" x14ac:dyDescent="0.15">
      <c r="B39" s="661" t="s">
        <v>338</v>
      </c>
      <c r="C39" s="662"/>
      <c r="D39" s="662"/>
      <c r="E39" s="662"/>
      <c r="F39" s="662"/>
      <c r="G39" s="662"/>
      <c r="H39" s="662"/>
      <c r="I39" s="662"/>
      <c r="J39" s="662"/>
      <c r="K39" s="662"/>
      <c r="L39" s="662"/>
      <c r="M39" s="662"/>
      <c r="N39" s="662"/>
      <c r="O39" s="662"/>
      <c r="P39" s="662"/>
      <c r="Q39" s="663"/>
      <c r="R39" s="664">
        <v>486825</v>
      </c>
      <c r="S39" s="665"/>
      <c r="T39" s="665"/>
      <c r="U39" s="665"/>
      <c r="V39" s="665"/>
      <c r="W39" s="665"/>
      <c r="X39" s="665"/>
      <c r="Y39" s="666"/>
      <c r="Z39" s="691">
        <v>1.9</v>
      </c>
      <c r="AA39" s="691"/>
      <c r="AB39" s="691"/>
      <c r="AC39" s="691"/>
      <c r="AD39" s="692">
        <v>10084</v>
      </c>
      <c r="AE39" s="692"/>
      <c r="AF39" s="692"/>
      <c r="AG39" s="692"/>
      <c r="AH39" s="692"/>
      <c r="AI39" s="692"/>
      <c r="AJ39" s="692"/>
      <c r="AK39" s="692"/>
      <c r="AL39" s="667">
        <v>0.1</v>
      </c>
      <c r="AM39" s="668"/>
      <c r="AN39" s="668"/>
      <c r="AO39" s="693"/>
      <c r="AQ39" s="699" t="s">
        <v>339</v>
      </c>
      <c r="AR39" s="700"/>
      <c r="AS39" s="700"/>
      <c r="AT39" s="700"/>
      <c r="AU39" s="700"/>
      <c r="AV39" s="700"/>
      <c r="AW39" s="700"/>
      <c r="AX39" s="700"/>
      <c r="AY39" s="701"/>
      <c r="AZ39" s="664" t="s">
        <v>127</v>
      </c>
      <c r="BA39" s="665"/>
      <c r="BB39" s="665"/>
      <c r="BC39" s="665"/>
      <c r="BD39" s="675"/>
      <c r="BE39" s="675"/>
      <c r="BF39" s="702"/>
      <c r="BG39" s="706" t="s">
        <v>340</v>
      </c>
      <c r="BH39" s="703"/>
      <c r="BI39" s="703"/>
      <c r="BJ39" s="703"/>
      <c r="BK39" s="703"/>
      <c r="BL39" s="703"/>
      <c r="BM39" s="703"/>
      <c r="BN39" s="703"/>
      <c r="BO39" s="703"/>
      <c r="BP39" s="703"/>
      <c r="BQ39" s="703"/>
      <c r="BR39" s="703"/>
      <c r="BS39" s="703"/>
      <c r="BT39" s="703"/>
      <c r="BU39" s="704"/>
      <c r="BV39" s="664">
        <v>11915</v>
      </c>
      <c r="BW39" s="665"/>
      <c r="BX39" s="665"/>
      <c r="BY39" s="665"/>
      <c r="BZ39" s="665"/>
      <c r="CA39" s="665"/>
      <c r="CB39" s="705"/>
      <c r="CD39" s="706" t="s">
        <v>341</v>
      </c>
      <c r="CE39" s="703"/>
      <c r="CF39" s="703"/>
      <c r="CG39" s="703"/>
      <c r="CH39" s="703"/>
      <c r="CI39" s="703"/>
      <c r="CJ39" s="703"/>
      <c r="CK39" s="703"/>
      <c r="CL39" s="703"/>
      <c r="CM39" s="703"/>
      <c r="CN39" s="703"/>
      <c r="CO39" s="703"/>
      <c r="CP39" s="703"/>
      <c r="CQ39" s="704"/>
      <c r="CR39" s="664">
        <v>517601</v>
      </c>
      <c r="CS39" s="675"/>
      <c r="CT39" s="675"/>
      <c r="CU39" s="675"/>
      <c r="CV39" s="675"/>
      <c r="CW39" s="675"/>
      <c r="CX39" s="675"/>
      <c r="CY39" s="676"/>
      <c r="CZ39" s="667">
        <v>2.2000000000000002</v>
      </c>
      <c r="DA39" s="677"/>
      <c r="DB39" s="677"/>
      <c r="DC39" s="678"/>
      <c r="DD39" s="670">
        <v>433124</v>
      </c>
      <c r="DE39" s="675"/>
      <c r="DF39" s="675"/>
      <c r="DG39" s="675"/>
      <c r="DH39" s="675"/>
      <c r="DI39" s="675"/>
      <c r="DJ39" s="675"/>
      <c r="DK39" s="676"/>
      <c r="DL39" s="670" t="s">
        <v>127</v>
      </c>
      <c r="DM39" s="675"/>
      <c r="DN39" s="675"/>
      <c r="DO39" s="675"/>
      <c r="DP39" s="675"/>
      <c r="DQ39" s="675"/>
      <c r="DR39" s="675"/>
      <c r="DS39" s="675"/>
      <c r="DT39" s="675"/>
      <c r="DU39" s="675"/>
      <c r="DV39" s="676"/>
      <c r="DW39" s="667" t="s">
        <v>127</v>
      </c>
      <c r="DX39" s="677"/>
      <c r="DY39" s="677"/>
      <c r="DZ39" s="677"/>
      <c r="EA39" s="677"/>
      <c r="EB39" s="677"/>
      <c r="EC39" s="698"/>
    </row>
    <row r="40" spans="2:133" ht="11.25" customHeight="1" x14ac:dyDescent="0.15">
      <c r="B40" s="661" t="s">
        <v>342</v>
      </c>
      <c r="C40" s="662"/>
      <c r="D40" s="662"/>
      <c r="E40" s="662"/>
      <c r="F40" s="662"/>
      <c r="G40" s="662"/>
      <c r="H40" s="662"/>
      <c r="I40" s="662"/>
      <c r="J40" s="662"/>
      <c r="K40" s="662"/>
      <c r="L40" s="662"/>
      <c r="M40" s="662"/>
      <c r="N40" s="662"/>
      <c r="O40" s="662"/>
      <c r="P40" s="662"/>
      <c r="Q40" s="663"/>
      <c r="R40" s="664">
        <v>1579265</v>
      </c>
      <c r="S40" s="665"/>
      <c r="T40" s="665"/>
      <c r="U40" s="665"/>
      <c r="V40" s="665"/>
      <c r="W40" s="665"/>
      <c r="X40" s="665"/>
      <c r="Y40" s="666"/>
      <c r="Z40" s="691">
        <v>6.3</v>
      </c>
      <c r="AA40" s="691"/>
      <c r="AB40" s="691"/>
      <c r="AC40" s="691"/>
      <c r="AD40" s="692" t="s">
        <v>127</v>
      </c>
      <c r="AE40" s="692"/>
      <c r="AF40" s="692"/>
      <c r="AG40" s="692"/>
      <c r="AH40" s="692"/>
      <c r="AI40" s="692"/>
      <c r="AJ40" s="692"/>
      <c r="AK40" s="692"/>
      <c r="AL40" s="667" t="s">
        <v>127</v>
      </c>
      <c r="AM40" s="668"/>
      <c r="AN40" s="668"/>
      <c r="AO40" s="693"/>
      <c r="AQ40" s="699" t="s">
        <v>343</v>
      </c>
      <c r="AR40" s="700"/>
      <c r="AS40" s="700"/>
      <c r="AT40" s="700"/>
      <c r="AU40" s="700"/>
      <c r="AV40" s="700"/>
      <c r="AW40" s="700"/>
      <c r="AX40" s="700"/>
      <c r="AY40" s="701"/>
      <c r="AZ40" s="664" t="s">
        <v>127</v>
      </c>
      <c r="BA40" s="665"/>
      <c r="BB40" s="665"/>
      <c r="BC40" s="665"/>
      <c r="BD40" s="675"/>
      <c r="BE40" s="675"/>
      <c r="BF40" s="702"/>
      <c r="BG40" s="707" t="s">
        <v>344</v>
      </c>
      <c r="BH40" s="708"/>
      <c r="BI40" s="708"/>
      <c r="BJ40" s="708"/>
      <c r="BK40" s="708"/>
      <c r="BL40" s="364"/>
      <c r="BM40" s="703" t="s">
        <v>345</v>
      </c>
      <c r="BN40" s="703"/>
      <c r="BO40" s="703"/>
      <c r="BP40" s="703"/>
      <c r="BQ40" s="703"/>
      <c r="BR40" s="703"/>
      <c r="BS40" s="703"/>
      <c r="BT40" s="703"/>
      <c r="BU40" s="704"/>
      <c r="BV40" s="664">
        <v>91</v>
      </c>
      <c r="BW40" s="665"/>
      <c r="BX40" s="665"/>
      <c r="BY40" s="665"/>
      <c r="BZ40" s="665"/>
      <c r="CA40" s="665"/>
      <c r="CB40" s="705"/>
      <c r="CD40" s="706" t="s">
        <v>346</v>
      </c>
      <c r="CE40" s="703"/>
      <c r="CF40" s="703"/>
      <c r="CG40" s="703"/>
      <c r="CH40" s="703"/>
      <c r="CI40" s="703"/>
      <c r="CJ40" s="703"/>
      <c r="CK40" s="703"/>
      <c r="CL40" s="703"/>
      <c r="CM40" s="703"/>
      <c r="CN40" s="703"/>
      <c r="CO40" s="703"/>
      <c r="CP40" s="703"/>
      <c r="CQ40" s="704"/>
      <c r="CR40" s="664">
        <v>12330</v>
      </c>
      <c r="CS40" s="665"/>
      <c r="CT40" s="665"/>
      <c r="CU40" s="665"/>
      <c r="CV40" s="665"/>
      <c r="CW40" s="665"/>
      <c r="CX40" s="665"/>
      <c r="CY40" s="666"/>
      <c r="CZ40" s="667">
        <v>0.1</v>
      </c>
      <c r="DA40" s="677"/>
      <c r="DB40" s="677"/>
      <c r="DC40" s="678"/>
      <c r="DD40" s="670" t="s">
        <v>127</v>
      </c>
      <c r="DE40" s="665"/>
      <c r="DF40" s="665"/>
      <c r="DG40" s="665"/>
      <c r="DH40" s="665"/>
      <c r="DI40" s="665"/>
      <c r="DJ40" s="665"/>
      <c r="DK40" s="666"/>
      <c r="DL40" s="670" t="s">
        <v>127</v>
      </c>
      <c r="DM40" s="665"/>
      <c r="DN40" s="665"/>
      <c r="DO40" s="665"/>
      <c r="DP40" s="665"/>
      <c r="DQ40" s="665"/>
      <c r="DR40" s="665"/>
      <c r="DS40" s="665"/>
      <c r="DT40" s="665"/>
      <c r="DU40" s="665"/>
      <c r="DV40" s="666"/>
      <c r="DW40" s="667" t="s">
        <v>127</v>
      </c>
      <c r="DX40" s="677"/>
      <c r="DY40" s="677"/>
      <c r="DZ40" s="677"/>
      <c r="EA40" s="677"/>
      <c r="EB40" s="677"/>
      <c r="EC40" s="698"/>
    </row>
    <row r="41" spans="2:133" ht="11.25" customHeight="1" x14ac:dyDescent="0.15">
      <c r="B41" s="661" t="s">
        <v>347</v>
      </c>
      <c r="C41" s="662"/>
      <c r="D41" s="662"/>
      <c r="E41" s="662"/>
      <c r="F41" s="662"/>
      <c r="G41" s="662"/>
      <c r="H41" s="662"/>
      <c r="I41" s="662"/>
      <c r="J41" s="662"/>
      <c r="K41" s="662"/>
      <c r="L41" s="662"/>
      <c r="M41" s="662"/>
      <c r="N41" s="662"/>
      <c r="O41" s="662"/>
      <c r="P41" s="662"/>
      <c r="Q41" s="663"/>
      <c r="R41" s="664" t="s">
        <v>127</v>
      </c>
      <c r="S41" s="665"/>
      <c r="T41" s="665"/>
      <c r="U41" s="665"/>
      <c r="V41" s="665"/>
      <c r="W41" s="665"/>
      <c r="X41" s="665"/>
      <c r="Y41" s="666"/>
      <c r="Z41" s="691" t="s">
        <v>127</v>
      </c>
      <c r="AA41" s="691"/>
      <c r="AB41" s="691"/>
      <c r="AC41" s="691"/>
      <c r="AD41" s="692" t="s">
        <v>127</v>
      </c>
      <c r="AE41" s="692"/>
      <c r="AF41" s="692"/>
      <c r="AG41" s="692"/>
      <c r="AH41" s="692"/>
      <c r="AI41" s="692"/>
      <c r="AJ41" s="692"/>
      <c r="AK41" s="692"/>
      <c r="AL41" s="667" t="s">
        <v>127</v>
      </c>
      <c r="AM41" s="668"/>
      <c r="AN41" s="668"/>
      <c r="AO41" s="693"/>
      <c r="AQ41" s="699" t="s">
        <v>348</v>
      </c>
      <c r="AR41" s="700"/>
      <c r="AS41" s="700"/>
      <c r="AT41" s="700"/>
      <c r="AU41" s="700"/>
      <c r="AV41" s="700"/>
      <c r="AW41" s="700"/>
      <c r="AX41" s="700"/>
      <c r="AY41" s="701"/>
      <c r="AZ41" s="664">
        <v>373815</v>
      </c>
      <c r="BA41" s="665"/>
      <c r="BB41" s="665"/>
      <c r="BC41" s="665"/>
      <c r="BD41" s="675"/>
      <c r="BE41" s="675"/>
      <c r="BF41" s="702"/>
      <c r="BG41" s="707"/>
      <c r="BH41" s="708"/>
      <c r="BI41" s="708"/>
      <c r="BJ41" s="708"/>
      <c r="BK41" s="708"/>
      <c r="BL41" s="364"/>
      <c r="BM41" s="703" t="s">
        <v>349</v>
      </c>
      <c r="BN41" s="703"/>
      <c r="BO41" s="703"/>
      <c r="BP41" s="703"/>
      <c r="BQ41" s="703"/>
      <c r="BR41" s="703"/>
      <c r="BS41" s="703"/>
      <c r="BT41" s="703"/>
      <c r="BU41" s="704"/>
      <c r="BV41" s="664" t="s">
        <v>127</v>
      </c>
      <c r="BW41" s="665"/>
      <c r="BX41" s="665"/>
      <c r="BY41" s="665"/>
      <c r="BZ41" s="665"/>
      <c r="CA41" s="665"/>
      <c r="CB41" s="705"/>
      <c r="CD41" s="706" t="s">
        <v>350</v>
      </c>
      <c r="CE41" s="703"/>
      <c r="CF41" s="703"/>
      <c r="CG41" s="703"/>
      <c r="CH41" s="703"/>
      <c r="CI41" s="703"/>
      <c r="CJ41" s="703"/>
      <c r="CK41" s="703"/>
      <c r="CL41" s="703"/>
      <c r="CM41" s="703"/>
      <c r="CN41" s="703"/>
      <c r="CO41" s="703"/>
      <c r="CP41" s="703"/>
      <c r="CQ41" s="704"/>
      <c r="CR41" s="664" t="s">
        <v>127</v>
      </c>
      <c r="CS41" s="675"/>
      <c r="CT41" s="675"/>
      <c r="CU41" s="675"/>
      <c r="CV41" s="675"/>
      <c r="CW41" s="675"/>
      <c r="CX41" s="675"/>
      <c r="CY41" s="676"/>
      <c r="CZ41" s="667" t="s">
        <v>127</v>
      </c>
      <c r="DA41" s="677"/>
      <c r="DB41" s="677"/>
      <c r="DC41" s="678"/>
      <c r="DD41" s="670" t="s">
        <v>127</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351</v>
      </c>
      <c r="C42" s="662"/>
      <c r="D42" s="662"/>
      <c r="E42" s="662"/>
      <c r="F42" s="662"/>
      <c r="G42" s="662"/>
      <c r="H42" s="662"/>
      <c r="I42" s="662"/>
      <c r="J42" s="662"/>
      <c r="K42" s="662"/>
      <c r="L42" s="662"/>
      <c r="M42" s="662"/>
      <c r="N42" s="662"/>
      <c r="O42" s="662"/>
      <c r="P42" s="662"/>
      <c r="Q42" s="663"/>
      <c r="R42" s="664" t="s">
        <v>127</v>
      </c>
      <c r="S42" s="665"/>
      <c r="T42" s="665"/>
      <c r="U42" s="665"/>
      <c r="V42" s="665"/>
      <c r="W42" s="665"/>
      <c r="X42" s="665"/>
      <c r="Y42" s="666"/>
      <c r="Z42" s="691" t="s">
        <v>127</v>
      </c>
      <c r="AA42" s="691"/>
      <c r="AB42" s="691"/>
      <c r="AC42" s="691"/>
      <c r="AD42" s="692" t="s">
        <v>127</v>
      </c>
      <c r="AE42" s="692"/>
      <c r="AF42" s="692"/>
      <c r="AG42" s="692"/>
      <c r="AH42" s="692"/>
      <c r="AI42" s="692"/>
      <c r="AJ42" s="692"/>
      <c r="AK42" s="692"/>
      <c r="AL42" s="667" t="s">
        <v>127</v>
      </c>
      <c r="AM42" s="668"/>
      <c r="AN42" s="668"/>
      <c r="AO42" s="693"/>
      <c r="AQ42" s="711" t="s">
        <v>352</v>
      </c>
      <c r="AR42" s="712"/>
      <c r="AS42" s="712"/>
      <c r="AT42" s="712"/>
      <c r="AU42" s="712"/>
      <c r="AV42" s="712"/>
      <c r="AW42" s="712"/>
      <c r="AX42" s="712"/>
      <c r="AY42" s="713"/>
      <c r="AZ42" s="644">
        <v>1458975</v>
      </c>
      <c r="BA42" s="679"/>
      <c r="BB42" s="679"/>
      <c r="BC42" s="679"/>
      <c r="BD42" s="645"/>
      <c r="BE42" s="645"/>
      <c r="BF42" s="694"/>
      <c r="BG42" s="709"/>
      <c r="BH42" s="710"/>
      <c r="BI42" s="710"/>
      <c r="BJ42" s="710"/>
      <c r="BK42" s="710"/>
      <c r="BL42" s="365"/>
      <c r="BM42" s="695" t="s">
        <v>353</v>
      </c>
      <c r="BN42" s="695"/>
      <c r="BO42" s="695"/>
      <c r="BP42" s="695"/>
      <c r="BQ42" s="695"/>
      <c r="BR42" s="695"/>
      <c r="BS42" s="695"/>
      <c r="BT42" s="695"/>
      <c r="BU42" s="696"/>
      <c r="BV42" s="644">
        <v>309</v>
      </c>
      <c r="BW42" s="679"/>
      <c r="BX42" s="679"/>
      <c r="BY42" s="679"/>
      <c r="BZ42" s="679"/>
      <c r="CA42" s="679"/>
      <c r="CB42" s="697"/>
      <c r="CD42" s="661" t="s">
        <v>354</v>
      </c>
      <c r="CE42" s="662"/>
      <c r="CF42" s="662"/>
      <c r="CG42" s="662"/>
      <c r="CH42" s="662"/>
      <c r="CI42" s="662"/>
      <c r="CJ42" s="662"/>
      <c r="CK42" s="662"/>
      <c r="CL42" s="662"/>
      <c r="CM42" s="662"/>
      <c r="CN42" s="662"/>
      <c r="CO42" s="662"/>
      <c r="CP42" s="662"/>
      <c r="CQ42" s="663"/>
      <c r="CR42" s="664">
        <v>2391734</v>
      </c>
      <c r="CS42" s="675"/>
      <c r="CT42" s="675"/>
      <c r="CU42" s="675"/>
      <c r="CV42" s="675"/>
      <c r="CW42" s="675"/>
      <c r="CX42" s="675"/>
      <c r="CY42" s="676"/>
      <c r="CZ42" s="667">
        <v>10.199999999999999</v>
      </c>
      <c r="DA42" s="677"/>
      <c r="DB42" s="677"/>
      <c r="DC42" s="678"/>
      <c r="DD42" s="670">
        <v>455150</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355</v>
      </c>
      <c r="C43" s="662"/>
      <c r="D43" s="662"/>
      <c r="E43" s="662"/>
      <c r="F43" s="662"/>
      <c r="G43" s="662"/>
      <c r="H43" s="662"/>
      <c r="I43" s="662"/>
      <c r="J43" s="662"/>
      <c r="K43" s="662"/>
      <c r="L43" s="662"/>
      <c r="M43" s="662"/>
      <c r="N43" s="662"/>
      <c r="O43" s="662"/>
      <c r="P43" s="662"/>
      <c r="Q43" s="663"/>
      <c r="R43" s="664">
        <v>884465</v>
      </c>
      <c r="S43" s="665"/>
      <c r="T43" s="665"/>
      <c r="U43" s="665"/>
      <c r="V43" s="665"/>
      <c r="W43" s="665"/>
      <c r="X43" s="665"/>
      <c r="Y43" s="666"/>
      <c r="Z43" s="691">
        <v>3.5</v>
      </c>
      <c r="AA43" s="691"/>
      <c r="AB43" s="691"/>
      <c r="AC43" s="691"/>
      <c r="AD43" s="692" t="s">
        <v>127</v>
      </c>
      <c r="AE43" s="692"/>
      <c r="AF43" s="692"/>
      <c r="AG43" s="692"/>
      <c r="AH43" s="692"/>
      <c r="AI43" s="692"/>
      <c r="AJ43" s="692"/>
      <c r="AK43" s="692"/>
      <c r="AL43" s="667" t="s">
        <v>127</v>
      </c>
      <c r="AM43" s="668"/>
      <c r="AN43" s="668"/>
      <c r="AO43" s="693"/>
      <c r="BV43" s="219"/>
      <c r="BW43" s="219"/>
      <c r="BX43" s="219"/>
      <c r="BY43" s="219"/>
      <c r="BZ43" s="219"/>
      <c r="CA43" s="219"/>
      <c r="CB43" s="219"/>
      <c r="CD43" s="661" t="s">
        <v>356</v>
      </c>
      <c r="CE43" s="662"/>
      <c r="CF43" s="662"/>
      <c r="CG43" s="662"/>
      <c r="CH43" s="662"/>
      <c r="CI43" s="662"/>
      <c r="CJ43" s="662"/>
      <c r="CK43" s="662"/>
      <c r="CL43" s="662"/>
      <c r="CM43" s="662"/>
      <c r="CN43" s="662"/>
      <c r="CO43" s="662"/>
      <c r="CP43" s="662"/>
      <c r="CQ43" s="663"/>
      <c r="CR43" s="664">
        <v>54584</v>
      </c>
      <c r="CS43" s="675"/>
      <c r="CT43" s="675"/>
      <c r="CU43" s="675"/>
      <c r="CV43" s="675"/>
      <c r="CW43" s="675"/>
      <c r="CX43" s="675"/>
      <c r="CY43" s="676"/>
      <c r="CZ43" s="667">
        <v>0.2</v>
      </c>
      <c r="DA43" s="677"/>
      <c r="DB43" s="677"/>
      <c r="DC43" s="678"/>
      <c r="DD43" s="670">
        <v>54584</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357</v>
      </c>
      <c r="C44" s="642"/>
      <c r="D44" s="642"/>
      <c r="E44" s="642"/>
      <c r="F44" s="642"/>
      <c r="G44" s="642"/>
      <c r="H44" s="642"/>
      <c r="I44" s="642"/>
      <c r="J44" s="642"/>
      <c r="K44" s="642"/>
      <c r="L44" s="642"/>
      <c r="M44" s="642"/>
      <c r="N44" s="642"/>
      <c r="O44" s="642"/>
      <c r="P44" s="642"/>
      <c r="Q44" s="643"/>
      <c r="R44" s="644">
        <v>25083554</v>
      </c>
      <c r="S44" s="679"/>
      <c r="T44" s="679"/>
      <c r="U44" s="679"/>
      <c r="V44" s="679"/>
      <c r="W44" s="679"/>
      <c r="X44" s="679"/>
      <c r="Y44" s="680"/>
      <c r="Z44" s="681">
        <v>100</v>
      </c>
      <c r="AA44" s="681"/>
      <c r="AB44" s="681"/>
      <c r="AC44" s="681"/>
      <c r="AD44" s="682">
        <v>13028800</v>
      </c>
      <c r="AE44" s="682"/>
      <c r="AF44" s="682"/>
      <c r="AG44" s="682"/>
      <c r="AH44" s="682"/>
      <c r="AI44" s="682"/>
      <c r="AJ44" s="682"/>
      <c r="AK44" s="682"/>
      <c r="AL44" s="647">
        <v>100</v>
      </c>
      <c r="AM44" s="683"/>
      <c r="AN44" s="683"/>
      <c r="AO44" s="684"/>
      <c r="CD44" s="685" t="s">
        <v>304</v>
      </c>
      <c r="CE44" s="686"/>
      <c r="CF44" s="661" t="s">
        <v>358</v>
      </c>
      <c r="CG44" s="662"/>
      <c r="CH44" s="662"/>
      <c r="CI44" s="662"/>
      <c r="CJ44" s="662"/>
      <c r="CK44" s="662"/>
      <c r="CL44" s="662"/>
      <c r="CM44" s="662"/>
      <c r="CN44" s="662"/>
      <c r="CO44" s="662"/>
      <c r="CP44" s="662"/>
      <c r="CQ44" s="663"/>
      <c r="CR44" s="664">
        <v>2391734</v>
      </c>
      <c r="CS44" s="665"/>
      <c r="CT44" s="665"/>
      <c r="CU44" s="665"/>
      <c r="CV44" s="665"/>
      <c r="CW44" s="665"/>
      <c r="CX44" s="665"/>
      <c r="CY44" s="666"/>
      <c r="CZ44" s="667">
        <v>10.199999999999999</v>
      </c>
      <c r="DA44" s="668"/>
      <c r="DB44" s="668"/>
      <c r="DC44" s="669"/>
      <c r="DD44" s="670">
        <v>455150</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359</v>
      </c>
      <c r="CG45" s="662"/>
      <c r="CH45" s="662"/>
      <c r="CI45" s="662"/>
      <c r="CJ45" s="662"/>
      <c r="CK45" s="662"/>
      <c r="CL45" s="662"/>
      <c r="CM45" s="662"/>
      <c r="CN45" s="662"/>
      <c r="CO45" s="662"/>
      <c r="CP45" s="662"/>
      <c r="CQ45" s="663"/>
      <c r="CR45" s="664">
        <v>1434619</v>
      </c>
      <c r="CS45" s="675"/>
      <c r="CT45" s="675"/>
      <c r="CU45" s="675"/>
      <c r="CV45" s="675"/>
      <c r="CW45" s="675"/>
      <c r="CX45" s="675"/>
      <c r="CY45" s="676"/>
      <c r="CZ45" s="667">
        <v>6.1</v>
      </c>
      <c r="DA45" s="677"/>
      <c r="DB45" s="677"/>
      <c r="DC45" s="678"/>
      <c r="DD45" s="670">
        <v>40935</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361</v>
      </c>
      <c r="CG46" s="662"/>
      <c r="CH46" s="662"/>
      <c r="CI46" s="662"/>
      <c r="CJ46" s="662"/>
      <c r="CK46" s="662"/>
      <c r="CL46" s="662"/>
      <c r="CM46" s="662"/>
      <c r="CN46" s="662"/>
      <c r="CO46" s="662"/>
      <c r="CP46" s="662"/>
      <c r="CQ46" s="663"/>
      <c r="CR46" s="664">
        <v>939058</v>
      </c>
      <c r="CS46" s="665"/>
      <c r="CT46" s="665"/>
      <c r="CU46" s="665"/>
      <c r="CV46" s="665"/>
      <c r="CW46" s="665"/>
      <c r="CX46" s="665"/>
      <c r="CY46" s="666"/>
      <c r="CZ46" s="667">
        <v>4</v>
      </c>
      <c r="DA46" s="668"/>
      <c r="DB46" s="668"/>
      <c r="DC46" s="669"/>
      <c r="DD46" s="670">
        <v>410880</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362</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363</v>
      </c>
      <c r="CG47" s="662"/>
      <c r="CH47" s="662"/>
      <c r="CI47" s="662"/>
      <c r="CJ47" s="662"/>
      <c r="CK47" s="662"/>
      <c r="CL47" s="662"/>
      <c r="CM47" s="662"/>
      <c r="CN47" s="662"/>
      <c r="CO47" s="662"/>
      <c r="CP47" s="662"/>
      <c r="CQ47" s="663"/>
      <c r="CR47" s="664" t="s">
        <v>127</v>
      </c>
      <c r="CS47" s="675"/>
      <c r="CT47" s="675"/>
      <c r="CU47" s="675"/>
      <c r="CV47" s="675"/>
      <c r="CW47" s="675"/>
      <c r="CX47" s="675"/>
      <c r="CY47" s="676"/>
      <c r="CZ47" s="667" t="s">
        <v>127</v>
      </c>
      <c r="DA47" s="677"/>
      <c r="DB47" s="677"/>
      <c r="DC47" s="678"/>
      <c r="DD47" s="670" t="s">
        <v>127</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364</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365</v>
      </c>
      <c r="CG48" s="662"/>
      <c r="CH48" s="662"/>
      <c r="CI48" s="662"/>
      <c r="CJ48" s="662"/>
      <c r="CK48" s="662"/>
      <c r="CL48" s="662"/>
      <c r="CM48" s="662"/>
      <c r="CN48" s="662"/>
      <c r="CO48" s="662"/>
      <c r="CP48" s="662"/>
      <c r="CQ48" s="663"/>
      <c r="CR48" s="664" t="s">
        <v>127</v>
      </c>
      <c r="CS48" s="665"/>
      <c r="CT48" s="665"/>
      <c r="CU48" s="665"/>
      <c r="CV48" s="665"/>
      <c r="CW48" s="665"/>
      <c r="CX48" s="665"/>
      <c r="CY48" s="666"/>
      <c r="CZ48" s="667" t="s">
        <v>127</v>
      </c>
      <c r="DA48" s="668"/>
      <c r="DB48" s="668"/>
      <c r="DC48" s="669"/>
      <c r="DD48" s="670" t="s">
        <v>127</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366</v>
      </c>
      <c r="CE49" s="642"/>
      <c r="CF49" s="642"/>
      <c r="CG49" s="642"/>
      <c r="CH49" s="642"/>
      <c r="CI49" s="642"/>
      <c r="CJ49" s="642"/>
      <c r="CK49" s="642"/>
      <c r="CL49" s="642"/>
      <c r="CM49" s="642"/>
      <c r="CN49" s="642"/>
      <c r="CO49" s="642"/>
      <c r="CP49" s="642"/>
      <c r="CQ49" s="643"/>
      <c r="CR49" s="644">
        <v>23542851</v>
      </c>
      <c r="CS49" s="645"/>
      <c r="CT49" s="645"/>
      <c r="CU49" s="645"/>
      <c r="CV49" s="645"/>
      <c r="CW49" s="645"/>
      <c r="CX49" s="645"/>
      <c r="CY49" s="646"/>
      <c r="CZ49" s="647">
        <v>100</v>
      </c>
      <c r="DA49" s="648"/>
      <c r="DB49" s="648"/>
      <c r="DC49" s="649"/>
      <c r="DD49" s="650">
        <v>14614361</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boYdUfRcVDUcESuOoTfUsyrt/MaQfNWg9sWJbo7+X2OasfUWcl3ZVi/AMFFEZc+HgFRHCYvkysGTV/27Qg8pVw==" saltValue="QYj59PZ1MON7iCFeXLhZr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4" t="s">
        <v>367</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368</v>
      </c>
      <c r="DK2" s="1156"/>
      <c r="DL2" s="1156"/>
      <c r="DM2" s="1156"/>
      <c r="DN2" s="1156"/>
      <c r="DO2" s="1157"/>
      <c r="DP2" s="224"/>
      <c r="DQ2" s="1155" t="s">
        <v>369</v>
      </c>
      <c r="DR2" s="1156"/>
      <c r="DS2" s="1156"/>
      <c r="DT2" s="1156"/>
      <c r="DU2" s="1156"/>
      <c r="DV2" s="1156"/>
      <c r="DW2" s="1156"/>
      <c r="DX2" s="1156"/>
      <c r="DY2" s="1156"/>
      <c r="DZ2" s="1157"/>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3" t="s">
        <v>370</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371</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59" t="s">
        <v>372</v>
      </c>
      <c r="B5" s="1060"/>
      <c r="C5" s="1060"/>
      <c r="D5" s="1060"/>
      <c r="E5" s="1060"/>
      <c r="F5" s="1060"/>
      <c r="G5" s="1060"/>
      <c r="H5" s="1060"/>
      <c r="I5" s="1060"/>
      <c r="J5" s="1060"/>
      <c r="K5" s="1060"/>
      <c r="L5" s="1060"/>
      <c r="M5" s="1060"/>
      <c r="N5" s="1060"/>
      <c r="O5" s="1060"/>
      <c r="P5" s="1061"/>
      <c r="Q5" s="1065" t="s">
        <v>373</v>
      </c>
      <c r="R5" s="1066"/>
      <c r="S5" s="1066"/>
      <c r="T5" s="1066"/>
      <c r="U5" s="1067"/>
      <c r="V5" s="1065" t="s">
        <v>374</v>
      </c>
      <c r="W5" s="1066"/>
      <c r="X5" s="1066"/>
      <c r="Y5" s="1066"/>
      <c r="Z5" s="1067"/>
      <c r="AA5" s="1065" t="s">
        <v>375</v>
      </c>
      <c r="AB5" s="1066"/>
      <c r="AC5" s="1066"/>
      <c r="AD5" s="1066"/>
      <c r="AE5" s="1066"/>
      <c r="AF5" s="1158" t="s">
        <v>376</v>
      </c>
      <c r="AG5" s="1066"/>
      <c r="AH5" s="1066"/>
      <c r="AI5" s="1066"/>
      <c r="AJ5" s="1079"/>
      <c r="AK5" s="1066" t="s">
        <v>377</v>
      </c>
      <c r="AL5" s="1066"/>
      <c r="AM5" s="1066"/>
      <c r="AN5" s="1066"/>
      <c r="AO5" s="1067"/>
      <c r="AP5" s="1065" t="s">
        <v>378</v>
      </c>
      <c r="AQ5" s="1066"/>
      <c r="AR5" s="1066"/>
      <c r="AS5" s="1066"/>
      <c r="AT5" s="1067"/>
      <c r="AU5" s="1065" t="s">
        <v>379</v>
      </c>
      <c r="AV5" s="1066"/>
      <c r="AW5" s="1066"/>
      <c r="AX5" s="1066"/>
      <c r="AY5" s="1079"/>
      <c r="AZ5" s="228"/>
      <c r="BA5" s="228"/>
      <c r="BB5" s="228"/>
      <c r="BC5" s="228"/>
      <c r="BD5" s="228"/>
      <c r="BE5" s="229"/>
      <c r="BF5" s="229"/>
      <c r="BG5" s="229"/>
      <c r="BH5" s="229"/>
      <c r="BI5" s="229"/>
      <c r="BJ5" s="229"/>
      <c r="BK5" s="229"/>
      <c r="BL5" s="229"/>
      <c r="BM5" s="229"/>
      <c r="BN5" s="229"/>
      <c r="BO5" s="229"/>
      <c r="BP5" s="229"/>
      <c r="BQ5" s="1059" t="s">
        <v>380</v>
      </c>
      <c r="BR5" s="1060"/>
      <c r="BS5" s="1060"/>
      <c r="BT5" s="1060"/>
      <c r="BU5" s="1060"/>
      <c r="BV5" s="1060"/>
      <c r="BW5" s="1060"/>
      <c r="BX5" s="1060"/>
      <c r="BY5" s="1060"/>
      <c r="BZ5" s="1060"/>
      <c r="CA5" s="1060"/>
      <c r="CB5" s="1060"/>
      <c r="CC5" s="1060"/>
      <c r="CD5" s="1060"/>
      <c r="CE5" s="1060"/>
      <c r="CF5" s="1060"/>
      <c r="CG5" s="1061"/>
      <c r="CH5" s="1065" t="s">
        <v>381</v>
      </c>
      <c r="CI5" s="1066"/>
      <c r="CJ5" s="1066"/>
      <c r="CK5" s="1066"/>
      <c r="CL5" s="1067"/>
      <c r="CM5" s="1065" t="s">
        <v>382</v>
      </c>
      <c r="CN5" s="1066"/>
      <c r="CO5" s="1066"/>
      <c r="CP5" s="1066"/>
      <c r="CQ5" s="1067"/>
      <c r="CR5" s="1065" t="s">
        <v>383</v>
      </c>
      <c r="CS5" s="1066"/>
      <c r="CT5" s="1066"/>
      <c r="CU5" s="1066"/>
      <c r="CV5" s="1067"/>
      <c r="CW5" s="1065" t="s">
        <v>384</v>
      </c>
      <c r="CX5" s="1066"/>
      <c r="CY5" s="1066"/>
      <c r="CZ5" s="1066"/>
      <c r="DA5" s="1067"/>
      <c r="DB5" s="1065" t="s">
        <v>385</v>
      </c>
      <c r="DC5" s="1066"/>
      <c r="DD5" s="1066"/>
      <c r="DE5" s="1066"/>
      <c r="DF5" s="1067"/>
      <c r="DG5" s="1148" t="s">
        <v>386</v>
      </c>
      <c r="DH5" s="1149"/>
      <c r="DI5" s="1149"/>
      <c r="DJ5" s="1149"/>
      <c r="DK5" s="1150"/>
      <c r="DL5" s="1148" t="s">
        <v>387</v>
      </c>
      <c r="DM5" s="1149"/>
      <c r="DN5" s="1149"/>
      <c r="DO5" s="1149"/>
      <c r="DP5" s="1150"/>
      <c r="DQ5" s="1065" t="s">
        <v>388</v>
      </c>
      <c r="DR5" s="1066"/>
      <c r="DS5" s="1066"/>
      <c r="DT5" s="1066"/>
      <c r="DU5" s="1067"/>
      <c r="DV5" s="1065" t="s">
        <v>379</v>
      </c>
      <c r="DW5" s="1066"/>
      <c r="DX5" s="1066"/>
      <c r="DY5" s="1066"/>
      <c r="DZ5" s="1079"/>
      <c r="EA5" s="230"/>
    </row>
    <row r="6" spans="1:131" s="231"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15">
      <c r="A7" s="232">
        <v>1</v>
      </c>
      <c r="B7" s="1111" t="s">
        <v>389</v>
      </c>
      <c r="C7" s="1112"/>
      <c r="D7" s="1112"/>
      <c r="E7" s="1112"/>
      <c r="F7" s="1112"/>
      <c r="G7" s="1112"/>
      <c r="H7" s="1112"/>
      <c r="I7" s="1112"/>
      <c r="J7" s="1112"/>
      <c r="K7" s="1112"/>
      <c r="L7" s="1112"/>
      <c r="M7" s="1112"/>
      <c r="N7" s="1112"/>
      <c r="O7" s="1112"/>
      <c r="P7" s="1113"/>
      <c r="Q7" s="1166">
        <v>25098</v>
      </c>
      <c r="R7" s="1167"/>
      <c r="S7" s="1167"/>
      <c r="T7" s="1167"/>
      <c r="U7" s="1167"/>
      <c r="V7" s="1167">
        <v>23561</v>
      </c>
      <c r="W7" s="1167"/>
      <c r="X7" s="1167"/>
      <c r="Y7" s="1167"/>
      <c r="Z7" s="1167"/>
      <c r="AA7" s="1167">
        <v>1537</v>
      </c>
      <c r="AB7" s="1167"/>
      <c r="AC7" s="1167"/>
      <c r="AD7" s="1167"/>
      <c r="AE7" s="1168"/>
      <c r="AF7" s="1169">
        <v>1402</v>
      </c>
      <c r="AG7" s="1170"/>
      <c r="AH7" s="1170"/>
      <c r="AI7" s="1170"/>
      <c r="AJ7" s="1171"/>
      <c r="AK7" s="1172">
        <v>15</v>
      </c>
      <c r="AL7" s="1173"/>
      <c r="AM7" s="1173"/>
      <c r="AN7" s="1173"/>
      <c r="AO7" s="1173"/>
      <c r="AP7" s="1173">
        <v>18044</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t="s">
        <v>583</v>
      </c>
      <c r="BS7" s="1163" t="s">
        <v>584</v>
      </c>
      <c r="BT7" s="1164"/>
      <c r="BU7" s="1164"/>
      <c r="BV7" s="1164"/>
      <c r="BW7" s="1164"/>
      <c r="BX7" s="1164"/>
      <c r="BY7" s="1164"/>
      <c r="BZ7" s="1164"/>
      <c r="CA7" s="1164"/>
      <c r="CB7" s="1164"/>
      <c r="CC7" s="1164"/>
      <c r="CD7" s="1164"/>
      <c r="CE7" s="1164"/>
      <c r="CF7" s="1164"/>
      <c r="CG7" s="1176"/>
      <c r="CH7" s="1160">
        <v>2</v>
      </c>
      <c r="CI7" s="1161"/>
      <c r="CJ7" s="1161"/>
      <c r="CK7" s="1161"/>
      <c r="CL7" s="1162"/>
      <c r="CM7" s="1160">
        <v>168</v>
      </c>
      <c r="CN7" s="1161"/>
      <c r="CO7" s="1161"/>
      <c r="CP7" s="1161"/>
      <c r="CQ7" s="1162"/>
      <c r="CR7" s="1160">
        <v>5</v>
      </c>
      <c r="CS7" s="1161"/>
      <c r="CT7" s="1161"/>
      <c r="CU7" s="1161"/>
      <c r="CV7" s="1162"/>
      <c r="CW7" s="1160" t="s">
        <v>582</v>
      </c>
      <c r="CX7" s="1161"/>
      <c r="CY7" s="1161"/>
      <c r="CZ7" s="1161"/>
      <c r="DA7" s="1162"/>
      <c r="DB7" s="1160" t="s">
        <v>582</v>
      </c>
      <c r="DC7" s="1161"/>
      <c r="DD7" s="1161"/>
      <c r="DE7" s="1161"/>
      <c r="DF7" s="1162"/>
      <c r="DG7" s="1160" t="s">
        <v>582</v>
      </c>
      <c r="DH7" s="1161"/>
      <c r="DI7" s="1161"/>
      <c r="DJ7" s="1161"/>
      <c r="DK7" s="1162"/>
      <c r="DL7" s="1160" t="s">
        <v>582</v>
      </c>
      <c r="DM7" s="1161"/>
      <c r="DN7" s="1161"/>
      <c r="DO7" s="1161"/>
      <c r="DP7" s="1162"/>
      <c r="DQ7" s="1160" t="s">
        <v>582</v>
      </c>
      <c r="DR7" s="1161"/>
      <c r="DS7" s="1161"/>
      <c r="DT7" s="1161"/>
      <c r="DU7" s="1162"/>
      <c r="DV7" s="1163"/>
      <c r="DW7" s="1164"/>
      <c r="DX7" s="1164"/>
      <c r="DY7" s="1164"/>
      <c r="DZ7" s="1165"/>
      <c r="EA7" s="230"/>
    </row>
    <row r="8" spans="1:131" s="231" customFormat="1" ht="26.25" customHeight="1" x14ac:dyDescent="0.15">
      <c r="A8" s="234">
        <v>2</v>
      </c>
      <c r="B8" s="1094" t="s">
        <v>390</v>
      </c>
      <c r="C8" s="1095"/>
      <c r="D8" s="1095"/>
      <c r="E8" s="1095"/>
      <c r="F8" s="1095"/>
      <c r="G8" s="1095"/>
      <c r="H8" s="1095"/>
      <c r="I8" s="1095"/>
      <c r="J8" s="1095"/>
      <c r="K8" s="1095"/>
      <c r="L8" s="1095"/>
      <c r="M8" s="1095"/>
      <c r="N8" s="1095"/>
      <c r="O8" s="1095"/>
      <c r="P8" s="1096"/>
      <c r="Q8" s="1102">
        <v>12</v>
      </c>
      <c r="R8" s="1103"/>
      <c r="S8" s="1103"/>
      <c r="T8" s="1103"/>
      <c r="U8" s="1103"/>
      <c r="V8" s="1103">
        <v>9</v>
      </c>
      <c r="W8" s="1103"/>
      <c r="X8" s="1103"/>
      <c r="Y8" s="1103"/>
      <c r="Z8" s="1103"/>
      <c r="AA8" s="1103">
        <v>3</v>
      </c>
      <c r="AB8" s="1103"/>
      <c r="AC8" s="1103"/>
      <c r="AD8" s="1103"/>
      <c r="AE8" s="1104"/>
      <c r="AF8" s="1099">
        <v>3</v>
      </c>
      <c r="AG8" s="1100"/>
      <c r="AH8" s="1100"/>
      <c r="AI8" s="1100"/>
      <c r="AJ8" s="1101"/>
      <c r="AK8" s="1144" t="s">
        <v>582</v>
      </c>
      <c r="AL8" s="1145"/>
      <c r="AM8" s="1145"/>
      <c r="AN8" s="1145"/>
      <c r="AO8" s="1145"/>
      <c r="AP8" s="1145" t="s">
        <v>582</v>
      </c>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0"/>
    </row>
    <row r="9" spans="1:131" s="231" customFormat="1" ht="26.25" customHeight="1" x14ac:dyDescent="0.15">
      <c r="A9" s="234">
        <v>3</v>
      </c>
      <c r="B9" s="1094" t="s">
        <v>391</v>
      </c>
      <c r="C9" s="1095"/>
      <c r="D9" s="1095"/>
      <c r="E9" s="1095"/>
      <c r="F9" s="1095"/>
      <c r="G9" s="1095"/>
      <c r="H9" s="1095"/>
      <c r="I9" s="1095"/>
      <c r="J9" s="1095"/>
      <c r="K9" s="1095"/>
      <c r="L9" s="1095"/>
      <c r="M9" s="1095"/>
      <c r="N9" s="1095"/>
      <c r="O9" s="1095"/>
      <c r="P9" s="1096"/>
      <c r="Q9" s="1102">
        <v>1</v>
      </c>
      <c r="R9" s="1103"/>
      <c r="S9" s="1103"/>
      <c r="T9" s="1103"/>
      <c r="U9" s="1103"/>
      <c r="V9" s="1103">
        <v>0</v>
      </c>
      <c r="W9" s="1103"/>
      <c r="X9" s="1103"/>
      <c r="Y9" s="1103"/>
      <c r="Z9" s="1103"/>
      <c r="AA9" s="1103">
        <v>1</v>
      </c>
      <c r="AB9" s="1103"/>
      <c r="AC9" s="1103"/>
      <c r="AD9" s="1103"/>
      <c r="AE9" s="1104"/>
      <c r="AF9" s="1099">
        <v>1</v>
      </c>
      <c r="AG9" s="1100"/>
      <c r="AH9" s="1100"/>
      <c r="AI9" s="1100"/>
      <c r="AJ9" s="1101"/>
      <c r="AK9" s="1144" t="s">
        <v>585</v>
      </c>
      <c r="AL9" s="1145"/>
      <c r="AM9" s="1145"/>
      <c r="AN9" s="1145"/>
      <c r="AO9" s="1145"/>
      <c r="AP9" s="1145" t="s">
        <v>582</v>
      </c>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x14ac:dyDescent="0.15">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x14ac:dyDescent="0.15">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15">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15">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15">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15">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15">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15">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15">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15">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15">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15">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392</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
      <c r="A23" s="236" t="s">
        <v>393</v>
      </c>
      <c r="B23" s="1001" t="s">
        <v>394</v>
      </c>
      <c r="C23" s="1002"/>
      <c r="D23" s="1002"/>
      <c r="E23" s="1002"/>
      <c r="F23" s="1002"/>
      <c r="G23" s="1002"/>
      <c r="H23" s="1002"/>
      <c r="I23" s="1002"/>
      <c r="J23" s="1002"/>
      <c r="K23" s="1002"/>
      <c r="L23" s="1002"/>
      <c r="M23" s="1002"/>
      <c r="N23" s="1002"/>
      <c r="O23" s="1002"/>
      <c r="P23" s="1012"/>
      <c r="Q23" s="1131">
        <v>25084</v>
      </c>
      <c r="R23" s="1125"/>
      <c r="S23" s="1125"/>
      <c r="T23" s="1125"/>
      <c r="U23" s="1125"/>
      <c r="V23" s="1125">
        <v>23543</v>
      </c>
      <c r="W23" s="1125"/>
      <c r="X23" s="1125"/>
      <c r="Y23" s="1125"/>
      <c r="Z23" s="1125"/>
      <c r="AA23" s="1125">
        <v>1541</v>
      </c>
      <c r="AB23" s="1125"/>
      <c r="AC23" s="1125"/>
      <c r="AD23" s="1125"/>
      <c r="AE23" s="1132"/>
      <c r="AF23" s="1133">
        <v>1406</v>
      </c>
      <c r="AG23" s="1125"/>
      <c r="AH23" s="1125"/>
      <c r="AI23" s="1125"/>
      <c r="AJ23" s="1134"/>
      <c r="AK23" s="1135"/>
      <c r="AL23" s="1136"/>
      <c r="AM23" s="1136"/>
      <c r="AN23" s="1136"/>
      <c r="AO23" s="1136"/>
      <c r="AP23" s="1125">
        <v>18044</v>
      </c>
      <c r="AQ23" s="1125"/>
      <c r="AR23" s="1125"/>
      <c r="AS23" s="1125"/>
      <c r="AT23" s="1125"/>
      <c r="AU23" s="1126"/>
      <c r="AV23" s="1126"/>
      <c r="AW23" s="1126"/>
      <c r="AX23" s="1126"/>
      <c r="AY23" s="1127"/>
      <c r="AZ23" s="1128" t="s">
        <v>127</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15">
      <c r="A24" s="1124" t="s">
        <v>395</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
      <c r="A25" s="1123" t="s">
        <v>396</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15">
      <c r="A26" s="1059" t="s">
        <v>372</v>
      </c>
      <c r="B26" s="1060"/>
      <c r="C26" s="1060"/>
      <c r="D26" s="1060"/>
      <c r="E26" s="1060"/>
      <c r="F26" s="1060"/>
      <c r="G26" s="1060"/>
      <c r="H26" s="1060"/>
      <c r="I26" s="1060"/>
      <c r="J26" s="1060"/>
      <c r="K26" s="1060"/>
      <c r="L26" s="1060"/>
      <c r="M26" s="1060"/>
      <c r="N26" s="1060"/>
      <c r="O26" s="1060"/>
      <c r="P26" s="1061"/>
      <c r="Q26" s="1065" t="s">
        <v>397</v>
      </c>
      <c r="R26" s="1066"/>
      <c r="S26" s="1066"/>
      <c r="T26" s="1066"/>
      <c r="U26" s="1067"/>
      <c r="V26" s="1065" t="s">
        <v>398</v>
      </c>
      <c r="W26" s="1066"/>
      <c r="X26" s="1066"/>
      <c r="Y26" s="1066"/>
      <c r="Z26" s="1067"/>
      <c r="AA26" s="1065" t="s">
        <v>399</v>
      </c>
      <c r="AB26" s="1066"/>
      <c r="AC26" s="1066"/>
      <c r="AD26" s="1066"/>
      <c r="AE26" s="1066"/>
      <c r="AF26" s="1119" t="s">
        <v>400</v>
      </c>
      <c r="AG26" s="1072"/>
      <c r="AH26" s="1072"/>
      <c r="AI26" s="1072"/>
      <c r="AJ26" s="1120"/>
      <c r="AK26" s="1066" t="s">
        <v>401</v>
      </c>
      <c r="AL26" s="1066"/>
      <c r="AM26" s="1066"/>
      <c r="AN26" s="1066"/>
      <c r="AO26" s="1067"/>
      <c r="AP26" s="1065" t="s">
        <v>402</v>
      </c>
      <c r="AQ26" s="1066"/>
      <c r="AR26" s="1066"/>
      <c r="AS26" s="1066"/>
      <c r="AT26" s="1067"/>
      <c r="AU26" s="1065" t="s">
        <v>403</v>
      </c>
      <c r="AV26" s="1066"/>
      <c r="AW26" s="1066"/>
      <c r="AX26" s="1066"/>
      <c r="AY26" s="1067"/>
      <c r="AZ26" s="1065" t="s">
        <v>404</v>
      </c>
      <c r="BA26" s="1066"/>
      <c r="BB26" s="1066"/>
      <c r="BC26" s="1066"/>
      <c r="BD26" s="1067"/>
      <c r="BE26" s="1065" t="s">
        <v>379</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15">
      <c r="A28" s="238">
        <v>1</v>
      </c>
      <c r="B28" s="1111" t="s">
        <v>405</v>
      </c>
      <c r="C28" s="1112"/>
      <c r="D28" s="1112"/>
      <c r="E28" s="1112"/>
      <c r="F28" s="1112"/>
      <c r="G28" s="1112"/>
      <c r="H28" s="1112"/>
      <c r="I28" s="1112"/>
      <c r="J28" s="1112"/>
      <c r="K28" s="1112"/>
      <c r="L28" s="1112"/>
      <c r="M28" s="1112"/>
      <c r="N28" s="1112"/>
      <c r="O28" s="1112"/>
      <c r="P28" s="1113"/>
      <c r="Q28" s="1114">
        <v>5318</v>
      </c>
      <c r="R28" s="1115"/>
      <c r="S28" s="1115"/>
      <c r="T28" s="1115"/>
      <c r="U28" s="1115"/>
      <c r="V28" s="1115">
        <v>5243</v>
      </c>
      <c r="W28" s="1115"/>
      <c r="X28" s="1115"/>
      <c r="Y28" s="1115"/>
      <c r="Z28" s="1115"/>
      <c r="AA28" s="1115">
        <v>75</v>
      </c>
      <c r="AB28" s="1115"/>
      <c r="AC28" s="1115"/>
      <c r="AD28" s="1115"/>
      <c r="AE28" s="1116"/>
      <c r="AF28" s="1117">
        <v>75</v>
      </c>
      <c r="AG28" s="1115"/>
      <c r="AH28" s="1115"/>
      <c r="AI28" s="1115"/>
      <c r="AJ28" s="1118"/>
      <c r="AK28" s="1106">
        <v>374</v>
      </c>
      <c r="AL28" s="1107"/>
      <c r="AM28" s="1107"/>
      <c r="AN28" s="1107"/>
      <c r="AO28" s="1107"/>
      <c r="AP28" s="1107" t="s">
        <v>582</v>
      </c>
      <c r="AQ28" s="1107"/>
      <c r="AR28" s="1107"/>
      <c r="AS28" s="1107"/>
      <c r="AT28" s="1107"/>
      <c r="AU28" s="1107" t="s">
        <v>586</v>
      </c>
      <c r="AV28" s="1107"/>
      <c r="AW28" s="1107"/>
      <c r="AX28" s="1107"/>
      <c r="AY28" s="1107"/>
      <c r="AZ28" s="1108" t="s">
        <v>582</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15">
      <c r="A29" s="238">
        <v>2</v>
      </c>
      <c r="B29" s="1094" t="s">
        <v>406</v>
      </c>
      <c r="C29" s="1095"/>
      <c r="D29" s="1095"/>
      <c r="E29" s="1095"/>
      <c r="F29" s="1095"/>
      <c r="G29" s="1095"/>
      <c r="H29" s="1095"/>
      <c r="I29" s="1095"/>
      <c r="J29" s="1095"/>
      <c r="K29" s="1095"/>
      <c r="L29" s="1095"/>
      <c r="M29" s="1095"/>
      <c r="N29" s="1095"/>
      <c r="O29" s="1095"/>
      <c r="P29" s="1096"/>
      <c r="Q29" s="1102">
        <v>4961</v>
      </c>
      <c r="R29" s="1103"/>
      <c r="S29" s="1103"/>
      <c r="T29" s="1103"/>
      <c r="U29" s="1103"/>
      <c r="V29" s="1103">
        <v>4511</v>
      </c>
      <c r="W29" s="1103"/>
      <c r="X29" s="1103"/>
      <c r="Y29" s="1103"/>
      <c r="Z29" s="1103"/>
      <c r="AA29" s="1103">
        <v>450</v>
      </c>
      <c r="AB29" s="1103"/>
      <c r="AC29" s="1103"/>
      <c r="AD29" s="1103"/>
      <c r="AE29" s="1104"/>
      <c r="AF29" s="1099">
        <v>450</v>
      </c>
      <c r="AG29" s="1100"/>
      <c r="AH29" s="1100"/>
      <c r="AI29" s="1100"/>
      <c r="AJ29" s="1101"/>
      <c r="AK29" s="1044">
        <v>700</v>
      </c>
      <c r="AL29" s="1035"/>
      <c r="AM29" s="1035"/>
      <c r="AN29" s="1035"/>
      <c r="AO29" s="1035"/>
      <c r="AP29" s="1035" t="s">
        <v>586</v>
      </c>
      <c r="AQ29" s="1035"/>
      <c r="AR29" s="1035"/>
      <c r="AS29" s="1035"/>
      <c r="AT29" s="1035"/>
      <c r="AU29" s="1035" t="s">
        <v>586</v>
      </c>
      <c r="AV29" s="1035"/>
      <c r="AW29" s="1035"/>
      <c r="AX29" s="1035"/>
      <c r="AY29" s="1035"/>
      <c r="AZ29" s="1105" t="s">
        <v>586</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15">
      <c r="A30" s="238">
        <v>3</v>
      </c>
      <c r="B30" s="1094" t="s">
        <v>407</v>
      </c>
      <c r="C30" s="1095"/>
      <c r="D30" s="1095"/>
      <c r="E30" s="1095"/>
      <c r="F30" s="1095"/>
      <c r="G30" s="1095"/>
      <c r="H30" s="1095"/>
      <c r="I30" s="1095"/>
      <c r="J30" s="1095"/>
      <c r="K30" s="1095"/>
      <c r="L30" s="1095"/>
      <c r="M30" s="1095"/>
      <c r="N30" s="1095"/>
      <c r="O30" s="1095"/>
      <c r="P30" s="1096"/>
      <c r="Q30" s="1102">
        <v>762</v>
      </c>
      <c r="R30" s="1103"/>
      <c r="S30" s="1103"/>
      <c r="T30" s="1103"/>
      <c r="U30" s="1103"/>
      <c r="V30" s="1103">
        <v>761</v>
      </c>
      <c r="W30" s="1103"/>
      <c r="X30" s="1103"/>
      <c r="Y30" s="1103"/>
      <c r="Z30" s="1103"/>
      <c r="AA30" s="1103">
        <v>1</v>
      </c>
      <c r="AB30" s="1103"/>
      <c r="AC30" s="1103"/>
      <c r="AD30" s="1103"/>
      <c r="AE30" s="1104"/>
      <c r="AF30" s="1099">
        <v>1</v>
      </c>
      <c r="AG30" s="1100"/>
      <c r="AH30" s="1100"/>
      <c r="AI30" s="1100"/>
      <c r="AJ30" s="1101"/>
      <c r="AK30" s="1044">
        <v>145</v>
      </c>
      <c r="AL30" s="1035"/>
      <c r="AM30" s="1035"/>
      <c r="AN30" s="1035"/>
      <c r="AO30" s="1035"/>
      <c r="AP30" s="1035" t="s">
        <v>585</v>
      </c>
      <c r="AQ30" s="1035"/>
      <c r="AR30" s="1035"/>
      <c r="AS30" s="1035"/>
      <c r="AT30" s="1035"/>
      <c r="AU30" s="1035" t="s">
        <v>585</v>
      </c>
      <c r="AV30" s="1035"/>
      <c r="AW30" s="1035"/>
      <c r="AX30" s="1035"/>
      <c r="AY30" s="1035"/>
      <c r="AZ30" s="1105" t="s">
        <v>585</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15">
      <c r="A31" s="238">
        <v>4</v>
      </c>
      <c r="B31" s="1094" t="s">
        <v>408</v>
      </c>
      <c r="C31" s="1095"/>
      <c r="D31" s="1095"/>
      <c r="E31" s="1095"/>
      <c r="F31" s="1095"/>
      <c r="G31" s="1095"/>
      <c r="H31" s="1095"/>
      <c r="I31" s="1095"/>
      <c r="J31" s="1095"/>
      <c r="K31" s="1095"/>
      <c r="L31" s="1095"/>
      <c r="M31" s="1095"/>
      <c r="N31" s="1095"/>
      <c r="O31" s="1095"/>
      <c r="P31" s="1096"/>
      <c r="Q31" s="1102">
        <v>1162</v>
      </c>
      <c r="R31" s="1103"/>
      <c r="S31" s="1103"/>
      <c r="T31" s="1103"/>
      <c r="U31" s="1103"/>
      <c r="V31" s="1103">
        <v>952</v>
      </c>
      <c r="W31" s="1103"/>
      <c r="X31" s="1103"/>
      <c r="Y31" s="1103"/>
      <c r="Z31" s="1103"/>
      <c r="AA31" s="1103">
        <v>210</v>
      </c>
      <c r="AB31" s="1103"/>
      <c r="AC31" s="1103"/>
      <c r="AD31" s="1103"/>
      <c r="AE31" s="1104"/>
      <c r="AF31" s="1099">
        <v>2223</v>
      </c>
      <c r="AG31" s="1100"/>
      <c r="AH31" s="1100"/>
      <c r="AI31" s="1100"/>
      <c r="AJ31" s="1101"/>
      <c r="AK31" s="1044" t="s">
        <v>582</v>
      </c>
      <c r="AL31" s="1035"/>
      <c r="AM31" s="1035"/>
      <c r="AN31" s="1035"/>
      <c r="AO31" s="1035"/>
      <c r="AP31" s="1035">
        <v>4307</v>
      </c>
      <c r="AQ31" s="1035"/>
      <c r="AR31" s="1035"/>
      <c r="AS31" s="1035"/>
      <c r="AT31" s="1035"/>
      <c r="AU31" s="1035" t="s">
        <v>582</v>
      </c>
      <c r="AV31" s="1035"/>
      <c r="AW31" s="1035"/>
      <c r="AX31" s="1035"/>
      <c r="AY31" s="1035"/>
      <c r="AZ31" s="1105" t="s">
        <v>586</v>
      </c>
      <c r="BA31" s="1105"/>
      <c r="BB31" s="1105"/>
      <c r="BC31" s="1105"/>
      <c r="BD31" s="1105"/>
      <c r="BE31" s="1036" t="s">
        <v>409</v>
      </c>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15">
      <c r="A32" s="238">
        <v>5</v>
      </c>
      <c r="B32" s="1094" t="s">
        <v>410</v>
      </c>
      <c r="C32" s="1095"/>
      <c r="D32" s="1095"/>
      <c r="E32" s="1095"/>
      <c r="F32" s="1095"/>
      <c r="G32" s="1095"/>
      <c r="H32" s="1095"/>
      <c r="I32" s="1095"/>
      <c r="J32" s="1095"/>
      <c r="K32" s="1095"/>
      <c r="L32" s="1095"/>
      <c r="M32" s="1095"/>
      <c r="N32" s="1095"/>
      <c r="O32" s="1095"/>
      <c r="P32" s="1096"/>
      <c r="Q32" s="1102">
        <v>1854</v>
      </c>
      <c r="R32" s="1103"/>
      <c r="S32" s="1103"/>
      <c r="T32" s="1103"/>
      <c r="U32" s="1103"/>
      <c r="V32" s="1103">
        <v>1604</v>
      </c>
      <c r="W32" s="1103"/>
      <c r="X32" s="1103"/>
      <c r="Y32" s="1103"/>
      <c r="Z32" s="1103"/>
      <c r="AA32" s="1103">
        <v>251</v>
      </c>
      <c r="AB32" s="1103"/>
      <c r="AC32" s="1103"/>
      <c r="AD32" s="1103"/>
      <c r="AE32" s="1104"/>
      <c r="AF32" s="1099">
        <v>766</v>
      </c>
      <c r="AG32" s="1100"/>
      <c r="AH32" s="1100"/>
      <c r="AI32" s="1100"/>
      <c r="AJ32" s="1101"/>
      <c r="AK32" s="1044">
        <v>788</v>
      </c>
      <c r="AL32" s="1035"/>
      <c r="AM32" s="1035"/>
      <c r="AN32" s="1035"/>
      <c r="AO32" s="1035"/>
      <c r="AP32" s="1035">
        <v>14484</v>
      </c>
      <c r="AQ32" s="1035"/>
      <c r="AR32" s="1035"/>
      <c r="AS32" s="1035"/>
      <c r="AT32" s="1035"/>
      <c r="AU32" s="1035">
        <v>10965</v>
      </c>
      <c r="AV32" s="1035"/>
      <c r="AW32" s="1035"/>
      <c r="AX32" s="1035"/>
      <c r="AY32" s="1035"/>
      <c r="AZ32" s="1105" t="s">
        <v>582</v>
      </c>
      <c r="BA32" s="1105"/>
      <c r="BB32" s="1105"/>
      <c r="BC32" s="1105"/>
      <c r="BD32" s="1105"/>
      <c r="BE32" s="1036" t="s">
        <v>409</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15">
      <c r="A33" s="238">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15">
      <c r="A34" s="238">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15">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15">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15">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15">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15">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15">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15">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15">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15">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15">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15">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15">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15">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15">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15">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15">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15">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15">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15">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15">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15">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15">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15">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15">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15">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15">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15">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411</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
      <c r="A63" s="236" t="s">
        <v>393</v>
      </c>
      <c r="B63" s="1001" t="s">
        <v>412</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3516</v>
      </c>
      <c r="AG63" s="1023"/>
      <c r="AH63" s="1023"/>
      <c r="AI63" s="1023"/>
      <c r="AJ63" s="1086"/>
      <c r="AK63" s="1087"/>
      <c r="AL63" s="1027"/>
      <c r="AM63" s="1027"/>
      <c r="AN63" s="1027"/>
      <c r="AO63" s="1027"/>
      <c r="AP63" s="1023">
        <v>18791</v>
      </c>
      <c r="AQ63" s="1023"/>
      <c r="AR63" s="1023"/>
      <c r="AS63" s="1023"/>
      <c r="AT63" s="1023"/>
      <c r="AU63" s="1023">
        <v>10965</v>
      </c>
      <c r="AV63" s="1023"/>
      <c r="AW63" s="1023"/>
      <c r="AX63" s="1023"/>
      <c r="AY63" s="1023"/>
      <c r="AZ63" s="1081"/>
      <c r="BA63" s="1081"/>
      <c r="BB63" s="1081"/>
      <c r="BC63" s="1081"/>
      <c r="BD63" s="1081"/>
      <c r="BE63" s="1024"/>
      <c r="BF63" s="1024"/>
      <c r="BG63" s="1024"/>
      <c r="BH63" s="1024"/>
      <c r="BI63" s="1025"/>
      <c r="BJ63" s="1082" t="s">
        <v>127</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
      <c r="A65" s="228" t="s">
        <v>413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15">
      <c r="A66" s="1059" t="s">
        <v>414</v>
      </c>
      <c r="B66" s="1060"/>
      <c r="C66" s="1060"/>
      <c r="D66" s="1060"/>
      <c r="E66" s="1060"/>
      <c r="F66" s="1060"/>
      <c r="G66" s="1060"/>
      <c r="H66" s="1060"/>
      <c r="I66" s="1060"/>
      <c r="J66" s="1060"/>
      <c r="K66" s="1060"/>
      <c r="L66" s="1060"/>
      <c r="M66" s="1060"/>
      <c r="N66" s="1060"/>
      <c r="O66" s="1060"/>
      <c r="P66" s="1061"/>
      <c r="Q66" s="1065" t="s">
        <v>415</v>
      </c>
      <c r="R66" s="1066"/>
      <c r="S66" s="1066"/>
      <c r="T66" s="1066"/>
      <c r="U66" s="1067"/>
      <c r="V66" s="1065" t="s">
        <v>398</v>
      </c>
      <c r="W66" s="1066"/>
      <c r="X66" s="1066"/>
      <c r="Y66" s="1066"/>
      <c r="Z66" s="1067"/>
      <c r="AA66" s="1065" t="s">
        <v>399</v>
      </c>
      <c r="AB66" s="1066"/>
      <c r="AC66" s="1066"/>
      <c r="AD66" s="1066"/>
      <c r="AE66" s="1067"/>
      <c r="AF66" s="1071" t="s">
        <v>400</v>
      </c>
      <c r="AG66" s="1072"/>
      <c r="AH66" s="1072"/>
      <c r="AI66" s="1072"/>
      <c r="AJ66" s="1073"/>
      <c r="AK66" s="1065" t="s">
        <v>401</v>
      </c>
      <c r="AL66" s="1060"/>
      <c r="AM66" s="1060"/>
      <c r="AN66" s="1060"/>
      <c r="AO66" s="1061"/>
      <c r="AP66" s="1065" t="s">
        <v>402</v>
      </c>
      <c r="AQ66" s="1066"/>
      <c r="AR66" s="1066"/>
      <c r="AS66" s="1066"/>
      <c r="AT66" s="1067"/>
      <c r="AU66" s="1065" t="s">
        <v>416</v>
      </c>
      <c r="AV66" s="1066"/>
      <c r="AW66" s="1066"/>
      <c r="AX66" s="1066"/>
      <c r="AY66" s="1067"/>
      <c r="AZ66" s="1065" t="s">
        <v>379</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49" t="s">
        <v>575</v>
      </c>
      <c r="C68" s="1050"/>
      <c r="D68" s="1050"/>
      <c r="E68" s="1050"/>
      <c r="F68" s="1050"/>
      <c r="G68" s="1050"/>
      <c r="H68" s="1050"/>
      <c r="I68" s="1050"/>
      <c r="J68" s="1050"/>
      <c r="K68" s="1050"/>
      <c r="L68" s="1050"/>
      <c r="M68" s="1050"/>
      <c r="N68" s="1050"/>
      <c r="O68" s="1050"/>
      <c r="P68" s="1051"/>
      <c r="Q68" s="1052">
        <v>2123</v>
      </c>
      <c r="R68" s="1046"/>
      <c r="S68" s="1046"/>
      <c r="T68" s="1046"/>
      <c r="U68" s="1046"/>
      <c r="V68" s="1046">
        <v>2057</v>
      </c>
      <c r="W68" s="1046"/>
      <c r="X68" s="1046"/>
      <c r="Y68" s="1046"/>
      <c r="Z68" s="1046"/>
      <c r="AA68" s="1046">
        <v>66</v>
      </c>
      <c r="AB68" s="1046"/>
      <c r="AC68" s="1046"/>
      <c r="AD68" s="1046"/>
      <c r="AE68" s="1046"/>
      <c r="AF68" s="1046">
        <v>894</v>
      </c>
      <c r="AG68" s="1046"/>
      <c r="AH68" s="1046"/>
      <c r="AI68" s="1046"/>
      <c r="AJ68" s="1046"/>
      <c r="AK68" s="1046" t="s">
        <v>582</v>
      </c>
      <c r="AL68" s="1046"/>
      <c r="AM68" s="1046"/>
      <c r="AN68" s="1046"/>
      <c r="AO68" s="1046"/>
      <c r="AP68" s="1046" t="s">
        <v>582</v>
      </c>
      <c r="AQ68" s="1046"/>
      <c r="AR68" s="1046"/>
      <c r="AS68" s="1046"/>
      <c r="AT68" s="1046"/>
      <c r="AU68" s="1046" t="s">
        <v>585</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38" t="s">
        <v>578</v>
      </c>
      <c r="C69" s="1039"/>
      <c r="D69" s="1039"/>
      <c r="E69" s="1039"/>
      <c r="F69" s="1039"/>
      <c r="G69" s="1039"/>
      <c r="H69" s="1039"/>
      <c r="I69" s="1039"/>
      <c r="J69" s="1039"/>
      <c r="K69" s="1039"/>
      <c r="L69" s="1039"/>
      <c r="M69" s="1039"/>
      <c r="N69" s="1039"/>
      <c r="O69" s="1039"/>
      <c r="P69" s="1040"/>
      <c r="Q69" s="1041">
        <v>975</v>
      </c>
      <c r="R69" s="1035"/>
      <c r="S69" s="1035"/>
      <c r="T69" s="1035"/>
      <c r="U69" s="1035"/>
      <c r="V69" s="1035">
        <v>965</v>
      </c>
      <c r="W69" s="1035"/>
      <c r="X69" s="1035"/>
      <c r="Y69" s="1035"/>
      <c r="Z69" s="1035"/>
      <c r="AA69" s="1035">
        <v>10</v>
      </c>
      <c r="AB69" s="1035"/>
      <c r="AC69" s="1035"/>
      <c r="AD69" s="1035"/>
      <c r="AE69" s="1035"/>
      <c r="AF69" s="1035">
        <v>10</v>
      </c>
      <c r="AG69" s="1035"/>
      <c r="AH69" s="1035"/>
      <c r="AI69" s="1035"/>
      <c r="AJ69" s="1035"/>
      <c r="AK69" s="1035" t="s">
        <v>582</v>
      </c>
      <c r="AL69" s="1035"/>
      <c r="AM69" s="1035"/>
      <c r="AN69" s="1035"/>
      <c r="AO69" s="1035"/>
      <c r="AP69" s="1035" t="s">
        <v>582</v>
      </c>
      <c r="AQ69" s="1035"/>
      <c r="AR69" s="1035"/>
      <c r="AS69" s="1035"/>
      <c r="AT69" s="1035"/>
      <c r="AU69" s="1035" t="s">
        <v>585</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38" t="s">
        <v>579</v>
      </c>
      <c r="C70" s="1039"/>
      <c r="D70" s="1039"/>
      <c r="E70" s="1039"/>
      <c r="F70" s="1039"/>
      <c r="G70" s="1039"/>
      <c r="H70" s="1039"/>
      <c r="I70" s="1039"/>
      <c r="J70" s="1039"/>
      <c r="K70" s="1039"/>
      <c r="L70" s="1039"/>
      <c r="M70" s="1039"/>
      <c r="N70" s="1039"/>
      <c r="O70" s="1039"/>
      <c r="P70" s="1040"/>
      <c r="Q70" s="1041">
        <v>359263</v>
      </c>
      <c r="R70" s="1035"/>
      <c r="S70" s="1035"/>
      <c r="T70" s="1035"/>
      <c r="U70" s="1035"/>
      <c r="V70" s="1035">
        <v>349158</v>
      </c>
      <c r="W70" s="1035"/>
      <c r="X70" s="1035"/>
      <c r="Y70" s="1035"/>
      <c r="Z70" s="1035"/>
      <c r="AA70" s="1035">
        <v>10106</v>
      </c>
      <c r="AB70" s="1035"/>
      <c r="AC70" s="1035"/>
      <c r="AD70" s="1035"/>
      <c r="AE70" s="1035"/>
      <c r="AF70" s="1035">
        <v>10106</v>
      </c>
      <c r="AG70" s="1035"/>
      <c r="AH70" s="1035"/>
      <c r="AI70" s="1035"/>
      <c r="AJ70" s="1035"/>
      <c r="AK70" s="1035">
        <v>703</v>
      </c>
      <c r="AL70" s="1035"/>
      <c r="AM70" s="1035"/>
      <c r="AN70" s="1035"/>
      <c r="AO70" s="1035"/>
      <c r="AP70" s="1035" t="s">
        <v>582</v>
      </c>
      <c r="AQ70" s="1035"/>
      <c r="AR70" s="1035"/>
      <c r="AS70" s="1035"/>
      <c r="AT70" s="1035"/>
      <c r="AU70" s="1035" t="s">
        <v>582</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t="s">
        <v>576</v>
      </c>
      <c r="C71" s="1039"/>
      <c r="D71" s="1039"/>
      <c r="E71" s="1039"/>
      <c r="F71" s="1039"/>
      <c r="G71" s="1039"/>
      <c r="H71" s="1039"/>
      <c r="I71" s="1039"/>
      <c r="J71" s="1039"/>
      <c r="K71" s="1039"/>
      <c r="L71" s="1039"/>
      <c r="M71" s="1039"/>
      <c r="N71" s="1039"/>
      <c r="O71" s="1039"/>
      <c r="P71" s="1040"/>
      <c r="Q71" s="1041">
        <v>1287</v>
      </c>
      <c r="R71" s="1035"/>
      <c r="S71" s="1035"/>
      <c r="T71" s="1035"/>
      <c r="U71" s="1035"/>
      <c r="V71" s="1035">
        <v>1128</v>
      </c>
      <c r="W71" s="1035"/>
      <c r="X71" s="1035"/>
      <c r="Y71" s="1035"/>
      <c r="Z71" s="1035"/>
      <c r="AA71" s="1035">
        <v>159</v>
      </c>
      <c r="AB71" s="1035"/>
      <c r="AC71" s="1035"/>
      <c r="AD71" s="1035"/>
      <c r="AE71" s="1035"/>
      <c r="AF71" s="1035">
        <v>159</v>
      </c>
      <c r="AG71" s="1035"/>
      <c r="AH71" s="1035"/>
      <c r="AI71" s="1035"/>
      <c r="AJ71" s="1035"/>
      <c r="AK71" s="1035" t="s">
        <v>582</v>
      </c>
      <c r="AL71" s="1035"/>
      <c r="AM71" s="1035"/>
      <c r="AN71" s="1035"/>
      <c r="AO71" s="1035"/>
      <c r="AP71" s="1035">
        <v>63</v>
      </c>
      <c r="AQ71" s="1035"/>
      <c r="AR71" s="1035"/>
      <c r="AS71" s="1035"/>
      <c r="AT71" s="1035"/>
      <c r="AU71" s="1035">
        <v>63</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t="s">
        <v>580</v>
      </c>
      <c r="C72" s="1039"/>
      <c r="D72" s="1039"/>
      <c r="E72" s="1039"/>
      <c r="F72" s="1039"/>
      <c r="G72" s="1039"/>
      <c r="H72" s="1039"/>
      <c r="I72" s="1039"/>
      <c r="J72" s="1039"/>
      <c r="K72" s="1039"/>
      <c r="L72" s="1039"/>
      <c r="M72" s="1039"/>
      <c r="N72" s="1039"/>
      <c r="O72" s="1039"/>
      <c r="P72" s="1040"/>
      <c r="Q72" s="1041">
        <v>15755</v>
      </c>
      <c r="R72" s="1035"/>
      <c r="S72" s="1035"/>
      <c r="T72" s="1035"/>
      <c r="U72" s="1035"/>
      <c r="V72" s="1035">
        <v>15733</v>
      </c>
      <c r="W72" s="1035"/>
      <c r="X72" s="1035"/>
      <c r="Y72" s="1035"/>
      <c r="Z72" s="1035"/>
      <c r="AA72" s="1035">
        <v>22</v>
      </c>
      <c r="AB72" s="1035"/>
      <c r="AC72" s="1035"/>
      <c r="AD72" s="1035"/>
      <c r="AE72" s="1035"/>
      <c r="AF72" s="1035">
        <v>22</v>
      </c>
      <c r="AG72" s="1035"/>
      <c r="AH72" s="1035"/>
      <c r="AI72" s="1035"/>
      <c r="AJ72" s="1035"/>
      <c r="AK72" s="1035">
        <v>77</v>
      </c>
      <c r="AL72" s="1035"/>
      <c r="AM72" s="1035"/>
      <c r="AN72" s="1035"/>
      <c r="AO72" s="1035"/>
      <c r="AP72" s="1035" t="s">
        <v>582</v>
      </c>
      <c r="AQ72" s="1035"/>
      <c r="AR72" s="1035"/>
      <c r="AS72" s="1035"/>
      <c r="AT72" s="1035"/>
      <c r="AU72" s="1035" t="s">
        <v>582</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15">
      <c r="A73" s="234">
        <v>6</v>
      </c>
      <c r="B73" s="1038" t="s">
        <v>581</v>
      </c>
      <c r="C73" s="1039"/>
      <c r="D73" s="1039"/>
      <c r="E73" s="1039"/>
      <c r="F73" s="1039"/>
      <c r="G73" s="1039"/>
      <c r="H73" s="1039"/>
      <c r="I73" s="1039"/>
      <c r="J73" s="1039"/>
      <c r="K73" s="1039"/>
      <c r="L73" s="1039"/>
      <c r="M73" s="1039"/>
      <c r="N73" s="1039"/>
      <c r="O73" s="1039"/>
      <c r="P73" s="1040"/>
      <c r="Q73" s="1041">
        <v>96</v>
      </c>
      <c r="R73" s="1035"/>
      <c r="S73" s="1035"/>
      <c r="T73" s="1035"/>
      <c r="U73" s="1035"/>
      <c r="V73" s="1035">
        <v>95</v>
      </c>
      <c r="W73" s="1035"/>
      <c r="X73" s="1035"/>
      <c r="Y73" s="1035"/>
      <c r="Z73" s="1035"/>
      <c r="AA73" s="1035">
        <v>1</v>
      </c>
      <c r="AB73" s="1035"/>
      <c r="AC73" s="1035"/>
      <c r="AD73" s="1035"/>
      <c r="AE73" s="1035"/>
      <c r="AF73" s="1035">
        <v>1</v>
      </c>
      <c r="AG73" s="1035"/>
      <c r="AH73" s="1035"/>
      <c r="AI73" s="1035"/>
      <c r="AJ73" s="1035"/>
      <c r="AK73" s="1035">
        <v>3</v>
      </c>
      <c r="AL73" s="1035"/>
      <c r="AM73" s="1035"/>
      <c r="AN73" s="1035"/>
      <c r="AO73" s="1035"/>
      <c r="AP73" s="1035" t="s">
        <v>582</v>
      </c>
      <c r="AQ73" s="1035"/>
      <c r="AR73" s="1035"/>
      <c r="AS73" s="1035"/>
      <c r="AT73" s="1035"/>
      <c r="AU73" s="1035" t="s">
        <v>582</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15">
      <c r="A74" s="234">
        <v>7</v>
      </c>
      <c r="B74" s="1038" t="s">
        <v>577</v>
      </c>
      <c r="C74" s="1039"/>
      <c r="D74" s="1039"/>
      <c r="E74" s="1039"/>
      <c r="F74" s="1039"/>
      <c r="G74" s="1039"/>
      <c r="H74" s="1039"/>
      <c r="I74" s="1039"/>
      <c r="J74" s="1039"/>
      <c r="K74" s="1039"/>
      <c r="L74" s="1039"/>
      <c r="M74" s="1039"/>
      <c r="N74" s="1039"/>
      <c r="O74" s="1039"/>
      <c r="P74" s="1040"/>
      <c r="Q74" s="1041">
        <v>461</v>
      </c>
      <c r="R74" s="1035"/>
      <c r="S74" s="1035"/>
      <c r="T74" s="1035"/>
      <c r="U74" s="1035"/>
      <c r="V74" s="1035">
        <v>257</v>
      </c>
      <c r="W74" s="1035"/>
      <c r="X74" s="1035"/>
      <c r="Y74" s="1035"/>
      <c r="Z74" s="1035"/>
      <c r="AA74" s="1035">
        <v>204</v>
      </c>
      <c r="AB74" s="1035"/>
      <c r="AC74" s="1035"/>
      <c r="AD74" s="1035"/>
      <c r="AE74" s="1035"/>
      <c r="AF74" s="1035">
        <v>204</v>
      </c>
      <c r="AG74" s="1035"/>
      <c r="AH74" s="1035"/>
      <c r="AI74" s="1035"/>
      <c r="AJ74" s="1035"/>
      <c r="AK74" s="1035" t="s">
        <v>582</v>
      </c>
      <c r="AL74" s="1035"/>
      <c r="AM74" s="1035"/>
      <c r="AN74" s="1035"/>
      <c r="AO74" s="1035"/>
      <c r="AP74" s="1035" t="s">
        <v>586</v>
      </c>
      <c r="AQ74" s="1035"/>
      <c r="AR74" s="1035"/>
      <c r="AS74" s="1035"/>
      <c r="AT74" s="1035"/>
      <c r="AU74" s="1035" t="s">
        <v>585</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15">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15">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15">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15">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15">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15">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15">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15">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15">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393</v>
      </c>
      <c r="B88" s="1001" t="s">
        <v>417</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11396</v>
      </c>
      <c r="AG88" s="1023"/>
      <c r="AH88" s="1023"/>
      <c r="AI88" s="1023"/>
      <c r="AJ88" s="1023"/>
      <c r="AK88" s="1027"/>
      <c r="AL88" s="1027"/>
      <c r="AM88" s="1027"/>
      <c r="AN88" s="1027"/>
      <c r="AO88" s="1027"/>
      <c r="AP88" s="1023">
        <v>63</v>
      </c>
      <c r="AQ88" s="1023"/>
      <c r="AR88" s="1023"/>
      <c r="AS88" s="1023"/>
      <c r="AT88" s="1023"/>
      <c r="AU88" s="1023">
        <v>63</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1001" t="s">
        <v>418</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5</v>
      </c>
      <c r="CS102" s="1017"/>
      <c r="CT102" s="1017"/>
      <c r="CU102" s="1017"/>
      <c r="CV102" s="1018"/>
      <c r="CW102" s="1016" t="s">
        <v>586</v>
      </c>
      <c r="CX102" s="1017"/>
      <c r="CY102" s="1017"/>
      <c r="CZ102" s="1017"/>
      <c r="DA102" s="1018"/>
      <c r="DB102" s="1016" t="s">
        <v>582</v>
      </c>
      <c r="DC102" s="1017"/>
      <c r="DD102" s="1017"/>
      <c r="DE102" s="1017"/>
      <c r="DF102" s="1018"/>
      <c r="DG102" s="1016" t="s">
        <v>582</v>
      </c>
      <c r="DH102" s="1017"/>
      <c r="DI102" s="1017"/>
      <c r="DJ102" s="1017"/>
      <c r="DK102" s="1018"/>
      <c r="DL102" s="1016" t="s">
        <v>582</v>
      </c>
      <c r="DM102" s="1017"/>
      <c r="DN102" s="1017"/>
      <c r="DO102" s="1017"/>
      <c r="DP102" s="1018"/>
      <c r="DQ102" s="1016" t="s">
        <v>582</v>
      </c>
      <c r="DR102" s="1017"/>
      <c r="DS102" s="1017"/>
      <c r="DT102" s="1017"/>
      <c r="DU102" s="1018"/>
      <c r="DV102" s="1001"/>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419</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420</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423</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424</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425</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426</v>
      </c>
      <c r="AB109" s="960"/>
      <c r="AC109" s="960"/>
      <c r="AD109" s="960"/>
      <c r="AE109" s="961"/>
      <c r="AF109" s="962" t="s">
        <v>427</v>
      </c>
      <c r="AG109" s="960"/>
      <c r="AH109" s="960"/>
      <c r="AI109" s="960"/>
      <c r="AJ109" s="961"/>
      <c r="AK109" s="962" t="s">
        <v>306</v>
      </c>
      <c r="AL109" s="960"/>
      <c r="AM109" s="960"/>
      <c r="AN109" s="960"/>
      <c r="AO109" s="961"/>
      <c r="AP109" s="962" t="s">
        <v>428</v>
      </c>
      <c r="AQ109" s="960"/>
      <c r="AR109" s="960"/>
      <c r="AS109" s="960"/>
      <c r="AT109" s="993"/>
      <c r="AU109" s="959" t="s">
        <v>425</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426</v>
      </c>
      <c r="BR109" s="960"/>
      <c r="BS109" s="960"/>
      <c r="BT109" s="960"/>
      <c r="BU109" s="961"/>
      <c r="BV109" s="962" t="s">
        <v>427</v>
      </c>
      <c r="BW109" s="960"/>
      <c r="BX109" s="960"/>
      <c r="BY109" s="960"/>
      <c r="BZ109" s="961"/>
      <c r="CA109" s="962" t="s">
        <v>306</v>
      </c>
      <c r="CB109" s="960"/>
      <c r="CC109" s="960"/>
      <c r="CD109" s="960"/>
      <c r="CE109" s="961"/>
      <c r="CF109" s="1000" t="s">
        <v>428</v>
      </c>
      <c r="CG109" s="1000"/>
      <c r="CH109" s="1000"/>
      <c r="CI109" s="1000"/>
      <c r="CJ109" s="1000"/>
      <c r="CK109" s="962" t="s">
        <v>429</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426</v>
      </c>
      <c r="DH109" s="960"/>
      <c r="DI109" s="960"/>
      <c r="DJ109" s="960"/>
      <c r="DK109" s="961"/>
      <c r="DL109" s="962" t="s">
        <v>427</v>
      </c>
      <c r="DM109" s="960"/>
      <c r="DN109" s="960"/>
      <c r="DO109" s="960"/>
      <c r="DP109" s="961"/>
      <c r="DQ109" s="962" t="s">
        <v>306</v>
      </c>
      <c r="DR109" s="960"/>
      <c r="DS109" s="960"/>
      <c r="DT109" s="960"/>
      <c r="DU109" s="961"/>
      <c r="DV109" s="962" t="s">
        <v>428</v>
      </c>
      <c r="DW109" s="960"/>
      <c r="DX109" s="960"/>
      <c r="DY109" s="960"/>
      <c r="DZ109" s="993"/>
    </row>
    <row r="110" spans="1:131" s="226" customFormat="1" ht="26.25" customHeight="1" x14ac:dyDescent="0.15">
      <c r="A110" s="871" t="s">
        <v>430</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1807145</v>
      </c>
      <c r="AB110" s="953"/>
      <c r="AC110" s="953"/>
      <c r="AD110" s="953"/>
      <c r="AE110" s="954"/>
      <c r="AF110" s="955">
        <v>1916328</v>
      </c>
      <c r="AG110" s="953"/>
      <c r="AH110" s="953"/>
      <c r="AI110" s="953"/>
      <c r="AJ110" s="954"/>
      <c r="AK110" s="955">
        <v>2032565</v>
      </c>
      <c r="AL110" s="953"/>
      <c r="AM110" s="953"/>
      <c r="AN110" s="953"/>
      <c r="AO110" s="954"/>
      <c r="AP110" s="956">
        <v>17.600000000000001</v>
      </c>
      <c r="AQ110" s="957"/>
      <c r="AR110" s="957"/>
      <c r="AS110" s="957"/>
      <c r="AT110" s="958"/>
      <c r="AU110" s="994" t="s">
        <v>73</v>
      </c>
      <c r="AV110" s="995"/>
      <c r="AW110" s="995"/>
      <c r="AX110" s="995"/>
      <c r="AY110" s="995"/>
      <c r="AZ110" s="924" t="s">
        <v>431</v>
      </c>
      <c r="BA110" s="872"/>
      <c r="BB110" s="872"/>
      <c r="BC110" s="872"/>
      <c r="BD110" s="872"/>
      <c r="BE110" s="872"/>
      <c r="BF110" s="872"/>
      <c r="BG110" s="872"/>
      <c r="BH110" s="872"/>
      <c r="BI110" s="872"/>
      <c r="BJ110" s="872"/>
      <c r="BK110" s="872"/>
      <c r="BL110" s="872"/>
      <c r="BM110" s="872"/>
      <c r="BN110" s="872"/>
      <c r="BO110" s="872"/>
      <c r="BP110" s="873"/>
      <c r="BQ110" s="925">
        <v>18264767</v>
      </c>
      <c r="BR110" s="906"/>
      <c r="BS110" s="906"/>
      <c r="BT110" s="906"/>
      <c r="BU110" s="906"/>
      <c r="BV110" s="906">
        <v>18439645</v>
      </c>
      <c r="BW110" s="906"/>
      <c r="BX110" s="906"/>
      <c r="BY110" s="906"/>
      <c r="BZ110" s="906"/>
      <c r="CA110" s="906">
        <v>18044079</v>
      </c>
      <c r="CB110" s="906"/>
      <c r="CC110" s="906"/>
      <c r="CD110" s="906"/>
      <c r="CE110" s="906"/>
      <c r="CF110" s="930">
        <v>156.30000000000001</v>
      </c>
      <c r="CG110" s="931"/>
      <c r="CH110" s="931"/>
      <c r="CI110" s="931"/>
      <c r="CJ110" s="931"/>
      <c r="CK110" s="990" t="s">
        <v>432</v>
      </c>
      <c r="CL110" s="883"/>
      <c r="CM110" s="924" t="s">
        <v>433</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434</v>
      </c>
      <c r="DH110" s="906"/>
      <c r="DI110" s="906"/>
      <c r="DJ110" s="906"/>
      <c r="DK110" s="906"/>
      <c r="DL110" s="906" t="s">
        <v>435</v>
      </c>
      <c r="DM110" s="906"/>
      <c r="DN110" s="906"/>
      <c r="DO110" s="906"/>
      <c r="DP110" s="906"/>
      <c r="DQ110" s="906" t="s">
        <v>434</v>
      </c>
      <c r="DR110" s="906"/>
      <c r="DS110" s="906"/>
      <c r="DT110" s="906"/>
      <c r="DU110" s="906"/>
      <c r="DV110" s="907" t="s">
        <v>435</v>
      </c>
      <c r="DW110" s="907"/>
      <c r="DX110" s="907"/>
      <c r="DY110" s="907"/>
      <c r="DZ110" s="908"/>
    </row>
    <row r="111" spans="1:131" s="226" customFormat="1" ht="26.25" customHeight="1" x14ac:dyDescent="0.15">
      <c r="A111" s="838" t="s">
        <v>436</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434</v>
      </c>
      <c r="AB111" s="983"/>
      <c r="AC111" s="983"/>
      <c r="AD111" s="983"/>
      <c r="AE111" s="984"/>
      <c r="AF111" s="985" t="s">
        <v>434</v>
      </c>
      <c r="AG111" s="983"/>
      <c r="AH111" s="983"/>
      <c r="AI111" s="983"/>
      <c r="AJ111" s="984"/>
      <c r="AK111" s="985" t="s">
        <v>127</v>
      </c>
      <c r="AL111" s="983"/>
      <c r="AM111" s="983"/>
      <c r="AN111" s="983"/>
      <c r="AO111" s="984"/>
      <c r="AP111" s="986" t="s">
        <v>435</v>
      </c>
      <c r="AQ111" s="987"/>
      <c r="AR111" s="987"/>
      <c r="AS111" s="987"/>
      <c r="AT111" s="988"/>
      <c r="AU111" s="996"/>
      <c r="AV111" s="997"/>
      <c r="AW111" s="997"/>
      <c r="AX111" s="997"/>
      <c r="AY111" s="997"/>
      <c r="AZ111" s="879" t="s">
        <v>437</v>
      </c>
      <c r="BA111" s="816"/>
      <c r="BB111" s="816"/>
      <c r="BC111" s="816"/>
      <c r="BD111" s="816"/>
      <c r="BE111" s="816"/>
      <c r="BF111" s="816"/>
      <c r="BG111" s="816"/>
      <c r="BH111" s="816"/>
      <c r="BI111" s="816"/>
      <c r="BJ111" s="816"/>
      <c r="BK111" s="816"/>
      <c r="BL111" s="816"/>
      <c r="BM111" s="816"/>
      <c r="BN111" s="816"/>
      <c r="BO111" s="816"/>
      <c r="BP111" s="817"/>
      <c r="BQ111" s="880">
        <v>96636</v>
      </c>
      <c r="BR111" s="881"/>
      <c r="BS111" s="881"/>
      <c r="BT111" s="881"/>
      <c r="BU111" s="881"/>
      <c r="BV111" s="881">
        <v>60280</v>
      </c>
      <c r="BW111" s="881"/>
      <c r="BX111" s="881"/>
      <c r="BY111" s="881"/>
      <c r="BZ111" s="881"/>
      <c r="CA111" s="881">
        <v>79909</v>
      </c>
      <c r="CB111" s="881"/>
      <c r="CC111" s="881"/>
      <c r="CD111" s="881"/>
      <c r="CE111" s="881"/>
      <c r="CF111" s="939">
        <v>0.7</v>
      </c>
      <c r="CG111" s="940"/>
      <c r="CH111" s="940"/>
      <c r="CI111" s="940"/>
      <c r="CJ111" s="940"/>
      <c r="CK111" s="991"/>
      <c r="CL111" s="885"/>
      <c r="CM111" s="879" t="s">
        <v>438</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435</v>
      </c>
      <c r="DH111" s="881"/>
      <c r="DI111" s="881"/>
      <c r="DJ111" s="881"/>
      <c r="DK111" s="881"/>
      <c r="DL111" s="881" t="s">
        <v>435</v>
      </c>
      <c r="DM111" s="881"/>
      <c r="DN111" s="881"/>
      <c r="DO111" s="881"/>
      <c r="DP111" s="881"/>
      <c r="DQ111" s="881" t="s">
        <v>434</v>
      </c>
      <c r="DR111" s="881"/>
      <c r="DS111" s="881"/>
      <c r="DT111" s="881"/>
      <c r="DU111" s="881"/>
      <c r="DV111" s="858" t="s">
        <v>435</v>
      </c>
      <c r="DW111" s="858"/>
      <c r="DX111" s="858"/>
      <c r="DY111" s="858"/>
      <c r="DZ111" s="859"/>
    </row>
    <row r="112" spans="1:131" s="226" customFormat="1" ht="26.25" customHeight="1" x14ac:dyDescent="0.15">
      <c r="A112" s="976" t="s">
        <v>439</v>
      </c>
      <c r="B112" s="977"/>
      <c r="C112" s="816" t="s">
        <v>440</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434</v>
      </c>
      <c r="AB112" s="844"/>
      <c r="AC112" s="844"/>
      <c r="AD112" s="844"/>
      <c r="AE112" s="845"/>
      <c r="AF112" s="846" t="s">
        <v>127</v>
      </c>
      <c r="AG112" s="844"/>
      <c r="AH112" s="844"/>
      <c r="AI112" s="844"/>
      <c r="AJ112" s="845"/>
      <c r="AK112" s="846" t="s">
        <v>435</v>
      </c>
      <c r="AL112" s="844"/>
      <c r="AM112" s="844"/>
      <c r="AN112" s="844"/>
      <c r="AO112" s="845"/>
      <c r="AP112" s="888" t="s">
        <v>127</v>
      </c>
      <c r="AQ112" s="889"/>
      <c r="AR112" s="889"/>
      <c r="AS112" s="889"/>
      <c r="AT112" s="890"/>
      <c r="AU112" s="996"/>
      <c r="AV112" s="997"/>
      <c r="AW112" s="997"/>
      <c r="AX112" s="997"/>
      <c r="AY112" s="997"/>
      <c r="AZ112" s="879" t="s">
        <v>441</v>
      </c>
      <c r="BA112" s="816"/>
      <c r="BB112" s="816"/>
      <c r="BC112" s="816"/>
      <c r="BD112" s="816"/>
      <c r="BE112" s="816"/>
      <c r="BF112" s="816"/>
      <c r="BG112" s="816"/>
      <c r="BH112" s="816"/>
      <c r="BI112" s="816"/>
      <c r="BJ112" s="816"/>
      <c r="BK112" s="816"/>
      <c r="BL112" s="816"/>
      <c r="BM112" s="816"/>
      <c r="BN112" s="816"/>
      <c r="BO112" s="816"/>
      <c r="BP112" s="817"/>
      <c r="BQ112" s="880">
        <v>12696836</v>
      </c>
      <c r="BR112" s="881"/>
      <c r="BS112" s="881"/>
      <c r="BT112" s="881"/>
      <c r="BU112" s="881"/>
      <c r="BV112" s="881">
        <v>11765742</v>
      </c>
      <c r="BW112" s="881"/>
      <c r="BX112" s="881"/>
      <c r="BY112" s="881"/>
      <c r="BZ112" s="881"/>
      <c r="CA112" s="881">
        <v>10964576</v>
      </c>
      <c r="CB112" s="881"/>
      <c r="CC112" s="881"/>
      <c r="CD112" s="881"/>
      <c r="CE112" s="881"/>
      <c r="CF112" s="939">
        <v>95</v>
      </c>
      <c r="CG112" s="940"/>
      <c r="CH112" s="940"/>
      <c r="CI112" s="940"/>
      <c r="CJ112" s="940"/>
      <c r="CK112" s="991"/>
      <c r="CL112" s="885"/>
      <c r="CM112" s="879" t="s">
        <v>442</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127</v>
      </c>
      <c r="DH112" s="881"/>
      <c r="DI112" s="881"/>
      <c r="DJ112" s="881"/>
      <c r="DK112" s="881"/>
      <c r="DL112" s="881" t="s">
        <v>435</v>
      </c>
      <c r="DM112" s="881"/>
      <c r="DN112" s="881"/>
      <c r="DO112" s="881"/>
      <c r="DP112" s="881"/>
      <c r="DQ112" s="881" t="s">
        <v>127</v>
      </c>
      <c r="DR112" s="881"/>
      <c r="DS112" s="881"/>
      <c r="DT112" s="881"/>
      <c r="DU112" s="881"/>
      <c r="DV112" s="858" t="s">
        <v>127</v>
      </c>
      <c r="DW112" s="858"/>
      <c r="DX112" s="858"/>
      <c r="DY112" s="858"/>
      <c r="DZ112" s="859"/>
    </row>
    <row r="113" spans="1:130" s="226" customFormat="1" ht="26.25" customHeight="1" x14ac:dyDescent="0.15">
      <c r="A113" s="978"/>
      <c r="B113" s="979"/>
      <c r="C113" s="816" t="s">
        <v>443</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830964</v>
      </c>
      <c r="AB113" s="983"/>
      <c r="AC113" s="983"/>
      <c r="AD113" s="983"/>
      <c r="AE113" s="984"/>
      <c r="AF113" s="985">
        <v>738049</v>
      </c>
      <c r="AG113" s="983"/>
      <c r="AH113" s="983"/>
      <c r="AI113" s="983"/>
      <c r="AJ113" s="984"/>
      <c r="AK113" s="985">
        <v>705020</v>
      </c>
      <c r="AL113" s="983"/>
      <c r="AM113" s="983"/>
      <c r="AN113" s="983"/>
      <c r="AO113" s="984"/>
      <c r="AP113" s="986">
        <v>6.1</v>
      </c>
      <c r="AQ113" s="987"/>
      <c r="AR113" s="987"/>
      <c r="AS113" s="987"/>
      <c r="AT113" s="988"/>
      <c r="AU113" s="996"/>
      <c r="AV113" s="997"/>
      <c r="AW113" s="997"/>
      <c r="AX113" s="997"/>
      <c r="AY113" s="997"/>
      <c r="AZ113" s="879" t="s">
        <v>444</v>
      </c>
      <c r="BA113" s="816"/>
      <c r="BB113" s="816"/>
      <c r="BC113" s="816"/>
      <c r="BD113" s="816"/>
      <c r="BE113" s="816"/>
      <c r="BF113" s="816"/>
      <c r="BG113" s="816"/>
      <c r="BH113" s="816"/>
      <c r="BI113" s="816"/>
      <c r="BJ113" s="816"/>
      <c r="BK113" s="816"/>
      <c r="BL113" s="816"/>
      <c r="BM113" s="816"/>
      <c r="BN113" s="816"/>
      <c r="BO113" s="816"/>
      <c r="BP113" s="817"/>
      <c r="BQ113" s="880" t="s">
        <v>127</v>
      </c>
      <c r="BR113" s="881"/>
      <c r="BS113" s="881"/>
      <c r="BT113" s="881"/>
      <c r="BU113" s="881"/>
      <c r="BV113" s="881">
        <v>72076</v>
      </c>
      <c r="BW113" s="881"/>
      <c r="BX113" s="881"/>
      <c r="BY113" s="881"/>
      <c r="BZ113" s="881"/>
      <c r="CA113" s="881">
        <v>62728</v>
      </c>
      <c r="CB113" s="881"/>
      <c r="CC113" s="881"/>
      <c r="CD113" s="881"/>
      <c r="CE113" s="881"/>
      <c r="CF113" s="939">
        <v>0.5</v>
      </c>
      <c r="CG113" s="940"/>
      <c r="CH113" s="940"/>
      <c r="CI113" s="940"/>
      <c r="CJ113" s="940"/>
      <c r="CK113" s="991"/>
      <c r="CL113" s="885"/>
      <c r="CM113" s="879" t="s">
        <v>445</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127</v>
      </c>
      <c r="DH113" s="844"/>
      <c r="DI113" s="844"/>
      <c r="DJ113" s="844"/>
      <c r="DK113" s="845"/>
      <c r="DL113" s="846" t="s">
        <v>434</v>
      </c>
      <c r="DM113" s="844"/>
      <c r="DN113" s="844"/>
      <c r="DO113" s="844"/>
      <c r="DP113" s="845"/>
      <c r="DQ113" s="846" t="s">
        <v>127</v>
      </c>
      <c r="DR113" s="844"/>
      <c r="DS113" s="844"/>
      <c r="DT113" s="844"/>
      <c r="DU113" s="845"/>
      <c r="DV113" s="888" t="s">
        <v>434</v>
      </c>
      <c r="DW113" s="889"/>
      <c r="DX113" s="889"/>
      <c r="DY113" s="889"/>
      <c r="DZ113" s="890"/>
    </row>
    <row r="114" spans="1:130" s="226" customFormat="1" ht="26.25" customHeight="1" x14ac:dyDescent="0.15">
      <c r="A114" s="978"/>
      <c r="B114" s="979"/>
      <c r="C114" s="816" t="s">
        <v>446</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t="s">
        <v>435</v>
      </c>
      <c r="AB114" s="844"/>
      <c r="AC114" s="844"/>
      <c r="AD114" s="844"/>
      <c r="AE114" s="845"/>
      <c r="AF114" s="846" t="s">
        <v>127</v>
      </c>
      <c r="AG114" s="844"/>
      <c r="AH114" s="844"/>
      <c r="AI114" s="844"/>
      <c r="AJ114" s="845"/>
      <c r="AK114" s="846" t="s">
        <v>127</v>
      </c>
      <c r="AL114" s="844"/>
      <c r="AM114" s="844"/>
      <c r="AN114" s="844"/>
      <c r="AO114" s="845"/>
      <c r="AP114" s="888" t="s">
        <v>434</v>
      </c>
      <c r="AQ114" s="889"/>
      <c r="AR114" s="889"/>
      <c r="AS114" s="889"/>
      <c r="AT114" s="890"/>
      <c r="AU114" s="996"/>
      <c r="AV114" s="997"/>
      <c r="AW114" s="997"/>
      <c r="AX114" s="997"/>
      <c r="AY114" s="997"/>
      <c r="AZ114" s="879" t="s">
        <v>447</v>
      </c>
      <c r="BA114" s="816"/>
      <c r="BB114" s="816"/>
      <c r="BC114" s="816"/>
      <c r="BD114" s="816"/>
      <c r="BE114" s="816"/>
      <c r="BF114" s="816"/>
      <c r="BG114" s="816"/>
      <c r="BH114" s="816"/>
      <c r="BI114" s="816"/>
      <c r="BJ114" s="816"/>
      <c r="BK114" s="816"/>
      <c r="BL114" s="816"/>
      <c r="BM114" s="816"/>
      <c r="BN114" s="816"/>
      <c r="BO114" s="816"/>
      <c r="BP114" s="817"/>
      <c r="BQ114" s="880">
        <v>2883449</v>
      </c>
      <c r="BR114" s="881"/>
      <c r="BS114" s="881"/>
      <c r="BT114" s="881"/>
      <c r="BU114" s="881"/>
      <c r="BV114" s="881">
        <v>2820845</v>
      </c>
      <c r="BW114" s="881"/>
      <c r="BX114" s="881"/>
      <c r="BY114" s="881"/>
      <c r="BZ114" s="881"/>
      <c r="CA114" s="881">
        <v>2824501</v>
      </c>
      <c r="CB114" s="881"/>
      <c r="CC114" s="881"/>
      <c r="CD114" s="881"/>
      <c r="CE114" s="881"/>
      <c r="CF114" s="939">
        <v>24.5</v>
      </c>
      <c r="CG114" s="940"/>
      <c r="CH114" s="940"/>
      <c r="CI114" s="940"/>
      <c r="CJ114" s="940"/>
      <c r="CK114" s="991"/>
      <c r="CL114" s="885"/>
      <c r="CM114" s="879" t="s">
        <v>448</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127</v>
      </c>
      <c r="DH114" s="844"/>
      <c r="DI114" s="844"/>
      <c r="DJ114" s="844"/>
      <c r="DK114" s="845"/>
      <c r="DL114" s="846" t="s">
        <v>127</v>
      </c>
      <c r="DM114" s="844"/>
      <c r="DN114" s="844"/>
      <c r="DO114" s="844"/>
      <c r="DP114" s="845"/>
      <c r="DQ114" s="846" t="s">
        <v>127</v>
      </c>
      <c r="DR114" s="844"/>
      <c r="DS114" s="844"/>
      <c r="DT114" s="844"/>
      <c r="DU114" s="845"/>
      <c r="DV114" s="888" t="s">
        <v>127</v>
      </c>
      <c r="DW114" s="889"/>
      <c r="DX114" s="889"/>
      <c r="DY114" s="889"/>
      <c r="DZ114" s="890"/>
    </row>
    <row r="115" spans="1:130" s="226" customFormat="1" ht="26.25" customHeight="1" x14ac:dyDescent="0.15">
      <c r="A115" s="978"/>
      <c r="B115" s="979"/>
      <c r="C115" s="816" t="s">
        <v>449</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127</v>
      </c>
      <c r="AB115" s="983"/>
      <c r="AC115" s="983"/>
      <c r="AD115" s="983"/>
      <c r="AE115" s="984"/>
      <c r="AF115" s="985" t="s">
        <v>127</v>
      </c>
      <c r="AG115" s="983"/>
      <c r="AH115" s="983"/>
      <c r="AI115" s="983"/>
      <c r="AJ115" s="984"/>
      <c r="AK115" s="985" t="s">
        <v>434</v>
      </c>
      <c r="AL115" s="983"/>
      <c r="AM115" s="983"/>
      <c r="AN115" s="983"/>
      <c r="AO115" s="984"/>
      <c r="AP115" s="986" t="s">
        <v>434</v>
      </c>
      <c r="AQ115" s="987"/>
      <c r="AR115" s="987"/>
      <c r="AS115" s="987"/>
      <c r="AT115" s="988"/>
      <c r="AU115" s="996"/>
      <c r="AV115" s="997"/>
      <c r="AW115" s="997"/>
      <c r="AX115" s="997"/>
      <c r="AY115" s="997"/>
      <c r="AZ115" s="879" t="s">
        <v>450</v>
      </c>
      <c r="BA115" s="816"/>
      <c r="BB115" s="816"/>
      <c r="BC115" s="816"/>
      <c r="BD115" s="816"/>
      <c r="BE115" s="816"/>
      <c r="BF115" s="816"/>
      <c r="BG115" s="816"/>
      <c r="BH115" s="816"/>
      <c r="BI115" s="816"/>
      <c r="BJ115" s="816"/>
      <c r="BK115" s="816"/>
      <c r="BL115" s="816"/>
      <c r="BM115" s="816"/>
      <c r="BN115" s="816"/>
      <c r="BO115" s="816"/>
      <c r="BP115" s="817"/>
      <c r="BQ115" s="880">
        <v>3296</v>
      </c>
      <c r="BR115" s="881"/>
      <c r="BS115" s="881"/>
      <c r="BT115" s="881"/>
      <c r="BU115" s="881"/>
      <c r="BV115" s="881" t="s">
        <v>435</v>
      </c>
      <c r="BW115" s="881"/>
      <c r="BX115" s="881"/>
      <c r="BY115" s="881"/>
      <c r="BZ115" s="881"/>
      <c r="CA115" s="881" t="s">
        <v>434</v>
      </c>
      <c r="CB115" s="881"/>
      <c r="CC115" s="881"/>
      <c r="CD115" s="881"/>
      <c r="CE115" s="881"/>
      <c r="CF115" s="939" t="s">
        <v>127</v>
      </c>
      <c r="CG115" s="940"/>
      <c r="CH115" s="940"/>
      <c r="CI115" s="940"/>
      <c r="CJ115" s="940"/>
      <c r="CK115" s="991"/>
      <c r="CL115" s="885"/>
      <c r="CM115" s="879" t="s">
        <v>451</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v>96636</v>
      </c>
      <c r="DH115" s="844"/>
      <c r="DI115" s="844"/>
      <c r="DJ115" s="844"/>
      <c r="DK115" s="845"/>
      <c r="DL115" s="846">
        <v>60280</v>
      </c>
      <c r="DM115" s="844"/>
      <c r="DN115" s="844"/>
      <c r="DO115" s="844"/>
      <c r="DP115" s="845"/>
      <c r="DQ115" s="846">
        <v>79909</v>
      </c>
      <c r="DR115" s="844"/>
      <c r="DS115" s="844"/>
      <c r="DT115" s="844"/>
      <c r="DU115" s="845"/>
      <c r="DV115" s="888">
        <v>0.7</v>
      </c>
      <c r="DW115" s="889"/>
      <c r="DX115" s="889"/>
      <c r="DY115" s="889"/>
      <c r="DZ115" s="890"/>
    </row>
    <row r="116" spans="1:130" s="226" customFormat="1" ht="26.25" customHeight="1" x14ac:dyDescent="0.15">
      <c r="A116" s="980"/>
      <c r="B116" s="981"/>
      <c r="C116" s="903" t="s">
        <v>452</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435</v>
      </c>
      <c r="AB116" s="844"/>
      <c r="AC116" s="844"/>
      <c r="AD116" s="844"/>
      <c r="AE116" s="845"/>
      <c r="AF116" s="846" t="s">
        <v>127</v>
      </c>
      <c r="AG116" s="844"/>
      <c r="AH116" s="844"/>
      <c r="AI116" s="844"/>
      <c r="AJ116" s="845"/>
      <c r="AK116" s="846" t="s">
        <v>127</v>
      </c>
      <c r="AL116" s="844"/>
      <c r="AM116" s="844"/>
      <c r="AN116" s="844"/>
      <c r="AO116" s="845"/>
      <c r="AP116" s="888" t="s">
        <v>435</v>
      </c>
      <c r="AQ116" s="889"/>
      <c r="AR116" s="889"/>
      <c r="AS116" s="889"/>
      <c r="AT116" s="890"/>
      <c r="AU116" s="996"/>
      <c r="AV116" s="997"/>
      <c r="AW116" s="997"/>
      <c r="AX116" s="997"/>
      <c r="AY116" s="997"/>
      <c r="AZ116" s="973" t="s">
        <v>453</v>
      </c>
      <c r="BA116" s="974"/>
      <c r="BB116" s="974"/>
      <c r="BC116" s="974"/>
      <c r="BD116" s="974"/>
      <c r="BE116" s="974"/>
      <c r="BF116" s="974"/>
      <c r="BG116" s="974"/>
      <c r="BH116" s="974"/>
      <c r="BI116" s="974"/>
      <c r="BJ116" s="974"/>
      <c r="BK116" s="974"/>
      <c r="BL116" s="974"/>
      <c r="BM116" s="974"/>
      <c r="BN116" s="974"/>
      <c r="BO116" s="974"/>
      <c r="BP116" s="975"/>
      <c r="BQ116" s="880" t="s">
        <v>434</v>
      </c>
      <c r="BR116" s="881"/>
      <c r="BS116" s="881"/>
      <c r="BT116" s="881"/>
      <c r="BU116" s="881"/>
      <c r="BV116" s="881" t="s">
        <v>435</v>
      </c>
      <c r="BW116" s="881"/>
      <c r="BX116" s="881"/>
      <c r="BY116" s="881"/>
      <c r="BZ116" s="881"/>
      <c r="CA116" s="881" t="s">
        <v>434</v>
      </c>
      <c r="CB116" s="881"/>
      <c r="CC116" s="881"/>
      <c r="CD116" s="881"/>
      <c r="CE116" s="881"/>
      <c r="CF116" s="939" t="s">
        <v>127</v>
      </c>
      <c r="CG116" s="940"/>
      <c r="CH116" s="940"/>
      <c r="CI116" s="940"/>
      <c r="CJ116" s="940"/>
      <c r="CK116" s="991"/>
      <c r="CL116" s="885"/>
      <c r="CM116" s="879" t="s">
        <v>454</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127</v>
      </c>
      <c r="DH116" s="844"/>
      <c r="DI116" s="844"/>
      <c r="DJ116" s="844"/>
      <c r="DK116" s="845"/>
      <c r="DL116" s="846" t="s">
        <v>434</v>
      </c>
      <c r="DM116" s="844"/>
      <c r="DN116" s="844"/>
      <c r="DO116" s="844"/>
      <c r="DP116" s="845"/>
      <c r="DQ116" s="846" t="s">
        <v>127</v>
      </c>
      <c r="DR116" s="844"/>
      <c r="DS116" s="844"/>
      <c r="DT116" s="844"/>
      <c r="DU116" s="845"/>
      <c r="DV116" s="888" t="s">
        <v>127</v>
      </c>
      <c r="DW116" s="889"/>
      <c r="DX116" s="889"/>
      <c r="DY116" s="889"/>
      <c r="DZ116" s="890"/>
    </row>
    <row r="117" spans="1:130" s="226" customFormat="1" ht="26.25" customHeight="1" x14ac:dyDescent="0.15">
      <c r="A117" s="959" t="s">
        <v>187</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455</v>
      </c>
      <c r="Z117" s="961"/>
      <c r="AA117" s="966">
        <v>2638109</v>
      </c>
      <c r="AB117" s="967"/>
      <c r="AC117" s="967"/>
      <c r="AD117" s="967"/>
      <c r="AE117" s="968"/>
      <c r="AF117" s="969">
        <v>2654377</v>
      </c>
      <c r="AG117" s="967"/>
      <c r="AH117" s="967"/>
      <c r="AI117" s="967"/>
      <c r="AJ117" s="968"/>
      <c r="AK117" s="969">
        <v>2737585</v>
      </c>
      <c r="AL117" s="967"/>
      <c r="AM117" s="967"/>
      <c r="AN117" s="967"/>
      <c r="AO117" s="968"/>
      <c r="AP117" s="970"/>
      <c r="AQ117" s="971"/>
      <c r="AR117" s="971"/>
      <c r="AS117" s="971"/>
      <c r="AT117" s="972"/>
      <c r="AU117" s="996"/>
      <c r="AV117" s="997"/>
      <c r="AW117" s="997"/>
      <c r="AX117" s="997"/>
      <c r="AY117" s="997"/>
      <c r="AZ117" s="927" t="s">
        <v>456</v>
      </c>
      <c r="BA117" s="928"/>
      <c r="BB117" s="928"/>
      <c r="BC117" s="928"/>
      <c r="BD117" s="928"/>
      <c r="BE117" s="928"/>
      <c r="BF117" s="928"/>
      <c r="BG117" s="928"/>
      <c r="BH117" s="928"/>
      <c r="BI117" s="928"/>
      <c r="BJ117" s="928"/>
      <c r="BK117" s="928"/>
      <c r="BL117" s="928"/>
      <c r="BM117" s="928"/>
      <c r="BN117" s="928"/>
      <c r="BO117" s="928"/>
      <c r="BP117" s="929"/>
      <c r="BQ117" s="880" t="s">
        <v>127</v>
      </c>
      <c r="BR117" s="881"/>
      <c r="BS117" s="881"/>
      <c r="BT117" s="881"/>
      <c r="BU117" s="881"/>
      <c r="BV117" s="881" t="s">
        <v>127</v>
      </c>
      <c r="BW117" s="881"/>
      <c r="BX117" s="881"/>
      <c r="BY117" s="881"/>
      <c r="BZ117" s="881"/>
      <c r="CA117" s="881" t="s">
        <v>127</v>
      </c>
      <c r="CB117" s="881"/>
      <c r="CC117" s="881"/>
      <c r="CD117" s="881"/>
      <c r="CE117" s="881"/>
      <c r="CF117" s="939" t="s">
        <v>127</v>
      </c>
      <c r="CG117" s="940"/>
      <c r="CH117" s="940"/>
      <c r="CI117" s="940"/>
      <c r="CJ117" s="940"/>
      <c r="CK117" s="991"/>
      <c r="CL117" s="885"/>
      <c r="CM117" s="879" t="s">
        <v>457</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127</v>
      </c>
      <c r="DH117" s="844"/>
      <c r="DI117" s="844"/>
      <c r="DJ117" s="844"/>
      <c r="DK117" s="845"/>
      <c r="DL117" s="846" t="s">
        <v>127</v>
      </c>
      <c r="DM117" s="844"/>
      <c r="DN117" s="844"/>
      <c r="DO117" s="844"/>
      <c r="DP117" s="845"/>
      <c r="DQ117" s="846" t="s">
        <v>127</v>
      </c>
      <c r="DR117" s="844"/>
      <c r="DS117" s="844"/>
      <c r="DT117" s="844"/>
      <c r="DU117" s="845"/>
      <c r="DV117" s="888" t="s">
        <v>127</v>
      </c>
      <c r="DW117" s="889"/>
      <c r="DX117" s="889"/>
      <c r="DY117" s="889"/>
      <c r="DZ117" s="890"/>
    </row>
    <row r="118" spans="1:130" s="226" customFormat="1" ht="26.25" customHeight="1" x14ac:dyDescent="0.15">
      <c r="A118" s="959" t="s">
        <v>429</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426</v>
      </c>
      <c r="AB118" s="960"/>
      <c r="AC118" s="960"/>
      <c r="AD118" s="960"/>
      <c r="AE118" s="961"/>
      <c r="AF118" s="962" t="s">
        <v>427</v>
      </c>
      <c r="AG118" s="960"/>
      <c r="AH118" s="960"/>
      <c r="AI118" s="960"/>
      <c r="AJ118" s="961"/>
      <c r="AK118" s="962" t="s">
        <v>306</v>
      </c>
      <c r="AL118" s="960"/>
      <c r="AM118" s="960"/>
      <c r="AN118" s="960"/>
      <c r="AO118" s="961"/>
      <c r="AP118" s="963" t="s">
        <v>428</v>
      </c>
      <c r="AQ118" s="964"/>
      <c r="AR118" s="964"/>
      <c r="AS118" s="964"/>
      <c r="AT118" s="965"/>
      <c r="AU118" s="996"/>
      <c r="AV118" s="997"/>
      <c r="AW118" s="997"/>
      <c r="AX118" s="997"/>
      <c r="AY118" s="997"/>
      <c r="AZ118" s="902" t="s">
        <v>458</v>
      </c>
      <c r="BA118" s="903"/>
      <c r="BB118" s="903"/>
      <c r="BC118" s="903"/>
      <c r="BD118" s="903"/>
      <c r="BE118" s="903"/>
      <c r="BF118" s="903"/>
      <c r="BG118" s="903"/>
      <c r="BH118" s="903"/>
      <c r="BI118" s="903"/>
      <c r="BJ118" s="903"/>
      <c r="BK118" s="903"/>
      <c r="BL118" s="903"/>
      <c r="BM118" s="903"/>
      <c r="BN118" s="903"/>
      <c r="BO118" s="903"/>
      <c r="BP118" s="904"/>
      <c r="BQ118" s="943" t="s">
        <v>127</v>
      </c>
      <c r="BR118" s="909"/>
      <c r="BS118" s="909"/>
      <c r="BT118" s="909"/>
      <c r="BU118" s="909"/>
      <c r="BV118" s="909" t="s">
        <v>127</v>
      </c>
      <c r="BW118" s="909"/>
      <c r="BX118" s="909"/>
      <c r="BY118" s="909"/>
      <c r="BZ118" s="909"/>
      <c r="CA118" s="909" t="s">
        <v>127</v>
      </c>
      <c r="CB118" s="909"/>
      <c r="CC118" s="909"/>
      <c r="CD118" s="909"/>
      <c r="CE118" s="909"/>
      <c r="CF118" s="939" t="s">
        <v>127</v>
      </c>
      <c r="CG118" s="940"/>
      <c r="CH118" s="940"/>
      <c r="CI118" s="940"/>
      <c r="CJ118" s="940"/>
      <c r="CK118" s="991"/>
      <c r="CL118" s="885"/>
      <c r="CM118" s="879" t="s">
        <v>459</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127</v>
      </c>
      <c r="DH118" s="844"/>
      <c r="DI118" s="844"/>
      <c r="DJ118" s="844"/>
      <c r="DK118" s="845"/>
      <c r="DL118" s="846" t="s">
        <v>127</v>
      </c>
      <c r="DM118" s="844"/>
      <c r="DN118" s="844"/>
      <c r="DO118" s="844"/>
      <c r="DP118" s="845"/>
      <c r="DQ118" s="846" t="s">
        <v>127</v>
      </c>
      <c r="DR118" s="844"/>
      <c r="DS118" s="844"/>
      <c r="DT118" s="844"/>
      <c r="DU118" s="845"/>
      <c r="DV118" s="888" t="s">
        <v>127</v>
      </c>
      <c r="DW118" s="889"/>
      <c r="DX118" s="889"/>
      <c r="DY118" s="889"/>
      <c r="DZ118" s="890"/>
    </row>
    <row r="119" spans="1:130" s="226" customFormat="1" ht="26.25" customHeight="1" x14ac:dyDescent="0.15">
      <c r="A119" s="882" t="s">
        <v>432</v>
      </c>
      <c r="B119" s="883"/>
      <c r="C119" s="924" t="s">
        <v>433</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127</v>
      </c>
      <c r="AB119" s="953"/>
      <c r="AC119" s="953"/>
      <c r="AD119" s="953"/>
      <c r="AE119" s="954"/>
      <c r="AF119" s="955" t="s">
        <v>127</v>
      </c>
      <c r="AG119" s="953"/>
      <c r="AH119" s="953"/>
      <c r="AI119" s="953"/>
      <c r="AJ119" s="954"/>
      <c r="AK119" s="955" t="s">
        <v>127</v>
      </c>
      <c r="AL119" s="953"/>
      <c r="AM119" s="953"/>
      <c r="AN119" s="953"/>
      <c r="AO119" s="954"/>
      <c r="AP119" s="956" t="s">
        <v>127</v>
      </c>
      <c r="AQ119" s="957"/>
      <c r="AR119" s="957"/>
      <c r="AS119" s="957"/>
      <c r="AT119" s="958"/>
      <c r="AU119" s="998"/>
      <c r="AV119" s="999"/>
      <c r="AW119" s="999"/>
      <c r="AX119" s="999"/>
      <c r="AY119" s="999"/>
      <c r="AZ119" s="247" t="s">
        <v>187</v>
      </c>
      <c r="BA119" s="247"/>
      <c r="BB119" s="247"/>
      <c r="BC119" s="247"/>
      <c r="BD119" s="247"/>
      <c r="BE119" s="247"/>
      <c r="BF119" s="247"/>
      <c r="BG119" s="247"/>
      <c r="BH119" s="247"/>
      <c r="BI119" s="247"/>
      <c r="BJ119" s="247"/>
      <c r="BK119" s="247"/>
      <c r="BL119" s="247"/>
      <c r="BM119" s="247"/>
      <c r="BN119" s="247"/>
      <c r="BO119" s="941" t="s">
        <v>460</v>
      </c>
      <c r="BP119" s="942"/>
      <c r="BQ119" s="943">
        <v>33944984</v>
      </c>
      <c r="BR119" s="909"/>
      <c r="BS119" s="909"/>
      <c r="BT119" s="909"/>
      <c r="BU119" s="909"/>
      <c r="BV119" s="909">
        <v>33158588</v>
      </c>
      <c r="BW119" s="909"/>
      <c r="BX119" s="909"/>
      <c r="BY119" s="909"/>
      <c r="BZ119" s="909"/>
      <c r="CA119" s="909">
        <v>31975793</v>
      </c>
      <c r="CB119" s="909"/>
      <c r="CC119" s="909"/>
      <c r="CD119" s="909"/>
      <c r="CE119" s="909"/>
      <c r="CF119" s="812"/>
      <c r="CG119" s="813"/>
      <c r="CH119" s="813"/>
      <c r="CI119" s="813"/>
      <c r="CJ119" s="898"/>
      <c r="CK119" s="992"/>
      <c r="CL119" s="887"/>
      <c r="CM119" s="902" t="s">
        <v>461</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127</v>
      </c>
      <c r="DH119" s="828"/>
      <c r="DI119" s="828"/>
      <c r="DJ119" s="828"/>
      <c r="DK119" s="829"/>
      <c r="DL119" s="830" t="s">
        <v>127</v>
      </c>
      <c r="DM119" s="828"/>
      <c r="DN119" s="828"/>
      <c r="DO119" s="828"/>
      <c r="DP119" s="829"/>
      <c r="DQ119" s="830" t="s">
        <v>127</v>
      </c>
      <c r="DR119" s="828"/>
      <c r="DS119" s="828"/>
      <c r="DT119" s="828"/>
      <c r="DU119" s="829"/>
      <c r="DV119" s="912" t="s">
        <v>127</v>
      </c>
      <c r="DW119" s="913"/>
      <c r="DX119" s="913"/>
      <c r="DY119" s="913"/>
      <c r="DZ119" s="914"/>
    </row>
    <row r="120" spans="1:130" s="226" customFormat="1" ht="26.25" customHeight="1" x14ac:dyDescent="0.15">
      <c r="A120" s="884"/>
      <c r="B120" s="885"/>
      <c r="C120" s="879" t="s">
        <v>438</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127</v>
      </c>
      <c r="AB120" s="844"/>
      <c r="AC120" s="844"/>
      <c r="AD120" s="844"/>
      <c r="AE120" s="845"/>
      <c r="AF120" s="846" t="s">
        <v>127</v>
      </c>
      <c r="AG120" s="844"/>
      <c r="AH120" s="844"/>
      <c r="AI120" s="844"/>
      <c r="AJ120" s="845"/>
      <c r="AK120" s="846" t="s">
        <v>127</v>
      </c>
      <c r="AL120" s="844"/>
      <c r="AM120" s="844"/>
      <c r="AN120" s="844"/>
      <c r="AO120" s="845"/>
      <c r="AP120" s="888" t="s">
        <v>127</v>
      </c>
      <c r="AQ120" s="889"/>
      <c r="AR120" s="889"/>
      <c r="AS120" s="889"/>
      <c r="AT120" s="890"/>
      <c r="AU120" s="944" t="s">
        <v>462</v>
      </c>
      <c r="AV120" s="945"/>
      <c r="AW120" s="945"/>
      <c r="AX120" s="945"/>
      <c r="AY120" s="946"/>
      <c r="AZ120" s="924" t="s">
        <v>463</v>
      </c>
      <c r="BA120" s="872"/>
      <c r="BB120" s="872"/>
      <c r="BC120" s="872"/>
      <c r="BD120" s="872"/>
      <c r="BE120" s="872"/>
      <c r="BF120" s="872"/>
      <c r="BG120" s="872"/>
      <c r="BH120" s="872"/>
      <c r="BI120" s="872"/>
      <c r="BJ120" s="872"/>
      <c r="BK120" s="872"/>
      <c r="BL120" s="872"/>
      <c r="BM120" s="872"/>
      <c r="BN120" s="872"/>
      <c r="BO120" s="872"/>
      <c r="BP120" s="873"/>
      <c r="BQ120" s="925">
        <v>6945822</v>
      </c>
      <c r="BR120" s="906"/>
      <c r="BS120" s="906"/>
      <c r="BT120" s="906"/>
      <c r="BU120" s="906"/>
      <c r="BV120" s="906">
        <v>6828919</v>
      </c>
      <c r="BW120" s="906"/>
      <c r="BX120" s="906"/>
      <c r="BY120" s="906"/>
      <c r="BZ120" s="906"/>
      <c r="CA120" s="906">
        <v>7689902</v>
      </c>
      <c r="CB120" s="906"/>
      <c r="CC120" s="906"/>
      <c r="CD120" s="906"/>
      <c r="CE120" s="906"/>
      <c r="CF120" s="930">
        <v>66.599999999999994</v>
      </c>
      <c r="CG120" s="931"/>
      <c r="CH120" s="931"/>
      <c r="CI120" s="931"/>
      <c r="CJ120" s="931"/>
      <c r="CK120" s="932" t="s">
        <v>464</v>
      </c>
      <c r="CL120" s="916"/>
      <c r="CM120" s="916"/>
      <c r="CN120" s="916"/>
      <c r="CO120" s="917"/>
      <c r="CP120" s="936" t="s">
        <v>410</v>
      </c>
      <c r="CQ120" s="937"/>
      <c r="CR120" s="937"/>
      <c r="CS120" s="937"/>
      <c r="CT120" s="937"/>
      <c r="CU120" s="937"/>
      <c r="CV120" s="937"/>
      <c r="CW120" s="937"/>
      <c r="CX120" s="937"/>
      <c r="CY120" s="937"/>
      <c r="CZ120" s="937"/>
      <c r="DA120" s="937"/>
      <c r="DB120" s="937"/>
      <c r="DC120" s="937"/>
      <c r="DD120" s="937"/>
      <c r="DE120" s="937"/>
      <c r="DF120" s="938"/>
      <c r="DG120" s="925" t="s">
        <v>127</v>
      </c>
      <c r="DH120" s="906"/>
      <c r="DI120" s="906"/>
      <c r="DJ120" s="906"/>
      <c r="DK120" s="906"/>
      <c r="DL120" s="906">
        <v>11747831</v>
      </c>
      <c r="DM120" s="906"/>
      <c r="DN120" s="906"/>
      <c r="DO120" s="906"/>
      <c r="DP120" s="906"/>
      <c r="DQ120" s="906">
        <v>10964576</v>
      </c>
      <c r="DR120" s="906"/>
      <c r="DS120" s="906"/>
      <c r="DT120" s="906"/>
      <c r="DU120" s="906"/>
      <c r="DV120" s="907">
        <v>95</v>
      </c>
      <c r="DW120" s="907"/>
      <c r="DX120" s="907"/>
      <c r="DY120" s="907"/>
      <c r="DZ120" s="908"/>
    </row>
    <row r="121" spans="1:130" s="226" customFormat="1" ht="26.25" customHeight="1" x14ac:dyDescent="0.15">
      <c r="A121" s="884"/>
      <c r="B121" s="885"/>
      <c r="C121" s="927" t="s">
        <v>465</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127</v>
      </c>
      <c r="AB121" s="844"/>
      <c r="AC121" s="844"/>
      <c r="AD121" s="844"/>
      <c r="AE121" s="845"/>
      <c r="AF121" s="846" t="s">
        <v>127</v>
      </c>
      <c r="AG121" s="844"/>
      <c r="AH121" s="844"/>
      <c r="AI121" s="844"/>
      <c r="AJ121" s="845"/>
      <c r="AK121" s="846" t="s">
        <v>127</v>
      </c>
      <c r="AL121" s="844"/>
      <c r="AM121" s="844"/>
      <c r="AN121" s="844"/>
      <c r="AO121" s="845"/>
      <c r="AP121" s="888" t="s">
        <v>127</v>
      </c>
      <c r="AQ121" s="889"/>
      <c r="AR121" s="889"/>
      <c r="AS121" s="889"/>
      <c r="AT121" s="890"/>
      <c r="AU121" s="947"/>
      <c r="AV121" s="948"/>
      <c r="AW121" s="948"/>
      <c r="AX121" s="948"/>
      <c r="AY121" s="949"/>
      <c r="AZ121" s="879" t="s">
        <v>466</v>
      </c>
      <c r="BA121" s="816"/>
      <c r="BB121" s="816"/>
      <c r="BC121" s="816"/>
      <c r="BD121" s="816"/>
      <c r="BE121" s="816"/>
      <c r="BF121" s="816"/>
      <c r="BG121" s="816"/>
      <c r="BH121" s="816"/>
      <c r="BI121" s="816"/>
      <c r="BJ121" s="816"/>
      <c r="BK121" s="816"/>
      <c r="BL121" s="816"/>
      <c r="BM121" s="816"/>
      <c r="BN121" s="816"/>
      <c r="BO121" s="816"/>
      <c r="BP121" s="817"/>
      <c r="BQ121" s="880">
        <v>3830105</v>
      </c>
      <c r="BR121" s="881"/>
      <c r="BS121" s="881"/>
      <c r="BT121" s="881"/>
      <c r="BU121" s="881"/>
      <c r="BV121" s="881">
        <v>3886879</v>
      </c>
      <c r="BW121" s="881"/>
      <c r="BX121" s="881"/>
      <c r="BY121" s="881"/>
      <c r="BZ121" s="881"/>
      <c r="CA121" s="881">
        <v>3683153</v>
      </c>
      <c r="CB121" s="881"/>
      <c r="CC121" s="881"/>
      <c r="CD121" s="881"/>
      <c r="CE121" s="881"/>
      <c r="CF121" s="939">
        <v>31.9</v>
      </c>
      <c r="CG121" s="940"/>
      <c r="CH121" s="940"/>
      <c r="CI121" s="940"/>
      <c r="CJ121" s="940"/>
      <c r="CK121" s="933"/>
      <c r="CL121" s="919"/>
      <c r="CM121" s="919"/>
      <c r="CN121" s="919"/>
      <c r="CO121" s="920"/>
      <c r="CP121" s="899" t="s">
        <v>406</v>
      </c>
      <c r="CQ121" s="900"/>
      <c r="CR121" s="900"/>
      <c r="CS121" s="900"/>
      <c r="CT121" s="900"/>
      <c r="CU121" s="900"/>
      <c r="CV121" s="900"/>
      <c r="CW121" s="900"/>
      <c r="CX121" s="900"/>
      <c r="CY121" s="900"/>
      <c r="CZ121" s="900"/>
      <c r="DA121" s="900"/>
      <c r="DB121" s="900"/>
      <c r="DC121" s="900"/>
      <c r="DD121" s="900"/>
      <c r="DE121" s="900"/>
      <c r="DF121" s="901"/>
      <c r="DG121" s="880" t="s">
        <v>127</v>
      </c>
      <c r="DH121" s="881"/>
      <c r="DI121" s="881"/>
      <c r="DJ121" s="881"/>
      <c r="DK121" s="881"/>
      <c r="DL121" s="881" t="s">
        <v>127</v>
      </c>
      <c r="DM121" s="881"/>
      <c r="DN121" s="881"/>
      <c r="DO121" s="881"/>
      <c r="DP121" s="881"/>
      <c r="DQ121" s="881" t="s">
        <v>127</v>
      </c>
      <c r="DR121" s="881"/>
      <c r="DS121" s="881"/>
      <c r="DT121" s="881"/>
      <c r="DU121" s="881"/>
      <c r="DV121" s="858" t="s">
        <v>127</v>
      </c>
      <c r="DW121" s="858"/>
      <c r="DX121" s="858"/>
      <c r="DY121" s="858"/>
      <c r="DZ121" s="859"/>
    </row>
    <row r="122" spans="1:130" s="226" customFormat="1" ht="26.25" customHeight="1" x14ac:dyDescent="0.15">
      <c r="A122" s="884"/>
      <c r="B122" s="885"/>
      <c r="C122" s="879" t="s">
        <v>448</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127</v>
      </c>
      <c r="AB122" s="844"/>
      <c r="AC122" s="844"/>
      <c r="AD122" s="844"/>
      <c r="AE122" s="845"/>
      <c r="AF122" s="846" t="s">
        <v>127</v>
      </c>
      <c r="AG122" s="844"/>
      <c r="AH122" s="844"/>
      <c r="AI122" s="844"/>
      <c r="AJ122" s="845"/>
      <c r="AK122" s="846" t="s">
        <v>127</v>
      </c>
      <c r="AL122" s="844"/>
      <c r="AM122" s="844"/>
      <c r="AN122" s="844"/>
      <c r="AO122" s="845"/>
      <c r="AP122" s="888" t="s">
        <v>127</v>
      </c>
      <c r="AQ122" s="889"/>
      <c r="AR122" s="889"/>
      <c r="AS122" s="889"/>
      <c r="AT122" s="890"/>
      <c r="AU122" s="947"/>
      <c r="AV122" s="948"/>
      <c r="AW122" s="948"/>
      <c r="AX122" s="948"/>
      <c r="AY122" s="949"/>
      <c r="AZ122" s="902" t="s">
        <v>467</v>
      </c>
      <c r="BA122" s="903"/>
      <c r="BB122" s="903"/>
      <c r="BC122" s="903"/>
      <c r="BD122" s="903"/>
      <c r="BE122" s="903"/>
      <c r="BF122" s="903"/>
      <c r="BG122" s="903"/>
      <c r="BH122" s="903"/>
      <c r="BI122" s="903"/>
      <c r="BJ122" s="903"/>
      <c r="BK122" s="903"/>
      <c r="BL122" s="903"/>
      <c r="BM122" s="903"/>
      <c r="BN122" s="903"/>
      <c r="BO122" s="903"/>
      <c r="BP122" s="904"/>
      <c r="BQ122" s="943">
        <v>22455945</v>
      </c>
      <c r="BR122" s="909"/>
      <c r="BS122" s="909"/>
      <c r="BT122" s="909"/>
      <c r="BU122" s="909"/>
      <c r="BV122" s="909">
        <v>22342293</v>
      </c>
      <c r="BW122" s="909"/>
      <c r="BX122" s="909"/>
      <c r="BY122" s="909"/>
      <c r="BZ122" s="909"/>
      <c r="CA122" s="909">
        <v>21620338</v>
      </c>
      <c r="CB122" s="909"/>
      <c r="CC122" s="909"/>
      <c r="CD122" s="909"/>
      <c r="CE122" s="909"/>
      <c r="CF122" s="910">
        <v>187.2</v>
      </c>
      <c r="CG122" s="911"/>
      <c r="CH122" s="911"/>
      <c r="CI122" s="911"/>
      <c r="CJ122" s="911"/>
      <c r="CK122" s="933"/>
      <c r="CL122" s="919"/>
      <c r="CM122" s="919"/>
      <c r="CN122" s="919"/>
      <c r="CO122" s="920"/>
      <c r="CP122" s="899" t="s">
        <v>407</v>
      </c>
      <c r="CQ122" s="900"/>
      <c r="CR122" s="900"/>
      <c r="CS122" s="900"/>
      <c r="CT122" s="900"/>
      <c r="CU122" s="900"/>
      <c r="CV122" s="900"/>
      <c r="CW122" s="900"/>
      <c r="CX122" s="900"/>
      <c r="CY122" s="900"/>
      <c r="CZ122" s="900"/>
      <c r="DA122" s="900"/>
      <c r="DB122" s="900"/>
      <c r="DC122" s="900"/>
      <c r="DD122" s="900"/>
      <c r="DE122" s="900"/>
      <c r="DF122" s="901"/>
      <c r="DG122" s="880" t="s">
        <v>127</v>
      </c>
      <c r="DH122" s="881"/>
      <c r="DI122" s="881"/>
      <c r="DJ122" s="881"/>
      <c r="DK122" s="881"/>
      <c r="DL122" s="881" t="s">
        <v>127</v>
      </c>
      <c r="DM122" s="881"/>
      <c r="DN122" s="881"/>
      <c r="DO122" s="881"/>
      <c r="DP122" s="881"/>
      <c r="DQ122" s="881" t="s">
        <v>127</v>
      </c>
      <c r="DR122" s="881"/>
      <c r="DS122" s="881"/>
      <c r="DT122" s="881"/>
      <c r="DU122" s="881"/>
      <c r="DV122" s="858" t="s">
        <v>127</v>
      </c>
      <c r="DW122" s="858"/>
      <c r="DX122" s="858"/>
      <c r="DY122" s="858"/>
      <c r="DZ122" s="859"/>
    </row>
    <row r="123" spans="1:130" s="226" customFormat="1" ht="26.25" customHeight="1" x14ac:dyDescent="0.15">
      <c r="A123" s="884"/>
      <c r="B123" s="885"/>
      <c r="C123" s="879" t="s">
        <v>454</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127</v>
      </c>
      <c r="AB123" s="844"/>
      <c r="AC123" s="844"/>
      <c r="AD123" s="844"/>
      <c r="AE123" s="845"/>
      <c r="AF123" s="846" t="s">
        <v>127</v>
      </c>
      <c r="AG123" s="844"/>
      <c r="AH123" s="844"/>
      <c r="AI123" s="844"/>
      <c r="AJ123" s="845"/>
      <c r="AK123" s="846" t="s">
        <v>127</v>
      </c>
      <c r="AL123" s="844"/>
      <c r="AM123" s="844"/>
      <c r="AN123" s="844"/>
      <c r="AO123" s="845"/>
      <c r="AP123" s="888" t="s">
        <v>127</v>
      </c>
      <c r="AQ123" s="889"/>
      <c r="AR123" s="889"/>
      <c r="AS123" s="889"/>
      <c r="AT123" s="890"/>
      <c r="AU123" s="950"/>
      <c r="AV123" s="951"/>
      <c r="AW123" s="951"/>
      <c r="AX123" s="951"/>
      <c r="AY123" s="951"/>
      <c r="AZ123" s="247" t="s">
        <v>187</v>
      </c>
      <c r="BA123" s="247"/>
      <c r="BB123" s="247"/>
      <c r="BC123" s="247"/>
      <c r="BD123" s="247"/>
      <c r="BE123" s="247"/>
      <c r="BF123" s="247"/>
      <c r="BG123" s="247"/>
      <c r="BH123" s="247"/>
      <c r="BI123" s="247"/>
      <c r="BJ123" s="247"/>
      <c r="BK123" s="247"/>
      <c r="BL123" s="247"/>
      <c r="BM123" s="247"/>
      <c r="BN123" s="247"/>
      <c r="BO123" s="941" t="s">
        <v>468</v>
      </c>
      <c r="BP123" s="942"/>
      <c r="BQ123" s="896">
        <v>33231872</v>
      </c>
      <c r="BR123" s="897"/>
      <c r="BS123" s="897"/>
      <c r="BT123" s="897"/>
      <c r="BU123" s="897"/>
      <c r="BV123" s="897">
        <v>33058091</v>
      </c>
      <c r="BW123" s="897"/>
      <c r="BX123" s="897"/>
      <c r="BY123" s="897"/>
      <c r="BZ123" s="897"/>
      <c r="CA123" s="897">
        <v>32993393</v>
      </c>
      <c r="CB123" s="897"/>
      <c r="CC123" s="897"/>
      <c r="CD123" s="897"/>
      <c r="CE123" s="897"/>
      <c r="CF123" s="812"/>
      <c r="CG123" s="813"/>
      <c r="CH123" s="813"/>
      <c r="CI123" s="813"/>
      <c r="CJ123" s="898"/>
      <c r="CK123" s="933"/>
      <c r="CL123" s="919"/>
      <c r="CM123" s="919"/>
      <c r="CN123" s="919"/>
      <c r="CO123" s="920"/>
      <c r="CP123" s="899" t="s">
        <v>405</v>
      </c>
      <c r="CQ123" s="900"/>
      <c r="CR123" s="900"/>
      <c r="CS123" s="900"/>
      <c r="CT123" s="900"/>
      <c r="CU123" s="900"/>
      <c r="CV123" s="900"/>
      <c r="CW123" s="900"/>
      <c r="CX123" s="900"/>
      <c r="CY123" s="900"/>
      <c r="CZ123" s="900"/>
      <c r="DA123" s="900"/>
      <c r="DB123" s="900"/>
      <c r="DC123" s="900"/>
      <c r="DD123" s="900"/>
      <c r="DE123" s="900"/>
      <c r="DF123" s="901"/>
      <c r="DG123" s="843" t="s">
        <v>127</v>
      </c>
      <c r="DH123" s="844"/>
      <c r="DI123" s="844"/>
      <c r="DJ123" s="844"/>
      <c r="DK123" s="845"/>
      <c r="DL123" s="846" t="s">
        <v>127</v>
      </c>
      <c r="DM123" s="844"/>
      <c r="DN123" s="844"/>
      <c r="DO123" s="844"/>
      <c r="DP123" s="845"/>
      <c r="DQ123" s="846" t="s">
        <v>127</v>
      </c>
      <c r="DR123" s="844"/>
      <c r="DS123" s="844"/>
      <c r="DT123" s="844"/>
      <c r="DU123" s="845"/>
      <c r="DV123" s="888" t="s">
        <v>127</v>
      </c>
      <c r="DW123" s="889"/>
      <c r="DX123" s="889"/>
      <c r="DY123" s="889"/>
      <c r="DZ123" s="890"/>
    </row>
    <row r="124" spans="1:130" s="226" customFormat="1" ht="26.25" customHeight="1" thickBot="1" x14ac:dyDescent="0.2">
      <c r="A124" s="884"/>
      <c r="B124" s="885"/>
      <c r="C124" s="879" t="s">
        <v>457</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127</v>
      </c>
      <c r="AB124" s="844"/>
      <c r="AC124" s="844"/>
      <c r="AD124" s="844"/>
      <c r="AE124" s="845"/>
      <c r="AF124" s="846" t="s">
        <v>127</v>
      </c>
      <c r="AG124" s="844"/>
      <c r="AH124" s="844"/>
      <c r="AI124" s="844"/>
      <c r="AJ124" s="845"/>
      <c r="AK124" s="846" t="s">
        <v>127</v>
      </c>
      <c r="AL124" s="844"/>
      <c r="AM124" s="844"/>
      <c r="AN124" s="844"/>
      <c r="AO124" s="845"/>
      <c r="AP124" s="888" t="s">
        <v>127</v>
      </c>
      <c r="AQ124" s="889"/>
      <c r="AR124" s="889"/>
      <c r="AS124" s="889"/>
      <c r="AT124" s="890"/>
      <c r="AU124" s="891" t="s">
        <v>469</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6.8</v>
      </c>
      <c r="BR124" s="895"/>
      <c r="BS124" s="895"/>
      <c r="BT124" s="895"/>
      <c r="BU124" s="895"/>
      <c r="BV124" s="895">
        <v>0.9</v>
      </c>
      <c r="BW124" s="895"/>
      <c r="BX124" s="895"/>
      <c r="BY124" s="895"/>
      <c r="BZ124" s="895"/>
      <c r="CA124" s="895" t="s">
        <v>127</v>
      </c>
      <c r="CB124" s="895"/>
      <c r="CC124" s="895"/>
      <c r="CD124" s="895"/>
      <c r="CE124" s="895"/>
      <c r="CF124" s="790"/>
      <c r="CG124" s="791"/>
      <c r="CH124" s="791"/>
      <c r="CI124" s="791"/>
      <c r="CJ124" s="926"/>
      <c r="CK124" s="934"/>
      <c r="CL124" s="934"/>
      <c r="CM124" s="934"/>
      <c r="CN124" s="934"/>
      <c r="CO124" s="935"/>
      <c r="CP124" s="899" t="s">
        <v>470</v>
      </c>
      <c r="CQ124" s="900"/>
      <c r="CR124" s="900"/>
      <c r="CS124" s="900"/>
      <c r="CT124" s="900"/>
      <c r="CU124" s="900"/>
      <c r="CV124" s="900"/>
      <c r="CW124" s="900"/>
      <c r="CX124" s="900"/>
      <c r="CY124" s="900"/>
      <c r="CZ124" s="900"/>
      <c r="DA124" s="900"/>
      <c r="DB124" s="900"/>
      <c r="DC124" s="900"/>
      <c r="DD124" s="900"/>
      <c r="DE124" s="900"/>
      <c r="DF124" s="901"/>
      <c r="DG124" s="827">
        <v>12696836</v>
      </c>
      <c r="DH124" s="828"/>
      <c r="DI124" s="828"/>
      <c r="DJ124" s="828"/>
      <c r="DK124" s="829"/>
      <c r="DL124" s="830">
        <v>17911</v>
      </c>
      <c r="DM124" s="828"/>
      <c r="DN124" s="828"/>
      <c r="DO124" s="828"/>
      <c r="DP124" s="829"/>
      <c r="DQ124" s="830" t="s">
        <v>127</v>
      </c>
      <c r="DR124" s="828"/>
      <c r="DS124" s="828"/>
      <c r="DT124" s="828"/>
      <c r="DU124" s="829"/>
      <c r="DV124" s="912" t="s">
        <v>127</v>
      </c>
      <c r="DW124" s="913"/>
      <c r="DX124" s="913"/>
      <c r="DY124" s="913"/>
      <c r="DZ124" s="914"/>
    </row>
    <row r="125" spans="1:130" s="226" customFormat="1" ht="26.25" customHeight="1" x14ac:dyDescent="0.15">
      <c r="A125" s="884"/>
      <c r="B125" s="885"/>
      <c r="C125" s="879" t="s">
        <v>459</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127</v>
      </c>
      <c r="AB125" s="844"/>
      <c r="AC125" s="844"/>
      <c r="AD125" s="844"/>
      <c r="AE125" s="845"/>
      <c r="AF125" s="846" t="s">
        <v>127</v>
      </c>
      <c r="AG125" s="844"/>
      <c r="AH125" s="844"/>
      <c r="AI125" s="844"/>
      <c r="AJ125" s="845"/>
      <c r="AK125" s="846" t="s">
        <v>127</v>
      </c>
      <c r="AL125" s="844"/>
      <c r="AM125" s="844"/>
      <c r="AN125" s="844"/>
      <c r="AO125" s="845"/>
      <c r="AP125" s="888" t="s">
        <v>127</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471</v>
      </c>
      <c r="CL125" s="916"/>
      <c r="CM125" s="916"/>
      <c r="CN125" s="916"/>
      <c r="CO125" s="917"/>
      <c r="CP125" s="924" t="s">
        <v>472</v>
      </c>
      <c r="CQ125" s="872"/>
      <c r="CR125" s="872"/>
      <c r="CS125" s="872"/>
      <c r="CT125" s="872"/>
      <c r="CU125" s="872"/>
      <c r="CV125" s="872"/>
      <c r="CW125" s="872"/>
      <c r="CX125" s="872"/>
      <c r="CY125" s="872"/>
      <c r="CZ125" s="872"/>
      <c r="DA125" s="872"/>
      <c r="DB125" s="872"/>
      <c r="DC125" s="872"/>
      <c r="DD125" s="872"/>
      <c r="DE125" s="872"/>
      <c r="DF125" s="873"/>
      <c r="DG125" s="925" t="s">
        <v>127</v>
      </c>
      <c r="DH125" s="906"/>
      <c r="DI125" s="906"/>
      <c r="DJ125" s="906"/>
      <c r="DK125" s="906"/>
      <c r="DL125" s="906" t="s">
        <v>127</v>
      </c>
      <c r="DM125" s="906"/>
      <c r="DN125" s="906"/>
      <c r="DO125" s="906"/>
      <c r="DP125" s="906"/>
      <c r="DQ125" s="906" t="s">
        <v>127</v>
      </c>
      <c r="DR125" s="906"/>
      <c r="DS125" s="906"/>
      <c r="DT125" s="906"/>
      <c r="DU125" s="906"/>
      <c r="DV125" s="907" t="s">
        <v>127</v>
      </c>
      <c r="DW125" s="907"/>
      <c r="DX125" s="907"/>
      <c r="DY125" s="907"/>
      <c r="DZ125" s="908"/>
    </row>
    <row r="126" spans="1:130" s="226" customFormat="1" ht="26.25" customHeight="1" thickBot="1" x14ac:dyDescent="0.2">
      <c r="A126" s="884"/>
      <c r="B126" s="885"/>
      <c r="C126" s="879" t="s">
        <v>461</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127</v>
      </c>
      <c r="AB126" s="844"/>
      <c r="AC126" s="844"/>
      <c r="AD126" s="844"/>
      <c r="AE126" s="845"/>
      <c r="AF126" s="846" t="s">
        <v>127</v>
      </c>
      <c r="AG126" s="844"/>
      <c r="AH126" s="844"/>
      <c r="AI126" s="844"/>
      <c r="AJ126" s="845"/>
      <c r="AK126" s="846" t="s">
        <v>127</v>
      </c>
      <c r="AL126" s="844"/>
      <c r="AM126" s="844"/>
      <c r="AN126" s="844"/>
      <c r="AO126" s="845"/>
      <c r="AP126" s="888" t="s">
        <v>127</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473</v>
      </c>
      <c r="CQ126" s="816"/>
      <c r="CR126" s="816"/>
      <c r="CS126" s="816"/>
      <c r="CT126" s="816"/>
      <c r="CU126" s="816"/>
      <c r="CV126" s="816"/>
      <c r="CW126" s="816"/>
      <c r="CX126" s="816"/>
      <c r="CY126" s="816"/>
      <c r="CZ126" s="816"/>
      <c r="DA126" s="816"/>
      <c r="DB126" s="816"/>
      <c r="DC126" s="816"/>
      <c r="DD126" s="816"/>
      <c r="DE126" s="816"/>
      <c r="DF126" s="817"/>
      <c r="DG126" s="880" t="s">
        <v>127</v>
      </c>
      <c r="DH126" s="881"/>
      <c r="DI126" s="881"/>
      <c r="DJ126" s="881"/>
      <c r="DK126" s="881"/>
      <c r="DL126" s="881" t="s">
        <v>127</v>
      </c>
      <c r="DM126" s="881"/>
      <c r="DN126" s="881"/>
      <c r="DO126" s="881"/>
      <c r="DP126" s="881"/>
      <c r="DQ126" s="881" t="s">
        <v>127</v>
      </c>
      <c r="DR126" s="881"/>
      <c r="DS126" s="881"/>
      <c r="DT126" s="881"/>
      <c r="DU126" s="881"/>
      <c r="DV126" s="858" t="s">
        <v>127</v>
      </c>
      <c r="DW126" s="858"/>
      <c r="DX126" s="858"/>
      <c r="DY126" s="858"/>
      <c r="DZ126" s="859"/>
    </row>
    <row r="127" spans="1:130" s="226" customFormat="1" ht="26.25" customHeight="1" x14ac:dyDescent="0.15">
      <c r="A127" s="886"/>
      <c r="B127" s="887"/>
      <c r="C127" s="902" t="s">
        <v>474</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127</v>
      </c>
      <c r="AB127" s="844"/>
      <c r="AC127" s="844"/>
      <c r="AD127" s="844"/>
      <c r="AE127" s="845"/>
      <c r="AF127" s="846" t="s">
        <v>127</v>
      </c>
      <c r="AG127" s="844"/>
      <c r="AH127" s="844"/>
      <c r="AI127" s="844"/>
      <c r="AJ127" s="845"/>
      <c r="AK127" s="846" t="s">
        <v>127</v>
      </c>
      <c r="AL127" s="844"/>
      <c r="AM127" s="844"/>
      <c r="AN127" s="844"/>
      <c r="AO127" s="845"/>
      <c r="AP127" s="888" t="s">
        <v>127</v>
      </c>
      <c r="AQ127" s="889"/>
      <c r="AR127" s="889"/>
      <c r="AS127" s="889"/>
      <c r="AT127" s="890"/>
      <c r="AU127" s="228"/>
      <c r="AV127" s="228"/>
      <c r="AW127" s="228"/>
      <c r="AX127" s="905" t="s">
        <v>475</v>
      </c>
      <c r="AY127" s="876"/>
      <c r="AZ127" s="876"/>
      <c r="BA127" s="876"/>
      <c r="BB127" s="876"/>
      <c r="BC127" s="876"/>
      <c r="BD127" s="876"/>
      <c r="BE127" s="877"/>
      <c r="BF127" s="875" t="s">
        <v>476</v>
      </c>
      <c r="BG127" s="876"/>
      <c r="BH127" s="876"/>
      <c r="BI127" s="876"/>
      <c r="BJ127" s="876"/>
      <c r="BK127" s="876"/>
      <c r="BL127" s="877"/>
      <c r="BM127" s="875" t="s">
        <v>477</v>
      </c>
      <c r="BN127" s="876"/>
      <c r="BO127" s="876"/>
      <c r="BP127" s="876"/>
      <c r="BQ127" s="876"/>
      <c r="BR127" s="876"/>
      <c r="BS127" s="877"/>
      <c r="BT127" s="875" t="s">
        <v>478</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479</v>
      </c>
      <c r="CQ127" s="816"/>
      <c r="CR127" s="816"/>
      <c r="CS127" s="816"/>
      <c r="CT127" s="816"/>
      <c r="CU127" s="816"/>
      <c r="CV127" s="816"/>
      <c r="CW127" s="816"/>
      <c r="CX127" s="816"/>
      <c r="CY127" s="816"/>
      <c r="CZ127" s="816"/>
      <c r="DA127" s="816"/>
      <c r="DB127" s="816"/>
      <c r="DC127" s="816"/>
      <c r="DD127" s="816"/>
      <c r="DE127" s="816"/>
      <c r="DF127" s="817"/>
      <c r="DG127" s="880" t="s">
        <v>127</v>
      </c>
      <c r="DH127" s="881"/>
      <c r="DI127" s="881"/>
      <c r="DJ127" s="881"/>
      <c r="DK127" s="881"/>
      <c r="DL127" s="881" t="s">
        <v>127</v>
      </c>
      <c r="DM127" s="881"/>
      <c r="DN127" s="881"/>
      <c r="DO127" s="881"/>
      <c r="DP127" s="881"/>
      <c r="DQ127" s="881" t="s">
        <v>127</v>
      </c>
      <c r="DR127" s="881"/>
      <c r="DS127" s="881"/>
      <c r="DT127" s="881"/>
      <c r="DU127" s="881"/>
      <c r="DV127" s="858" t="s">
        <v>127</v>
      </c>
      <c r="DW127" s="858"/>
      <c r="DX127" s="858"/>
      <c r="DY127" s="858"/>
      <c r="DZ127" s="859"/>
    </row>
    <row r="128" spans="1:130" s="226" customFormat="1" ht="26.25" customHeight="1" thickBot="1" x14ac:dyDescent="0.2">
      <c r="A128" s="860" t="s">
        <v>480</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481</v>
      </c>
      <c r="X128" s="862"/>
      <c r="Y128" s="862"/>
      <c r="Z128" s="863"/>
      <c r="AA128" s="864">
        <v>391615</v>
      </c>
      <c r="AB128" s="865"/>
      <c r="AC128" s="865"/>
      <c r="AD128" s="865"/>
      <c r="AE128" s="866"/>
      <c r="AF128" s="867">
        <v>375485</v>
      </c>
      <c r="AG128" s="865"/>
      <c r="AH128" s="865"/>
      <c r="AI128" s="865"/>
      <c r="AJ128" s="866"/>
      <c r="AK128" s="867">
        <v>360096</v>
      </c>
      <c r="AL128" s="865"/>
      <c r="AM128" s="865"/>
      <c r="AN128" s="865"/>
      <c r="AO128" s="866"/>
      <c r="AP128" s="868"/>
      <c r="AQ128" s="869"/>
      <c r="AR128" s="869"/>
      <c r="AS128" s="869"/>
      <c r="AT128" s="870"/>
      <c r="AU128" s="228"/>
      <c r="AV128" s="228"/>
      <c r="AW128" s="228"/>
      <c r="AX128" s="871" t="s">
        <v>482</v>
      </c>
      <c r="AY128" s="872"/>
      <c r="AZ128" s="872"/>
      <c r="BA128" s="872"/>
      <c r="BB128" s="872"/>
      <c r="BC128" s="872"/>
      <c r="BD128" s="872"/>
      <c r="BE128" s="873"/>
      <c r="BF128" s="850" t="s">
        <v>127</v>
      </c>
      <c r="BG128" s="851"/>
      <c r="BH128" s="851"/>
      <c r="BI128" s="851"/>
      <c r="BJ128" s="851"/>
      <c r="BK128" s="851"/>
      <c r="BL128" s="874"/>
      <c r="BM128" s="850">
        <v>12.91</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483</v>
      </c>
      <c r="CQ128" s="794"/>
      <c r="CR128" s="794"/>
      <c r="CS128" s="794"/>
      <c r="CT128" s="794"/>
      <c r="CU128" s="794"/>
      <c r="CV128" s="794"/>
      <c r="CW128" s="794"/>
      <c r="CX128" s="794"/>
      <c r="CY128" s="794"/>
      <c r="CZ128" s="794"/>
      <c r="DA128" s="794"/>
      <c r="DB128" s="794"/>
      <c r="DC128" s="794"/>
      <c r="DD128" s="794"/>
      <c r="DE128" s="794"/>
      <c r="DF128" s="795"/>
      <c r="DG128" s="854">
        <v>3296</v>
      </c>
      <c r="DH128" s="855"/>
      <c r="DI128" s="855"/>
      <c r="DJ128" s="855"/>
      <c r="DK128" s="855"/>
      <c r="DL128" s="855" t="s">
        <v>127</v>
      </c>
      <c r="DM128" s="855"/>
      <c r="DN128" s="855"/>
      <c r="DO128" s="855"/>
      <c r="DP128" s="855"/>
      <c r="DQ128" s="855" t="s">
        <v>127</v>
      </c>
      <c r="DR128" s="855"/>
      <c r="DS128" s="855"/>
      <c r="DT128" s="855"/>
      <c r="DU128" s="855"/>
      <c r="DV128" s="856" t="s">
        <v>127</v>
      </c>
      <c r="DW128" s="856"/>
      <c r="DX128" s="856"/>
      <c r="DY128" s="856"/>
      <c r="DZ128" s="857"/>
    </row>
    <row r="129" spans="1:131" s="226" customFormat="1" ht="26.25" customHeight="1" x14ac:dyDescent="0.15">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484</v>
      </c>
      <c r="X129" s="841"/>
      <c r="Y129" s="841"/>
      <c r="Z129" s="842"/>
      <c r="AA129" s="843">
        <v>12226983</v>
      </c>
      <c r="AB129" s="844"/>
      <c r="AC129" s="844"/>
      <c r="AD129" s="844"/>
      <c r="AE129" s="845"/>
      <c r="AF129" s="846">
        <v>12683842</v>
      </c>
      <c r="AG129" s="844"/>
      <c r="AH129" s="844"/>
      <c r="AI129" s="844"/>
      <c r="AJ129" s="845"/>
      <c r="AK129" s="846">
        <v>13447848</v>
      </c>
      <c r="AL129" s="844"/>
      <c r="AM129" s="844"/>
      <c r="AN129" s="844"/>
      <c r="AO129" s="845"/>
      <c r="AP129" s="847"/>
      <c r="AQ129" s="848"/>
      <c r="AR129" s="848"/>
      <c r="AS129" s="848"/>
      <c r="AT129" s="849"/>
      <c r="AU129" s="229"/>
      <c r="AV129" s="229"/>
      <c r="AW129" s="229"/>
      <c r="AX129" s="815" t="s">
        <v>485</v>
      </c>
      <c r="AY129" s="816"/>
      <c r="AZ129" s="816"/>
      <c r="BA129" s="816"/>
      <c r="BB129" s="816"/>
      <c r="BC129" s="816"/>
      <c r="BD129" s="816"/>
      <c r="BE129" s="817"/>
      <c r="BF129" s="834" t="s">
        <v>127</v>
      </c>
      <c r="BG129" s="835"/>
      <c r="BH129" s="835"/>
      <c r="BI129" s="835"/>
      <c r="BJ129" s="835"/>
      <c r="BK129" s="835"/>
      <c r="BL129" s="836"/>
      <c r="BM129" s="834">
        <v>17.91</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486</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487</v>
      </c>
      <c r="X130" s="841"/>
      <c r="Y130" s="841"/>
      <c r="Z130" s="842"/>
      <c r="AA130" s="843">
        <v>1831137</v>
      </c>
      <c r="AB130" s="844"/>
      <c r="AC130" s="844"/>
      <c r="AD130" s="844"/>
      <c r="AE130" s="845"/>
      <c r="AF130" s="846">
        <v>1881106</v>
      </c>
      <c r="AG130" s="844"/>
      <c r="AH130" s="844"/>
      <c r="AI130" s="844"/>
      <c r="AJ130" s="845"/>
      <c r="AK130" s="846">
        <v>1901135</v>
      </c>
      <c r="AL130" s="844"/>
      <c r="AM130" s="844"/>
      <c r="AN130" s="844"/>
      <c r="AO130" s="845"/>
      <c r="AP130" s="847"/>
      <c r="AQ130" s="848"/>
      <c r="AR130" s="848"/>
      <c r="AS130" s="848"/>
      <c r="AT130" s="849"/>
      <c r="AU130" s="229"/>
      <c r="AV130" s="229"/>
      <c r="AW130" s="229"/>
      <c r="AX130" s="815" t="s">
        <v>488</v>
      </c>
      <c r="AY130" s="816"/>
      <c r="AZ130" s="816"/>
      <c r="BA130" s="816"/>
      <c r="BB130" s="816"/>
      <c r="BC130" s="816"/>
      <c r="BD130" s="816"/>
      <c r="BE130" s="817"/>
      <c r="BF130" s="818">
        <v>3.9</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489</v>
      </c>
      <c r="X131" s="825"/>
      <c r="Y131" s="825"/>
      <c r="Z131" s="826"/>
      <c r="AA131" s="827">
        <v>10395846</v>
      </c>
      <c r="AB131" s="828"/>
      <c r="AC131" s="828"/>
      <c r="AD131" s="828"/>
      <c r="AE131" s="829"/>
      <c r="AF131" s="830">
        <v>10802736</v>
      </c>
      <c r="AG131" s="828"/>
      <c r="AH131" s="828"/>
      <c r="AI131" s="828"/>
      <c r="AJ131" s="829"/>
      <c r="AK131" s="830">
        <v>11546713</v>
      </c>
      <c r="AL131" s="828"/>
      <c r="AM131" s="828"/>
      <c r="AN131" s="828"/>
      <c r="AO131" s="829"/>
      <c r="AP131" s="831"/>
      <c r="AQ131" s="832"/>
      <c r="AR131" s="832"/>
      <c r="AS131" s="832"/>
      <c r="AT131" s="833"/>
      <c r="AU131" s="229"/>
      <c r="AV131" s="229"/>
      <c r="AW131" s="229"/>
      <c r="AX131" s="793" t="s">
        <v>490</v>
      </c>
      <c r="AY131" s="794"/>
      <c r="AZ131" s="794"/>
      <c r="BA131" s="794"/>
      <c r="BB131" s="794"/>
      <c r="BC131" s="794"/>
      <c r="BD131" s="794"/>
      <c r="BE131" s="795"/>
      <c r="BF131" s="796" t="s">
        <v>127</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491</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492</v>
      </c>
      <c r="W132" s="806"/>
      <c r="X132" s="806"/>
      <c r="Y132" s="806"/>
      <c r="Z132" s="807"/>
      <c r="AA132" s="808">
        <v>3.9954131679999998</v>
      </c>
      <c r="AB132" s="809"/>
      <c r="AC132" s="809"/>
      <c r="AD132" s="809"/>
      <c r="AE132" s="810"/>
      <c r="AF132" s="811">
        <v>3.6822708620000002</v>
      </c>
      <c r="AG132" s="809"/>
      <c r="AH132" s="809"/>
      <c r="AI132" s="809"/>
      <c r="AJ132" s="810"/>
      <c r="AK132" s="811">
        <v>4.1254511129999996</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493</v>
      </c>
      <c r="W133" s="785"/>
      <c r="X133" s="785"/>
      <c r="Y133" s="785"/>
      <c r="Z133" s="786"/>
      <c r="AA133" s="787">
        <v>3.9</v>
      </c>
      <c r="AB133" s="788"/>
      <c r="AC133" s="788"/>
      <c r="AD133" s="788"/>
      <c r="AE133" s="789"/>
      <c r="AF133" s="787">
        <v>3.8</v>
      </c>
      <c r="AG133" s="788"/>
      <c r="AH133" s="788"/>
      <c r="AI133" s="788"/>
      <c r="AJ133" s="789"/>
      <c r="AK133" s="787">
        <v>3.9</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EWURz87+n7fSKzcTnJnKuLaWyjHIRWWwptNNXGKW6f5VwuES7aLE4GR3qYXM/nFllE0V164teTpv3R5cKRrLQ==" saltValue="JImlf2IzrGgl0v72Xo7qc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494</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PRrDkVxWFQvijRjkrx1kxVRW2sT01RoPdX9UZd/uo9M4C4u/laCqT/CPuvKVSS//FhIkVNr1RqCAnJGyBjUkA==" saltValue="18CVSv1YnbUYIO5iLPv1q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496</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497</v>
      </c>
      <c r="AP7" s="268"/>
      <c r="AQ7" s="269" t="s">
        <v>498</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499</v>
      </c>
      <c r="AQ8" s="275" t="s">
        <v>500</v>
      </c>
      <c r="AR8" s="276" t="s">
        <v>501</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502</v>
      </c>
      <c r="AL9" s="1195"/>
      <c r="AM9" s="1195"/>
      <c r="AN9" s="1196"/>
      <c r="AO9" s="277">
        <v>4431496</v>
      </c>
      <c r="AP9" s="277">
        <v>81643</v>
      </c>
      <c r="AQ9" s="278">
        <v>65025</v>
      </c>
      <c r="AR9" s="279">
        <v>25.6</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503</v>
      </c>
      <c r="AL10" s="1195"/>
      <c r="AM10" s="1195"/>
      <c r="AN10" s="1196"/>
      <c r="AO10" s="280">
        <v>61492</v>
      </c>
      <c r="AP10" s="280">
        <v>1133</v>
      </c>
      <c r="AQ10" s="281">
        <v>6119</v>
      </c>
      <c r="AR10" s="282">
        <v>-81.5</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504</v>
      </c>
      <c r="AL11" s="1195"/>
      <c r="AM11" s="1195"/>
      <c r="AN11" s="1196"/>
      <c r="AO11" s="280">
        <v>3617</v>
      </c>
      <c r="AP11" s="280">
        <v>67</v>
      </c>
      <c r="AQ11" s="281">
        <v>1220</v>
      </c>
      <c r="AR11" s="282">
        <v>-94.5</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505</v>
      </c>
      <c r="AL12" s="1195"/>
      <c r="AM12" s="1195"/>
      <c r="AN12" s="1196"/>
      <c r="AO12" s="280" t="s">
        <v>506</v>
      </c>
      <c r="AP12" s="280" t="s">
        <v>506</v>
      </c>
      <c r="AQ12" s="281">
        <v>12</v>
      </c>
      <c r="AR12" s="282" t="s">
        <v>506</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507</v>
      </c>
      <c r="AL13" s="1195"/>
      <c r="AM13" s="1195"/>
      <c r="AN13" s="1196"/>
      <c r="AO13" s="280">
        <v>90775</v>
      </c>
      <c r="AP13" s="280">
        <v>1672</v>
      </c>
      <c r="AQ13" s="281">
        <v>2792</v>
      </c>
      <c r="AR13" s="282">
        <v>-40.1</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508</v>
      </c>
      <c r="AL14" s="1195"/>
      <c r="AM14" s="1195"/>
      <c r="AN14" s="1196"/>
      <c r="AO14" s="280">
        <v>54584</v>
      </c>
      <c r="AP14" s="280">
        <v>1006</v>
      </c>
      <c r="AQ14" s="281">
        <v>1408</v>
      </c>
      <c r="AR14" s="282">
        <v>-28.6</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509</v>
      </c>
      <c r="AL15" s="1198"/>
      <c r="AM15" s="1198"/>
      <c r="AN15" s="1199"/>
      <c r="AO15" s="280">
        <v>-236905</v>
      </c>
      <c r="AP15" s="280">
        <v>-4365</v>
      </c>
      <c r="AQ15" s="281">
        <v>-3962</v>
      </c>
      <c r="AR15" s="282">
        <v>10.199999999999999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187</v>
      </c>
      <c r="AL16" s="1198"/>
      <c r="AM16" s="1198"/>
      <c r="AN16" s="1199"/>
      <c r="AO16" s="280">
        <v>4405059</v>
      </c>
      <c r="AP16" s="280">
        <v>81156</v>
      </c>
      <c r="AQ16" s="281">
        <v>72615</v>
      </c>
      <c r="AR16" s="282">
        <v>11.8</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510</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511</v>
      </c>
      <c r="AP20" s="289" t="s">
        <v>512</v>
      </c>
      <c r="AQ20" s="290" t="s">
        <v>513</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514</v>
      </c>
      <c r="AL21" s="1201"/>
      <c r="AM21" s="1201"/>
      <c r="AN21" s="1202"/>
      <c r="AO21" s="293">
        <v>8.18</v>
      </c>
      <c r="AP21" s="294">
        <v>6.51</v>
      </c>
      <c r="AQ21" s="295">
        <v>1.67</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515</v>
      </c>
      <c r="AL22" s="1201"/>
      <c r="AM22" s="1201"/>
      <c r="AN22" s="1202"/>
      <c r="AO22" s="298">
        <v>99</v>
      </c>
      <c r="AP22" s="299">
        <v>98.4</v>
      </c>
      <c r="AQ22" s="300">
        <v>0.6</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3" t="s">
        <v>516</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x14ac:dyDescent="0.15">
      <c r="A27" s="305"/>
      <c r="AO27" s="258"/>
      <c r="AP27" s="258"/>
      <c r="AQ27" s="258"/>
      <c r="AR27" s="258"/>
      <c r="AS27" s="258"/>
      <c r="AT27" s="258"/>
    </row>
    <row r="28" spans="1:46" ht="17.25" x14ac:dyDescent="0.15">
      <c r="A28" s="259" t="s">
        <v>517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518</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497</v>
      </c>
      <c r="AP30" s="268"/>
      <c r="AQ30" s="269" t="s">
        <v>498</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499</v>
      </c>
      <c r="AQ31" s="275" t="s">
        <v>500</v>
      </c>
      <c r="AR31" s="276" t="s">
        <v>501</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519</v>
      </c>
      <c r="AL32" s="1185"/>
      <c r="AM32" s="1185"/>
      <c r="AN32" s="1186"/>
      <c r="AO32" s="308">
        <v>2032565</v>
      </c>
      <c r="AP32" s="308">
        <v>37447</v>
      </c>
      <c r="AQ32" s="309">
        <v>34910</v>
      </c>
      <c r="AR32" s="310">
        <v>7.3</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520</v>
      </c>
      <c r="AL33" s="1185"/>
      <c r="AM33" s="1185"/>
      <c r="AN33" s="1186"/>
      <c r="AO33" s="308" t="s">
        <v>506</v>
      </c>
      <c r="AP33" s="308" t="s">
        <v>506</v>
      </c>
      <c r="AQ33" s="309" t="s">
        <v>506</v>
      </c>
      <c r="AR33" s="310" t="s">
        <v>506</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521</v>
      </c>
      <c r="AL34" s="1185"/>
      <c r="AM34" s="1185"/>
      <c r="AN34" s="1186"/>
      <c r="AO34" s="308" t="s">
        <v>506</v>
      </c>
      <c r="AP34" s="308" t="s">
        <v>506</v>
      </c>
      <c r="AQ34" s="309">
        <v>4</v>
      </c>
      <c r="AR34" s="310" t="s">
        <v>506</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522</v>
      </c>
      <c r="AL35" s="1185"/>
      <c r="AM35" s="1185"/>
      <c r="AN35" s="1186"/>
      <c r="AO35" s="308">
        <v>705020</v>
      </c>
      <c r="AP35" s="308">
        <v>12989</v>
      </c>
      <c r="AQ35" s="309">
        <v>8517</v>
      </c>
      <c r="AR35" s="310">
        <v>52.5</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523</v>
      </c>
      <c r="AL36" s="1185"/>
      <c r="AM36" s="1185"/>
      <c r="AN36" s="1186"/>
      <c r="AO36" s="308" t="s">
        <v>506</v>
      </c>
      <c r="AP36" s="308" t="s">
        <v>506</v>
      </c>
      <c r="AQ36" s="309">
        <v>1600</v>
      </c>
      <c r="AR36" s="310" t="s">
        <v>506</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524</v>
      </c>
      <c r="AL37" s="1185"/>
      <c r="AM37" s="1185"/>
      <c r="AN37" s="1186"/>
      <c r="AO37" s="308" t="s">
        <v>506</v>
      </c>
      <c r="AP37" s="308" t="s">
        <v>506</v>
      </c>
      <c r="AQ37" s="309">
        <v>1669</v>
      </c>
      <c r="AR37" s="310" t="s">
        <v>506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525</v>
      </c>
      <c r="AL38" s="1188"/>
      <c r="AM38" s="1188"/>
      <c r="AN38" s="1189"/>
      <c r="AO38" s="311" t="s">
        <v>506</v>
      </c>
      <c r="AP38" s="311" t="s">
        <v>506</v>
      </c>
      <c r="AQ38" s="312">
        <v>1</v>
      </c>
      <c r="AR38" s="300" t="s">
        <v>506</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526</v>
      </c>
      <c r="AL39" s="1188"/>
      <c r="AM39" s="1188"/>
      <c r="AN39" s="1189"/>
      <c r="AO39" s="308">
        <v>-360096</v>
      </c>
      <c r="AP39" s="308">
        <v>-6634</v>
      </c>
      <c r="AQ39" s="309">
        <v>-6461</v>
      </c>
      <c r="AR39" s="310">
        <v>2.7</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527</v>
      </c>
      <c r="AL40" s="1185"/>
      <c r="AM40" s="1185"/>
      <c r="AN40" s="1186"/>
      <c r="AO40" s="308">
        <v>-1901135</v>
      </c>
      <c r="AP40" s="308">
        <v>-35025</v>
      </c>
      <c r="AQ40" s="309">
        <v>-28321</v>
      </c>
      <c r="AR40" s="310">
        <v>23.7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299</v>
      </c>
      <c r="AL41" s="1191"/>
      <c r="AM41" s="1191"/>
      <c r="AN41" s="1192"/>
      <c r="AO41" s="308">
        <v>476354</v>
      </c>
      <c r="AP41" s="308">
        <v>8776</v>
      </c>
      <c r="AQ41" s="309">
        <v>11918</v>
      </c>
      <c r="AR41" s="310">
        <v>-26.4</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528</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529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530</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497</v>
      </c>
      <c r="AN49" s="1179" t="s">
        <v>531</v>
      </c>
      <c r="AO49" s="1180"/>
      <c r="AP49" s="1180"/>
      <c r="AQ49" s="1180"/>
      <c r="AR49" s="118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532</v>
      </c>
      <c r="AO50" s="325" t="s">
        <v>533</v>
      </c>
      <c r="AP50" s="326" t="s">
        <v>534</v>
      </c>
      <c r="AQ50" s="327" t="s">
        <v>535</v>
      </c>
      <c r="AR50" s="328" t="s">
        <v>536</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537</v>
      </c>
      <c r="AL51" s="321"/>
      <c r="AM51" s="329">
        <v>1874055</v>
      </c>
      <c r="AN51" s="330">
        <v>33932</v>
      </c>
      <c r="AO51" s="331">
        <v>18.3</v>
      </c>
      <c r="AP51" s="332">
        <v>70615</v>
      </c>
      <c r="AQ51" s="333">
        <v>4.9000000000000004</v>
      </c>
      <c r="AR51" s="334">
        <v>13.4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538</v>
      </c>
      <c r="AM52" s="337">
        <v>1230319</v>
      </c>
      <c r="AN52" s="338">
        <v>22276</v>
      </c>
      <c r="AO52" s="339">
        <v>6.1</v>
      </c>
      <c r="AP52" s="340">
        <v>37382</v>
      </c>
      <c r="AQ52" s="341">
        <v>-1.9</v>
      </c>
      <c r="AR52" s="342">
        <v>8</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539</v>
      </c>
      <c r="AL53" s="321"/>
      <c r="AM53" s="329">
        <v>2439100</v>
      </c>
      <c r="AN53" s="330">
        <v>44408</v>
      </c>
      <c r="AO53" s="331">
        <v>30.9</v>
      </c>
      <c r="AP53" s="332">
        <v>69185</v>
      </c>
      <c r="AQ53" s="333">
        <v>-2</v>
      </c>
      <c r="AR53" s="334">
        <v>32.9</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538</v>
      </c>
      <c r="AM54" s="337">
        <v>1676534</v>
      </c>
      <c r="AN54" s="338">
        <v>30524</v>
      </c>
      <c r="AO54" s="339">
        <v>37</v>
      </c>
      <c r="AP54" s="340">
        <v>38519</v>
      </c>
      <c r="AQ54" s="341">
        <v>3</v>
      </c>
      <c r="AR54" s="342">
        <v>34</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540</v>
      </c>
      <c r="AL55" s="321"/>
      <c r="AM55" s="329">
        <v>2129985</v>
      </c>
      <c r="AN55" s="330">
        <v>38976</v>
      </c>
      <c r="AO55" s="331">
        <v>-12.2</v>
      </c>
      <c r="AP55" s="332">
        <v>70166</v>
      </c>
      <c r="AQ55" s="333">
        <v>1.4</v>
      </c>
      <c r="AR55" s="334">
        <v>-13.6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538</v>
      </c>
      <c r="AM56" s="337">
        <v>1623727</v>
      </c>
      <c r="AN56" s="338">
        <v>29712</v>
      </c>
      <c r="AO56" s="339">
        <v>-2.7</v>
      </c>
      <c r="AP56" s="340">
        <v>36115</v>
      </c>
      <c r="AQ56" s="341">
        <v>-6.2</v>
      </c>
      <c r="AR56" s="342">
        <v>3.5</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541</v>
      </c>
      <c r="AL57" s="321"/>
      <c r="AM57" s="329">
        <v>1934639</v>
      </c>
      <c r="AN57" s="330">
        <v>35537</v>
      </c>
      <c r="AO57" s="331">
        <v>-8.8000000000000007</v>
      </c>
      <c r="AP57" s="332">
        <v>70329</v>
      </c>
      <c r="AQ57" s="333">
        <v>0.2</v>
      </c>
      <c r="AR57" s="334">
        <v>-9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538</v>
      </c>
      <c r="AM58" s="337">
        <v>1243859</v>
      </c>
      <c r="AN58" s="338">
        <v>22848</v>
      </c>
      <c r="AO58" s="339">
        <v>-23.1</v>
      </c>
      <c r="AP58" s="340">
        <v>39403</v>
      </c>
      <c r="AQ58" s="341">
        <v>9.1</v>
      </c>
      <c r="AR58" s="342">
        <v>-32.200000000000003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542</v>
      </c>
      <c r="AL59" s="321"/>
      <c r="AM59" s="329">
        <v>2391734</v>
      </c>
      <c r="AN59" s="330">
        <v>44064</v>
      </c>
      <c r="AO59" s="331">
        <v>24</v>
      </c>
      <c r="AP59" s="332">
        <v>45945</v>
      </c>
      <c r="AQ59" s="333">
        <v>-34.700000000000003</v>
      </c>
      <c r="AR59" s="334">
        <v>58.7</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538</v>
      </c>
      <c r="AM60" s="337">
        <v>939058</v>
      </c>
      <c r="AN60" s="338">
        <v>17301</v>
      </c>
      <c r="AO60" s="339">
        <v>-24.3</v>
      </c>
      <c r="AP60" s="340">
        <v>25180</v>
      </c>
      <c r="AQ60" s="341">
        <v>-36.1</v>
      </c>
      <c r="AR60" s="342">
        <v>11.8</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543</v>
      </c>
      <c r="AL61" s="343"/>
      <c r="AM61" s="344">
        <v>2153903</v>
      </c>
      <c r="AN61" s="345">
        <v>39383</v>
      </c>
      <c r="AO61" s="346">
        <v>10.4</v>
      </c>
      <c r="AP61" s="347">
        <v>65248</v>
      </c>
      <c r="AQ61" s="348">
        <v>-6</v>
      </c>
      <c r="AR61" s="334">
        <v>16.399999999999999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538</v>
      </c>
      <c r="AM62" s="337">
        <v>1342699</v>
      </c>
      <c r="AN62" s="338">
        <v>24532</v>
      </c>
      <c r="AO62" s="339">
        <v>-1.4</v>
      </c>
      <c r="AP62" s="340">
        <v>35320</v>
      </c>
      <c r="AQ62" s="341">
        <v>-6.4</v>
      </c>
      <c r="AR62" s="342">
        <v>5</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Ncl3ujFVhvn8cskyQmhkmyKFPJJ5Ksoa14RHnhV4ZnlqGPk0BgTmwsTB3jlgWwdQsglcnKsWVFUNAJKBj+bqqQ==" saltValue="BbNBT/dtVFepNmXr8XdYu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545</v>
      </c>
    </row>
    <row r="121" spans="125:125" ht="13.5" hidden="1" customHeight="1" x14ac:dyDescent="0.15">
      <c r="DU121" s="255"/>
    </row>
  </sheetData>
  <sheetProtection algorithmName="SHA-512" hashValue="AcCDCpjgxhmwJ7Hn1WiCCewukOZ6FsJ0qSzSWJZDTrh/fZqo05kwYnRI9EV6inicVrtDe+95ODRNrC2eKizLvQ==" saltValue="fnvVm/vvuAlKTS2am+vhI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546</v>
      </c>
    </row>
  </sheetData>
  <sheetProtection algorithmName="SHA-512" hashValue="0jy8z4D70jecSAxwVeMCgP699r6RZRCGoEmWdw8QXE0GFMcuGFA7+ZgN6rVmiOKXp+xCwPl7ODZSnjJZOudBlQ==" saltValue="XY3agO/JV9HAzWjDZKvN2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03" t="s">
        <v>3</v>
      </c>
      <c r="D47" s="1203"/>
      <c r="E47" s="1204"/>
      <c r="F47" s="11">
        <v>16.68</v>
      </c>
      <c r="G47" s="12">
        <v>15.73</v>
      </c>
      <c r="H47" s="12">
        <v>16.579999999999998</v>
      </c>
      <c r="I47" s="12">
        <v>15.98</v>
      </c>
      <c r="J47" s="13">
        <v>15.08</v>
      </c>
    </row>
    <row r="48" spans="2:10" ht="57.75" customHeight="1" x14ac:dyDescent="0.15">
      <c r="B48" s="14"/>
      <c r="C48" s="1205" t="s">
        <v>4</v>
      </c>
      <c r="D48" s="1205"/>
      <c r="E48" s="1206"/>
      <c r="F48" s="15">
        <v>6.93</v>
      </c>
      <c r="G48" s="16">
        <v>7.3</v>
      </c>
      <c r="H48" s="16">
        <v>6.09</v>
      </c>
      <c r="I48" s="16">
        <v>5.72</v>
      </c>
      <c r="J48" s="17">
        <v>10.46</v>
      </c>
    </row>
    <row r="49" spans="2:10" ht="57.75" customHeight="1" thickBot="1" x14ac:dyDescent="0.2">
      <c r="B49" s="18"/>
      <c r="C49" s="1207" t="s">
        <v>5</v>
      </c>
      <c r="D49" s="1207"/>
      <c r="E49" s="1208"/>
      <c r="F49" s="19">
        <v>1.84</v>
      </c>
      <c r="G49" s="20">
        <v>0.42</v>
      </c>
      <c r="H49" s="20" t="s">
        <v>552</v>
      </c>
      <c r="I49" s="20" t="s">
        <v>553</v>
      </c>
      <c r="J49" s="21">
        <v>5.07</v>
      </c>
    </row>
    <row r="50" spans="2:10" x14ac:dyDescent="0.15"/>
  </sheetData>
  <sheetProtection algorithmName="SHA-512" hashValue="FGqcd+IxYD1psrbyYc7XzEditNX7Yp0t3NecoBh0Sxq0CSQRFxcS5RMEGY6w3aH2LZIgvKjbjJOBoxv6nGzcyA==" saltValue="ET4lUI9gMJbyJd33IsXIa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2023-03-20T08:11:51Z</cp:lastPrinted>
  <dcterms:created xsi:type="dcterms:W3CDTF">2023-02-20T04:13:15Z</dcterms:created>
  <dcterms:modified xsi:type="dcterms:W3CDTF">2023-10-16T04:17:27Z</dcterms:modified>
  <cp:category/>
</cp:coreProperties>
</file>