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BE36" i="10"/>
  <c r="C36" i="10"/>
  <c r="BE35" i="10"/>
  <c r="BE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CO34" i="10" l="1"/>
  <c r="CO35" i="10" s="1"/>
  <c r="CO36" i="10" s="1"/>
</calcChain>
</file>

<file path=xl/sharedStrings.xml><?xml version="1.0" encoding="utf-8"?>
<sst xmlns="http://schemas.openxmlformats.org/spreadsheetml/2006/main" count="1112" uniqueCount="571">
  <si>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</si>
  <si>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</si>
  <si>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</si>
  <si>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</si>
  <si>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</si>
  <si>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</si>
  <si>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</si>
  <si>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</si>
  <si>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</si>
  <si>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</si>
  <si>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</si>
  <si>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</si>
  <si>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</si>
  <si>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</si>
  <si>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</si>
  <si>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</si>
  <si>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</si>
  <si>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</si>
  <si>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</si>
  <si>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</si>
  <si>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</si>
  <si>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</si>
  <si>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</si>
  <si>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</si>
  <si>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</si>
  <si>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</si>
  <si>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</si>
  <si>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</si>
  <si>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</si>
  <si>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</si>
  <si>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</si>
  <si>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</si>
  <si>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</si>
  <si>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</si>
  <si>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</si>
  <si>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</si>
  <si>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</si>
  <si>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</si>
  <si>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</si>
  <si>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</si>
  <si>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</si>
  <si>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</si>
  <si>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</si>
  <si>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</si>
  <si>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</si>
  <si>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</si>
  <si>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</si>
  <si>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</si>
  <si>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</si>
  <si>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</si>
  <si>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</si>
  <si>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</si>
  <si>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</si>
  <si>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</si>
  <si>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</si>
  <si>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</si>
  <si>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</si>
  <si>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</si>
  <si>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</si>
  <si>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</si>
  <si>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</si>
  <si>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</si>
  <si>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</si>
  <si>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</si>
  <si>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</si>
  <si>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</si>
  <si>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</si>
  <si>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</si>
  <si>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</si>
  <si>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</si>
  <si>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</si>
  <si>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</si>
  <si>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</si>
  <si>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</si>
  <si>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</si>
  <si>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</si>
  <si>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</si>
  <si>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</si>
  <si>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</si>
  <si>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</si>
  <si>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</si>
  <si>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</si>
  <si>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</si>
  <si>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</si>
  <si>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</si>
  <si>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</si>
  <si>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</si>
  <si>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</si>
  <si>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</si>
  <si>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</si>
  <si>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</si>
  <si>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</si>
  <si>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</si>
  <si>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</si>
  <si>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筑西市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</si>
  <si>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</si>
  <si>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</si>
  <si>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</si>
  <si>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</si>
  <si>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</si>
  <si>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</si>
  <si>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</si>
  <si>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</si>
  <si>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</si>
  <si>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</si>
  <si>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</si>
  <si>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</si>
  <si>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</si>
  <si>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</si>
  <si>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</si>
  <si>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</si>
  <si>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</si>
  <si>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</si>
  <si>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</si>
  <si>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</si>
  <si>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</si>
  <si>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</si>
  <si>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</si>
  <si>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</si>
  <si>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</si>
  <si>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</si>
  <si>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</si>
  <si>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</si>
  <si>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</si>
  <si>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</si>
  <si>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</si>
  <si>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</si>
  <si>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</si>
  <si>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</si>
  <si>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</si>
  <si>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</si>
  <si>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</si>
  <si>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</si>
  <si>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</si>
  <si>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</si>
  <si>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</si>
  <si>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</si>
  <si>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</si>
  <si>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</si>
  <si>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</si>
  <si>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</si>
  <si>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</si>
  <si>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</si>
  <si>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</si>
  <si>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</si>
  <si>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</si>
  <si>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</si>
  <si>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</si>
  <si>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</si>
  <si>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</si>
  <si>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</si>
  <si>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</si>
  <si>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</si>
  <si>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</si>
  <si>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</si>
  <si>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</si>
  <si>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</si>
  <si>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</si>
  <si>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</si>
  <si>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</si>
  <si>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</si>
  <si>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</si>
  <si>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</si>
  <si>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</si>
  <si>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</si>
  <si>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</si>
  <si>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</si>
  <si>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</si>
  <si>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</si>
  <si>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</si>
  <si>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</si>
  <si>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</si>
  <si>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</si>
  <si>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</si>
  <si>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</si>
  <si>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</si>
  <si>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</si>
  <si>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</si>
  <si>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</si>
  <si>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</si>
  <si>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</si>
  <si>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</si>
  <si>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</si>
  <si>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</si>
  <si>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</si>
  <si>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</si>
  <si>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</si>
  <si>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</si>
  <si>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</si>
  <si>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</si>
  <si>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</si>
  <si>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</si>
  <si>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</si>
  <si>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</si>
  <si>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</si>
  <si>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</si>
  <si>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</si>
  <si>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</si>
  <si>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</si>
  <si>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</si>
  <si>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</si>
  <si>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</si>
  <si>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</si>
  <si>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茨城県筑西市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</si>
  <si>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</si>
  <si>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</si>
  <si>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</si>
  <si>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</si>
  <si>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</si>
  <si>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</si>
  <si>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</si>
  <si>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</si>
  <si>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</si>
  <si>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</si>
  <si>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</si>
  <si>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</si>
  <si>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</si>
  <si>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</si>
  <si>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</si>
  <si>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</si>
  <si>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</si>
  <si>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</si>
  <si>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</si>
  <si>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</si>
  <si>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</si>
  <si>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</si>
  <si>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</si>
  <si>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</si>
  <si>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</si>
  <si>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</si>
  <si>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</si>
  <si>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</si>
  <si>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</si>
  <si>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</si>
  <si>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</si>
  <si>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</si>
  <si>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</si>
  <si>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</si>
  <si>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</si>
  <si>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</si>
  <si>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</si>
  <si>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</si>
  <si>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</si>
  <si>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</si>
  <si>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</si>
  <si>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</si>
  <si>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</si>
  <si>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</si>
  <si>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</si>
  <si>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</si>
  <si>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</si>
  <si>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</si>
  <si>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</si>
  <si>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</si>
  <si>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</si>
  <si>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</si>
  <si>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</si>
  <si>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</si>
  <si>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</si>
  <si>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</si>
  <si>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</si>
  <si>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</si>
  <si>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</si>
  <si>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</si>
  <si>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</si>
  <si>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</si>
  <si>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</si>
  <si>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</si>
  <si>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</si>
  <si>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</si>
  <si>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</si>
  <si>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</si>
  <si>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</si>
  <si>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</si>
  <si>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</si>
  <si>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</si>
  <si>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</si>
  <si>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</si>
  <si>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</si>
  <si>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</si>
  <si>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</si>
  <si>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</si>
  <si>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</si>
  <si>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</si>
  <si>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</si>
  <si>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</si>
  <si>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</si>
  <si>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</si>
  <si>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</si>
  <si>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</si>
  <si>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</si>
  <si>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</si>
  <si>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</si>
  <si>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</si>
  <si>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</si>
  <si>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</si>
  <si>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</si>
  <si>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</si>
  <si>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</si>
  <si>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</si>
  <si>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</si>
  <si>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</si>
  <si>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</si>
  <si>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</si>
  <si>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</si>
  <si>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</si>
  <si>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</si>
  <si>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</si>
  <si>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</si>
  <si>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</si>
  <si>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</si>
  <si>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</si>
  <si>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</si>
  <si>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</si>
  <si>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</si>
  <si>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</si>
  <si>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</si>
  <si>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</si>
  <si>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</si>
  <si>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</si>
  <si>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</si>
  <si>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</si>
  <si>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</si>
  <si>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</si>
  <si>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</si>
  <si>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</si>
  <si>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</si>
  <si>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</si>
  <si>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</si>
  <si>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</si>
  <si>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</si>
  <si>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</si>
  <si>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</si>
  <si>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</si>
  <si>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</si>
  <si>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</si>
  <si>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</si>
  <si>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</si>
  <si>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</si>
  <si>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</si>
  <si>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</si>
  <si>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</si>
  <si>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</si>
  <si>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</si>
  <si>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</si>
  <si>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</si>
  <si>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</si>
  <si>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</si>
  <si>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</si>
  <si>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</si>
  <si>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</si>
  <si>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</si>
  <si>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</si>
  <si>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</si>
  <si>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茨城県筑西市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</si>
  <si>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</si>
  <si>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</si>
  <si>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</si>
  <si>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</si>
  <si>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</si>
  <si>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</si>
  <si>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</si>
  <si>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</si>
  <si>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</si>
  <si>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</si>
  <si>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</si>
  <si>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</si>
  <si>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</si>
  <si>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</si>
  <si>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</si>
  <si>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</si>
  <si>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</si>
  <si>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</si>
  <si>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</si>
  <si>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</si>
  <si>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筑西市病院事業債管理特別会計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</si>
  <si>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</si>
  <si>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</si>
  <si>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</si>
  <si>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</si>
  <si>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</si>
  <si>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</si>
  <si>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</si>
  <si>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</si>
  <si>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</si>
  <si>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</si>
  <si>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</si>
  <si>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</si>
  <si>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</si>
  <si>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筑西市国民健康保険特別会計</t>
    <phoneticPr fontId="5"/>
  </si>
  <si>
    <t>筑西市後期高齢者医療特別会計</t>
    <phoneticPr fontId="5"/>
  </si>
  <si>
    <t>筑西市介護保険特別会計</t>
    <phoneticPr fontId="5"/>
  </si>
  <si>
    <t>筑西市介護サービス事業特別会計</t>
    <phoneticPr fontId="5"/>
  </si>
  <si>
    <t>筑西市水道事業会計</t>
    <phoneticPr fontId="5"/>
  </si>
  <si>
    <t>法適用企業</t>
    <phoneticPr fontId="5"/>
  </si>
  <si>
    <t>筑西市下水道事業会計</t>
    <phoneticPr fontId="5"/>
  </si>
  <si>
    <t>筑西市農業集落排水事業会計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</si>
  <si>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</si>
  <si>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</si>
  <si>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</si>
  <si>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</si>
  <si>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</si>
  <si>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</si>
  <si>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</si>
  <si>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</si>
  <si>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</si>
  <si>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</si>
  <si>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</si>
  <si>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</si>
  <si>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</si>
  <si>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</si>
  <si>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</si>
  <si>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</si>
  <si>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</si>
  <si>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</si>
  <si>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</si>
  <si>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</si>
  <si>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</si>
  <si>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</si>
  <si>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</si>
  <si>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</si>
  <si>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</si>
  <si>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</si>
  <si>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</si>
  <si>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</si>
  <si>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</si>
  <si>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</si>
  <si>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</si>
  <si>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</si>
  <si>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</si>
  <si>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</si>
  <si>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</si>
  <si>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</si>
  <si>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</si>
  <si>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</si>
  <si>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</si>
  <si>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</si>
  <si>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</si>
  <si>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</si>
  <si>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</si>
  <si>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</si>
  <si>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</si>
  <si>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</si>
  <si>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</si>
  <si>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</si>
  <si>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</si>
  <si>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</si>
  <si>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</si>
  <si>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</si>
  <si>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</si>
  <si>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</si>
  <si>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</si>
  <si>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</si>
  <si>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</si>
  <si>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</si>
  <si>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</si>
  <si>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</si>
  <si>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</si>
  <si>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</si>
  <si>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</si>
  <si>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</si>
  <si>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</si>
  <si>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</si>
  <si>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</si>
  <si>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</si>
  <si>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</si>
  <si>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</si>
  <si>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</si>
  <si>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</si>
  <si>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</si>
  <si>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</si>
  <si>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</si>
  <si>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</si>
  <si>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</si>
  <si>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</si>
  <si>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</si>
  <si>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</si>
  <si>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</si>
  <si>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</si>
  <si>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</si>
  <si>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</si>
  <si>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</si>
  <si>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</si>
  <si>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</si>
  <si>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</si>
  <si>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</si>
  <si>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</si>
  <si>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</si>
  <si>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</si>
  <si>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</si>
  <si>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</si>
  <si>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</si>
  <si>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</si>
  <si>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</si>
  <si>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</si>
  <si>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</si>
  <si>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</si>
  <si>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</si>
  <si>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</si>
  <si>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</si>
  <si>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</si>
  <si>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</si>
  <si>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</si>
  <si>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</si>
  <si>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</si>
  <si>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</si>
  <si>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</si>
  <si>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</si>
  <si>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</si>
  <si>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</si>
  <si>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</si>
  <si>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</si>
  <si>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</si>
  <si>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</si>
  <si>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</si>
  <si>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</si>
  <si>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</si>
  <si>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</si>
  <si>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</si>
  <si>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</si>
  <si>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</si>
  <si>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</si>
  <si>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</si>
  <si>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</si>
  <si>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</si>
  <si>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</si>
  <si>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</si>
  <si>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</si>
  <si>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</si>
  <si>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</si>
  <si>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</si>
  <si>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</si>
  <si>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1.49</t>
  </si>
  <si>
    <t>▲ 0.54</t>
  </si>
  <si>
    <t>▲ 2.13</t>
  </si>
  <si>
    <t>一般会計</t>
  </si>
  <si>
    <t>筑西市水道事業会計</t>
  </si>
  <si>
    <t>筑西市下水道事業会計</t>
  </si>
  <si>
    <t>筑西市農業集落排水事業会計</t>
  </si>
  <si>
    <t>筑西市介護保険特別会計</t>
  </si>
  <si>
    <t>筑西市国民健康保険特別会計</t>
  </si>
  <si>
    <t>筑西市後期高齢者医療特別会計</t>
  </si>
  <si>
    <t>筑西市病院事業債管理特別会計</t>
  </si>
  <si>
    <t>その他会計（赤字）</t>
  </si>
  <si>
    <t>その他会計（黒字）</t>
  </si>
  <si>
    <t>R01</t>
    <phoneticPr fontId="5"/>
  </si>
  <si>
    <t>R02</t>
    <phoneticPr fontId="5"/>
  </si>
  <si>
    <t>R03</t>
    <phoneticPr fontId="5"/>
  </si>
  <si>
    <t>R04</t>
    <phoneticPr fontId="5"/>
  </si>
  <si>
    <t>R05</t>
    <phoneticPr fontId="5"/>
  </si>
  <si>
    <t>-</t>
    <phoneticPr fontId="2"/>
  </si>
  <si>
    <t>スピカ・アセット・マネジメント</t>
    <phoneticPr fontId="2"/>
  </si>
  <si>
    <t>茨城県西部医療機構</t>
    <rPh sb="0" eb="3">
      <t>イバラキケン</t>
    </rPh>
    <rPh sb="3" eb="5">
      <t>セイブ</t>
    </rPh>
    <rPh sb="5" eb="9">
      <t>イリョウキコウ</t>
    </rPh>
    <phoneticPr fontId="2"/>
  </si>
  <si>
    <t>ちくせい夢開発</t>
    <rPh sb="4" eb="7">
      <t>ユメカイハツ</t>
    </rPh>
    <phoneticPr fontId="2"/>
  </si>
  <si>
    <t>△631</t>
    <phoneticPr fontId="2"/>
  </si>
  <si>
    <t>筑西広域市町村圏事務組合一般会計</t>
    <rPh sb="0" eb="4">
      <t>チクセイコウイキ</t>
    </rPh>
    <rPh sb="4" eb="7">
      <t>シチョウソン</t>
    </rPh>
    <rPh sb="7" eb="8">
      <t>ケン</t>
    </rPh>
    <rPh sb="8" eb="10">
      <t>ジム</t>
    </rPh>
    <rPh sb="10" eb="12">
      <t>クミアイ</t>
    </rPh>
    <rPh sb="12" eb="16">
      <t>イッパンカイケイ</t>
    </rPh>
    <phoneticPr fontId="2"/>
  </si>
  <si>
    <t>茨城県市町村総合事務組合一般会計</t>
    <rPh sb="0" eb="3">
      <t>イバラキケン</t>
    </rPh>
    <rPh sb="3" eb="6">
      <t>シチョウソン</t>
    </rPh>
    <rPh sb="6" eb="12">
      <t>ソウゴウジムクミアイ</t>
    </rPh>
    <rPh sb="12" eb="16">
      <t>イッパンカイケイ</t>
    </rPh>
    <phoneticPr fontId="2"/>
  </si>
  <si>
    <t>-</t>
    <phoneticPr fontId="2"/>
  </si>
  <si>
    <t>茨城県市町村総合事務組合県民交通災害共済事業特別会計</t>
    <rPh sb="0" eb="3">
      <t>イバラキケン</t>
    </rPh>
    <rPh sb="3" eb="6">
      <t>シチョウソン</t>
    </rPh>
    <rPh sb="6" eb="8">
      <t>ソウゴウ</t>
    </rPh>
    <rPh sb="8" eb="12">
      <t>ジムクミアイ</t>
    </rPh>
    <rPh sb="12" eb="14">
      <t>ケンミン</t>
    </rPh>
    <rPh sb="14" eb="16">
      <t>コウツウ</t>
    </rPh>
    <rPh sb="16" eb="18">
      <t>サイガイ</t>
    </rPh>
    <rPh sb="18" eb="20">
      <t>キョウサイ</t>
    </rPh>
    <rPh sb="20" eb="22">
      <t>ジギョウ</t>
    </rPh>
    <rPh sb="22" eb="26">
      <t>トクベツカイケイ</t>
    </rPh>
    <phoneticPr fontId="2"/>
  </si>
  <si>
    <t>下妻地方広域事務組合一般会計</t>
    <rPh sb="0" eb="2">
      <t>シモツマ</t>
    </rPh>
    <rPh sb="2" eb="6">
      <t>チホウコウイキ</t>
    </rPh>
    <rPh sb="6" eb="10">
      <t>ジムクミアイ</t>
    </rPh>
    <rPh sb="10" eb="14">
      <t>イッパンカイケイ</t>
    </rPh>
    <phoneticPr fontId="2"/>
  </si>
  <si>
    <t>下妻地方広域事務組合フィットネスパーク・きぬ特別会計</t>
    <rPh sb="0" eb="2">
      <t>シモツマ</t>
    </rPh>
    <rPh sb="2" eb="6">
      <t>チホウコウイキ</t>
    </rPh>
    <rPh sb="6" eb="10">
      <t>ジムクミアイ</t>
    </rPh>
    <rPh sb="22" eb="26">
      <t>トクベツカイケイ</t>
    </rPh>
    <phoneticPr fontId="2"/>
  </si>
  <si>
    <t>茨城租税債権管理機構一般会計</t>
    <rPh sb="0" eb="2">
      <t>イバラキ</t>
    </rPh>
    <rPh sb="2" eb="4">
      <t>ソゼイ</t>
    </rPh>
    <rPh sb="4" eb="8">
      <t>サイケンカンリ</t>
    </rPh>
    <rPh sb="8" eb="10">
      <t>キコウ</t>
    </rPh>
    <rPh sb="10" eb="14">
      <t>イッパンカイケイ</t>
    </rPh>
    <phoneticPr fontId="2"/>
  </si>
  <si>
    <t>茨城県後期高齢者医療広域連合一般会計</t>
    <rPh sb="0" eb="3">
      <t>イバラキケン</t>
    </rPh>
    <rPh sb="3" eb="8">
      <t>コウキコウレイシャ</t>
    </rPh>
    <rPh sb="8" eb="10">
      <t>イリョウ</t>
    </rPh>
    <rPh sb="10" eb="14">
      <t>コウイキレンゴウ</t>
    </rPh>
    <rPh sb="14" eb="18">
      <t>イッパンカイケイ</t>
    </rPh>
    <phoneticPr fontId="2"/>
  </si>
  <si>
    <t>茨城県後期高齢者医療広域連合後期高齢医療特別会計</t>
    <rPh sb="0" eb="3">
      <t>イバラキケン</t>
    </rPh>
    <rPh sb="3" eb="8">
      <t>コウキコウレイシャ</t>
    </rPh>
    <rPh sb="8" eb="10">
      <t>イリョウ</t>
    </rPh>
    <rPh sb="10" eb="14">
      <t>コウイキレンゴウ</t>
    </rPh>
    <rPh sb="14" eb="20">
      <t>コウキコウレイイリョウ</t>
    </rPh>
    <rPh sb="20" eb="24">
      <t>トクベツカイケイ</t>
    </rPh>
    <phoneticPr fontId="2"/>
  </si>
  <si>
    <t>-</t>
    <phoneticPr fontId="2"/>
  </si>
  <si>
    <t>合併振興基金</t>
    <rPh sb="0" eb="6">
      <t>ガッペイシンコウキキン</t>
    </rPh>
    <phoneticPr fontId="5"/>
  </si>
  <si>
    <t>庁舎建設事業基金</t>
    <rPh sb="0" eb="8">
      <t>チョウシャケンセツジギョウキキン</t>
    </rPh>
    <phoneticPr fontId="2"/>
  </si>
  <si>
    <t>団地排水建設事業基金</t>
    <rPh sb="0" eb="4">
      <t>ダンチハイスイ</t>
    </rPh>
    <rPh sb="4" eb="6">
      <t>ケンセツ</t>
    </rPh>
    <rPh sb="6" eb="10">
      <t>ジギョウキキン</t>
    </rPh>
    <phoneticPr fontId="2"/>
  </si>
  <si>
    <t>地域医療推進事業基金</t>
    <rPh sb="0" eb="4">
      <t>チイキイリョウ</t>
    </rPh>
    <rPh sb="4" eb="8">
      <t>スイシンジギョウ</t>
    </rPh>
    <rPh sb="8" eb="10">
      <t>キキン</t>
    </rPh>
    <phoneticPr fontId="2"/>
  </si>
  <si>
    <t>地域づくり振興基金</t>
    <rPh sb="0" eb="2">
      <t>チイキ</t>
    </rPh>
    <rPh sb="5" eb="9">
      <t>シンコウキキン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</si>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</sst>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2">
                  <c:v>62281</c:v>
                </c:pt>
                <c:pt idx="3">
                  <c:v>58940</c:v>
                </c:pt>
                <c:pt idx="4">
                  <c:v>57336</c:v>
                </c:pt>
              </c:numCache>
            </c:numRef>
          </c:val>
          <c:smooth val="0"/>
          <c:extLst>
            <c:ext xmlns:c16="http://schemas.microsoft.com/office/drawing/2014/chart" uri="{C3380CC4-5D6E-409C-BE32-E72D297353CC}">
              <c16:uniqueId val="{00000000-980D-4BBF-8FF5-9718D4EAFE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61670</c:v>
                </c:pt>
                <c:pt idx="1">
                  <c:v>45218</c:v>
                </c:pt>
                <c:pt idx="2">
                  <c:v>59682</c:v>
                </c:pt>
                <c:pt idx="3">
                  <c:v>51037</c:v>
                </c:pt>
                <c:pt idx="4">
                  <c:v>59409</c:v>
                </c:pt>
              </c:numCache>
            </c:numRef>
          </c:val>
          <c:smooth val="0"/>
          <c:extLst>
            <c:ext xmlns:c16="http://schemas.microsoft.com/office/drawing/2014/chart" uri="{C3380CC4-5D6E-409C-BE32-E72D297353CC}">
              <c16:uniqueId val="{00000001-980D-4BBF-8FF5-9718D4EAFE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4.7300000000000004</c:v>
                </c:pt>
                <c:pt idx="1">
                  <c:v>8.27</c:v>
                </c:pt>
                <c:pt idx="2">
                  <c:v>10.08</c:v>
                </c:pt>
                <c:pt idx="3">
                  <c:v>11.53</c:v>
                </c:pt>
                <c:pt idx="4">
                  <c:v>11.14</c:v>
                </c:pt>
              </c:numCache>
            </c:numRef>
          </c:val>
          <c:extLst>
            <c:ext xmlns:c16="http://schemas.microsoft.com/office/drawing/2014/chart" uri="{C3380CC4-5D6E-409C-BE32-E72D297353CC}">
              <c16:uniqueId val="{00000000-4627-4A5E-B730-577FDE6EBC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17.96</c:v>
                </c:pt>
                <c:pt idx="1">
                  <c:v>17.399999999999999</c:v>
                </c:pt>
                <c:pt idx="2">
                  <c:v>21.07</c:v>
                </c:pt>
                <c:pt idx="3">
                  <c:v>21.85</c:v>
                </c:pt>
                <c:pt idx="4">
                  <c:v>19.43</c:v>
                </c:pt>
              </c:numCache>
            </c:numRef>
          </c:val>
          <c:extLst>
            <c:ext xmlns:c16="http://schemas.microsoft.com/office/drawing/2014/chart" uri="{C3380CC4-5D6E-409C-BE32-E72D297353CC}">
              <c16:uniqueId val="{00000001-4627-4A5E-B730-577FDE6EBC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-1.49</c:v>
                </c:pt>
                <c:pt idx="1">
                  <c:v>3.69</c:v>
                </c:pt>
                <c:pt idx="2">
                  <c:v>6.34</c:v>
                </c:pt>
                <c:pt idx="3">
                  <c:v>-0.54</c:v>
                </c:pt>
                <c:pt idx="4">
                  <c:v>-2.13</c:v>
                </c:pt>
              </c:numCache>
            </c:numRef>
          </c:val>
          <c:smooth val="0"/>
          <c:extLst>
            <c:ext xmlns:c16="http://schemas.microsoft.com/office/drawing/2014/chart" uri="{C3380CC4-5D6E-409C-BE32-E72D297353CC}">
              <c16:uniqueId val="{00000002-4627-4A5E-B730-577FDE6EBC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5.09</c:v>
                </c:pt>
                <c:pt idx="2">
                  <c:v>#N/A</c:v>
                </c:pt>
                <c:pt idx="3">
                  <c:v>0.37</c:v>
                </c:pt>
                <c:pt idx="4">
                  <c:v>#N/A</c:v>
                </c:pt>
                <c:pt idx="5">
                  <c:v>0.28999999999999998</c:v>
                </c:pt>
                <c:pt idx="6">
                  <c:v>#N/A</c:v>
                </c:pt>
                <c:pt idx="7">
                  <c:v>0</c:v>
                </c:pt>
                <c:pt idx="8">
                  <c:v>#N/A</c:v>
                </c:pt>
                <c:pt idx="9">
                  <c:v>0</c:v>
                </c:pt>
              </c:numCache>
            </c:numRef>
          </c:val>
          <c:extLst>
            <c:ext xmlns:c16="http://schemas.microsoft.com/office/drawing/2014/chart" uri="{C3380CC4-5D6E-409C-BE32-E72D297353CC}">
              <c16:uniqueId val="{00000000-336B-4917-8233-C811F559C2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6B-4917-8233-C811F559C23A}"/>
            </c:ext>
          </c:extLst>
        </c:ser>
        <c:ser>
          <c:idx val="2"/>
          <c:order val="2"/>
          <c:tx>
            <c:strRef>
              <c:f>データシート!$A$29</c:f>
              <c:strCache>
                <c:ptCount val="1"/>
                <c:pt idx="0">
                  <c:v>筑西市病院事業債管理特別会計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36B-4917-8233-C811F559C23A}"/>
            </c:ext>
          </c:extLst>
        </c:ser>
        <c:ser>
          <c:idx val="3"/>
          <c:order val="3"/>
          <c:tx>
            <c:strRef>
              <c:f>データシート!$A$30</c:f>
              <c:strCache>
                <c:ptCount val="1"/>
                <c:pt idx="0">
                  <c:v>筑西市後期高齢者医療特別会計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0.17</c:v>
                </c:pt>
                <c:pt idx="2">
                  <c:v>#N/A</c:v>
                </c:pt>
                <c:pt idx="3">
                  <c:v>0.1</c:v>
                </c:pt>
                <c:pt idx="4">
                  <c:v>#N/A</c:v>
                </c:pt>
                <c:pt idx="5">
                  <c:v>0.09</c:v>
                </c:pt>
                <c:pt idx="6">
                  <c:v>#N/A</c:v>
                </c:pt>
                <c:pt idx="7">
                  <c:v>0.12</c:v>
                </c:pt>
                <c:pt idx="8">
                  <c:v>#N/A</c:v>
                </c:pt>
                <c:pt idx="9">
                  <c:v>0.31</c:v>
                </c:pt>
              </c:numCache>
            </c:numRef>
          </c:val>
          <c:extLst>
            <c:ext xmlns:c16="http://schemas.microsoft.com/office/drawing/2014/chart" uri="{C3380CC4-5D6E-409C-BE32-E72D297353CC}">
              <c16:uniqueId val="{00000003-336B-4917-8233-C811F559C23A}"/>
            </c:ext>
          </c:extLst>
        </c:ser>
        <c:ser>
          <c:idx val="4"/>
          <c:order val="4"/>
          <c:tx>
            <c:strRef>
              <c:f>データシート!$A$31</c:f>
              <c:strCache>
                <c:ptCount val="1"/>
                <c:pt idx="0">
                  <c:v>筑西市国民健康保険特別会計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0.53</c:v>
                </c:pt>
                <c:pt idx="2">
                  <c:v>#N/A</c:v>
                </c:pt>
                <c:pt idx="3">
                  <c:v>1.34</c:v>
                </c:pt>
                <c:pt idx="4">
                  <c:v>#N/A</c:v>
                </c:pt>
                <c:pt idx="5">
                  <c:v>2.0499999999999998</c:v>
                </c:pt>
                <c:pt idx="6">
                  <c:v>#N/A</c:v>
                </c:pt>
                <c:pt idx="7">
                  <c:v>2.16</c:v>
                </c:pt>
                <c:pt idx="8">
                  <c:v>#N/A</c:v>
                </c:pt>
                <c:pt idx="9">
                  <c:v>0.66</c:v>
                </c:pt>
              </c:numCache>
            </c:numRef>
          </c:val>
          <c:extLst>
            <c:ext xmlns:c16="http://schemas.microsoft.com/office/drawing/2014/chart" uri="{C3380CC4-5D6E-409C-BE32-E72D297353CC}">
              <c16:uniqueId val="{00000004-336B-4917-8233-C811F559C23A}"/>
            </c:ext>
          </c:extLst>
        </c:ser>
        <c:ser>
          <c:idx val="5"/>
          <c:order val="5"/>
          <c:tx>
            <c:strRef>
              <c:f>データシート!$A$32</c:f>
              <c:strCache>
                <c:ptCount val="1"/>
                <c:pt idx="0">
                  <c:v>筑西市介護保険特別会計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c:v>
                </c:pt>
                <c:pt idx="2">
                  <c:v>#N/A</c:v>
                </c:pt>
                <c:pt idx="3">
                  <c:v>0.93</c:v>
                </c:pt>
                <c:pt idx="4">
                  <c:v>#N/A</c:v>
                </c:pt>
                <c:pt idx="5">
                  <c:v>1.3</c:v>
                </c:pt>
                <c:pt idx="6">
                  <c:v>#N/A</c:v>
                </c:pt>
                <c:pt idx="7">
                  <c:v>2.12</c:v>
                </c:pt>
                <c:pt idx="8">
                  <c:v>#N/A</c:v>
                </c:pt>
                <c:pt idx="9">
                  <c:v>1.44</c:v>
                </c:pt>
              </c:numCache>
            </c:numRef>
          </c:val>
          <c:extLst>
            <c:ext xmlns:c16="http://schemas.microsoft.com/office/drawing/2014/chart" uri="{C3380CC4-5D6E-409C-BE32-E72D297353CC}">
              <c16:uniqueId val="{00000005-336B-4917-8233-C811F559C23A}"/>
            </c:ext>
          </c:extLst>
        </c:ser>
        <c:ser>
          <c:idx val="6"/>
          <c:order val="6"/>
          <c:tx>
            <c:strRef>
              <c:f>データシート!$A$33</c:f>
              <c:strCache>
                <c:ptCount val="1"/>
                <c:pt idx="0">
                  <c:v>筑西市農業集落排水事業会計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1.04</c:v>
                </c:pt>
                <c:pt idx="4">
                  <c:v>#N/A</c:v>
                </c:pt>
                <c:pt idx="5">
                  <c:v>1.1499999999999999</c:v>
                </c:pt>
                <c:pt idx="6">
                  <c:v>#N/A</c:v>
                </c:pt>
                <c:pt idx="7">
                  <c:v>1.43</c:v>
                </c:pt>
                <c:pt idx="8">
                  <c:v>#N/A</c:v>
                </c:pt>
                <c:pt idx="9">
                  <c:v>1.73</c:v>
                </c:pt>
              </c:numCache>
            </c:numRef>
          </c:val>
          <c:extLst>
            <c:ext xmlns:c16="http://schemas.microsoft.com/office/drawing/2014/chart" uri="{C3380CC4-5D6E-409C-BE32-E72D297353CC}">
              <c16:uniqueId val="{00000006-336B-4917-8233-C811F559C23A}"/>
            </c:ext>
          </c:extLst>
        </c:ser>
        <c:ser>
          <c:idx val="7"/>
          <c:order val="7"/>
          <c:tx>
            <c:strRef>
              <c:f>データシート!$A$34</c:f>
              <c:strCache>
                <c:ptCount val="1"/>
                <c:pt idx="0">
                  <c:v>筑西市下水道事業会計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4.2</c:v>
                </c:pt>
                <c:pt idx="4">
                  <c:v>#N/A</c:v>
                </c:pt>
                <c:pt idx="5">
                  <c:v>4.58</c:v>
                </c:pt>
                <c:pt idx="6">
                  <c:v>#N/A</c:v>
                </c:pt>
                <c:pt idx="7">
                  <c:v>5.37</c:v>
                </c:pt>
                <c:pt idx="8">
                  <c:v>#N/A</c:v>
                </c:pt>
                <c:pt idx="9">
                  <c:v>5.96</c:v>
                </c:pt>
              </c:numCache>
            </c:numRef>
          </c:val>
          <c:extLst>
            <c:ext xmlns:c16="http://schemas.microsoft.com/office/drawing/2014/chart" uri="{C3380CC4-5D6E-409C-BE32-E72D297353CC}">
              <c16:uniqueId val="{00000007-336B-4917-8233-C811F559C23A}"/>
            </c:ext>
          </c:extLst>
        </c:ser>
        <c:ser>
          <c:idx val="8"/>
          <c:order val="8"/>
          <c:tx>
            <c:strRef>
              <c:f>データシート!$A$35</c:f>
              <c:strCache>
                <c:ptCount val="1"/>
                <c:pt idx="0">
                  <c:v>筑西市水道事業会計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4.25</c:v>
                </c:pt>
                <c:pt idx="2">
                  <c:v>#N/A</c:v>
                </c:pt>
                <c:pt idx="3">
                  <c:v>4.78</c:v>
                </c:pt>
                <c:pt idx="4">
                  <c:v>#N/A</c:v>
                </c:pt>
                <c:pt idx="5">
                  <c:v>5.24</c:v>
                </c:pt>
                <c:pt idx="6">
                  <c:v>#N/A</c:v>
                </c:pt>
                <c:pt idx="7">
                  <c:v>5.72</c:v>
                </c:pt>
                <c:pt idx="8">
                  <c:v>#N/A</c:v>
                </c:pt>
                <c:pt idx="9">
                  <c:v>6.47</c:v>
                </c:pt>
              </c:numCache>
            </c:numRef>
          </c:val>
          <c:extLst>
            <c:ext xmlns:c16="http://schemas.microsoft.com/office/drawing/2014/chart" uri="{C3380CC4-5D6E-409C-BE32-E72D297353CC}">
              <c16:uniqueId val="{00000008-336B-4917-8233-C811F559C2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4.72</c:v>
                </c:pt>
                <c:pt idx="2">
                  <c:v>#N/A</c:v>
                </c:pt>
                <c:pt idx="3">
                  <c:v>8.27</c:v>
                </c:pt>
                <c:pt idx="4">
                  <c:v>#N/A</c:v>
                </c:pt>
                <c:pt idx="5">
                  <c:v>10.08</c:v>
                </c:pt>
                <c:pt idx="6">
                  <c:v>#N/A</c:v>
                </c:pt>
                <c:pt idx="7">
                  <c:v>11.52</c:v>
                </c:pt>
                <c:pt idx="8">
                  <c:v>#N/A</c:v>
                </c:pt>
                <c:pt idx="9">
                  <c:v>11.14</c:v>
                </c:pt>
              </c:numCache>
            </c:numRef>
          </c:val>
          <c:extLst>
            <c:ext xmlns:c16="http://schemas.microsoft.com/office/drawing/2014/chart" uri="{C3380CC4-5D6E-409C-BE32-E72D297353CC}">
              <c16:uniqueId val="{00000009-336B-4917-8233-C811F559C2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4415</c:v>
                </c:pt>
                <c:pt idx="5">
                  <c:v>4550</c:v>
                </c:pt>
                <c:pt idx="8">
                  <c:v>4510</c:v>
                </c:pt>
                <c:pt idx="11">
                  <c:v>4249</c:v>
                </c:pt>
                <c:pt idx="14">
                  <c:v>4201</c:v>
                </c:pt>
              </c:numCache>
            </c:numRef>
          </c:val>
          <c:extLst>
            <c:ext xmlns:c16="http://schemas.microsoft.com/office/drawing/2014/chart" uri="{C3380CC4-5D6E-409C-BE32-E72D297353CC}">
              <c16:uniqueId val="{00000000-ED1F-413A-AFBA-3470B0BD9C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1F-413A-AFBA-3470B0BD9C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64</c:v>
                </c:pt>
                <c:pt idx="3">
                  <c:v>64</c:v>
                </c:pt>
                <c:pt idx="6">
                  <c:v>64</c:v>
                </c:pt>
                <c:pt idx="9">
                  <c:v>64</c:v>
                </c:pt>
                <c:pt idx="12">
                  <c:v>64</c:v>
                </c:pt>
              </c:numCache>
            </c:numRef>
          </c:val>
          <c:extLst>
            <c:ext xmlns:c16="http://schemas.microsoft.com/office/drawing/2014/chart" uri="{C3380CC4-5D6E-409C-BE32-E72D297353CC}">
              <c16:uniqueId val="{00000002-ED1F-413A-AFBA-3470B0BD9C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175</c:v>
                </c:pt>
                <c:pt idx="3">
                  <c:v>135</c:v>
                </c:pt>
                <c:pt idx="6">
                  <c:v>133</c:v>
                </c:pt>
                <c:pt idx="9">
                  <c:v>117</c:v>
                </c:pt>
                <c:pt idx="12">
                  <c:v>175</c:v>
                </c:pt>
              </c:numCache>
            </c:numRef>
          </c:val>
          <c:extLst>
            <c:ext xmlns:c16="http://schemas.microsoft.com/office/drawing/2014/chart" uri="{C3380CC4-5D6E-409C-BE32-E72D297353CC}">
              <c16:uniqueId val="{00000003-ED1F-413A-AFBA-3470B0BD9C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1262</c:v>
                </c:pt>
                <c:pt idx="3">
                  <c:v>1184</c:v>
                </c:pt>
                <c:pt idx="6">
                  <c:v>1151</c:v>
                </c:pt>
                <c:pt idx="9">
                  <c:v>1150</c:v>
                </c:pt>
                <c:pt idx="12">
                  <c:v>1111</c:v>
                </c:pt>
              </c:numCache>
            </c:numRef>
          </c:val>
          <c:extLst>
            <c:ext xmlns:c16="http://schemas.microsoft.com/office/drawing/2014/chart" uri="{C3380CC4-5D6E-409C-BE32-E72D297353CC}">
              <c16:uniqueId val="{00000004-ED1F-413A-AFBA-3470B0BD9C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1F-413A-AFBA-3470B0BD9C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1F-413A-AFBA-3470B0BD9C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4766</c:v>
                </c:pt>
                <c:pt idx="3">
                  <c:v>4742</c:v>
                </c:pt>
                <c:pt idx="6">
                  <c:v>4692</c:v>
                </c:pt>
                <c:pt idx="9">
                  <c:v>4926</c:v>
                </c:pt>
                <c:pt idx="12">
                  <c:v>4531</c:v>
                </c:pt>
              </c:numCache>
            </c:numRef>
          </c:val>
          <c:extLst>
            <c:ext xmlns:c16="http://schemas.microsoft.com/office/drawing/2014/chart" uri="{C3380CC4-5D6E-409C-BE32-E72D297353CC}">
              <c16:uniqueId val="{00000007-ED1F-413A-AFBA-3470B0BD9C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1852</c:v>
                </c:pt>
                <c:pt idx="2">
                  <c:v>#N/A</c:v>
                </c:pt>
                <c:pt idx="3">
                  <c:v>#N/A</c:v>
                </c:pt>
                <c:pt idx="4">
                  <c:v>1575</c:v>
                </c:pt>
                <c:pt idx="5">
                  <c:v>#N/A</c:v>
                </c:pt>
                <c:pt idx="6">
                  <c:v>#N/A</c:v>
                </c:pt>
                <c:pt idx="7">
                  <c:v>1530</c:v>
                </c:pt>
                <c:pt idx="8">
                  <c:v>#N/A</c:v>
                </c:pt>
                <c:pt idx="9">
                  <c:v>#N/A</c:v>
                </c:pt>
                <c:pt idx="10">
                  <c:v>2008</c:v>
                </c:pt>
                <c:pt idx="11">
                  <c:v>#N/A</c:v>
                </c:pt>
                <c:pt idx="12">
                  <c:v>#N/A</c:v>
                </c:pt>
                <c:pt idx="13">
                  <c:v>1680</c:v>
                </c:pt>
                <c:pt idx="14">
                  <c:v>#N/A</c:v>
                </c:pt>
              </c:numCache>
            </c:numRef>
          </c:val>
          <c:smooth val="0"/>
          <c:extLst>
            <c:ext xmlns:c16="http://schemas.microsoft.com/office/drawing/2014/chart" uri="{C3380CC4-5D6E-409C-BE32-E72D297353CC}">
              <c16:uniqueId val="{00000008-ED1F-413A-AFBA-3470B0BD9C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46174</c:v>
                </c:pt>
                <c:pt idx="5">
                  <c:v>45870</c:v>
                </c:pt>
                <c:pt idx="8">
                  <c:v>45129</c:v>
                </c:pt>
                <c:pt idx="11">
                  <c:v>44708</c:v>
                </c:pt>
                <c:pt idx="14">
                  <c:v>43752</c:v>
                </c:pt>
              </c:numCache>
            </c:numRef>
          </c:val>
          <c:extLst>
            <c:ext xmlns:c16="http://schemas.microsoft.com/office/drawing/2014/chart" uri="{C3380CC4-5D6E-409C-BE32-E72D297353CC}">
              <c16:uniqueId val="{00000000-0146-47F2-BA3D-C624D660BA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2884</c:v>
                </c:pt>
                <c:pt idx="5">
                  <c:v>3074</c:v>
                </c:pt>
                <c:pt idx="8">
                  <c:v>2995</c:v>
                </c:pt>
                <c:pt idx="11">
                  <c:v>3191</c:v>
                </c:pt>
                <c:pt idx="14">
                  <c:v>2980</c:v>
                </c:pt>
              </c:numCache>
            </c:numRef>
          </c:val>
          <c:extLst>
            <c:ext xmlns:c16="http://schemas.microsoft.com/office/drawing/2014/chart" uri="{C3380CC4-5D6E-409C-BE32-E72D297353CC}">
              <c16:uniqueId val="{00000001-0146-47F2-BA3D-C624D660BA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9141</c:v>
                </c:pt>
                <c:pt idx="5">
                  <c:v>9453</c:v>
                </c:pt>
                <c:pt idx="8">
                  <c:v>11991</c:v>
                </c:pt>
                <c:pt idx="11">
                  <c:v>12693</c:v>
                </c:pt>
                <c:pt idx="14">
                  <c:v>12711</c:v>
                </c:pt>
              </c:numCache>
            </c:numRef>
          </c:val>
          <c:extLst>
            <c:ext xmlns:c16="http://schemas.microsoft.com/office/drawing/2014/chart" uri="{C3380CC4-5D6E-409C-BE32-E72D297353CC}">
              <c16:uniqueId val="{00000002-0146-47F2-BA3D-C624D660BA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46-47F2-BA3D-C624D660BA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46-47F2-BA3D-C624D660BA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c:v>
                </c:pt>
                <c:pt idx="3">
                  <c:v>977</c:v>
                </c:pt>
                <c:pt idx="6">
                  <c:v>10</c:v>
                </c:pt>
                <c:pt idx="9">
                  <c:v>0</c:v>
                </c:pt>
                <c:pt idx="12">
                  <c:v>0</c:v>
                </c:pt>
              </c:numCache>
            </c:numRef>
          </c:val>
          <c:extLst>
            <c:ext xmlns:c16="http://schemas.microsoft.com/office/drawing/2014/chart" uri="{C3380CC4-5D6E-409C-BE32-E72D297353CC}">
              <c16:uniqueId val="{00000005-0146-47F2-BA3D-C624D660BA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7344</c:v>
                </c:pt>
                <c:pt idx="3">
                  <c:v>7235</c:v>
                </c:pt>
                <c:pt idx="6">
                  <c:v>7178</c:v>
                </c:pt>
                <c:pt idx="9">
                  <c:v>7192</c:v>
                </c:pt>
                <c:pt idx="12">
                  <c:v>7255</c:v>
                </c:pt>
              </c:numCache>
            </c:numRef>
          </c:val>
          <c:extLst>
            <c:ext xmlns:c16="http://schemas.microsoft.com/office/drawing/2014/chart" uri="{C3380CC4-5D6E-409C-BE32-E72D297353CC}">
              <c16:uniqueId val="{00000006-0146-47F2-BA3D-C624D660BA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941</c:v>
                </c:pt>
                <c:pt idx="3">
                  <c:v>1196</c:v>
                </c:pt>
                <c:pt idx="6">
                  <c:v>1384</c:v>
                </c:pt>
                <c:pt idx="9">
                  <c:v>2308</c:v>
                </c:pt>
                <c:pt idx="12">
                  <c:v>2290</c:v>
                </c:pt>
              </c:numCache>
            </c:numRef>
          </c:val>
          <c:extLst>
            <c:ext xmlns:c16="http://schemas.microsoft.com/office/drawing/2014/chart" uri="{C3380CC4-5D6E-409C-BE32-E72D297353CC}">
              <c16:uniqueId val="{00000007-0146-47F2-BA3D-C624D660BA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13209</c:v>
                </c:pt>
                <c:pt idx="3">
                  <c:v>11846</c:v>
                </c:pt>
                <c:pt idx="6">
                  <c:v>10603</c:v>
                </c:pt>
                <c:pt idx="9">
                  <c:v>9453</c:v>
                </c:pt>
                <c:pt idx="12">
                  <c:v>8879</c:v>
                </c:pt>
              </c:numCache>
            </c:numRef>
          </c:val>
          <c:extLst>
            <c:ext xmlns:c16="http://schemas.microsoft.com/office/drawing/2014/chart" uri="{C3380CC4-5D6E-409C-BE32-E72D297353CC}">
              <c16:uniqueId val="{00000008-0146-47F2-BA3D-C624D660BA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887</c:v>
                </c:pt>
                <c:pt idx="3">
                  <c:v>823</c:v>
                </c:pt>
                <c:pt idx="6">
                  <c:v>759</c:v>
                </c:pt>
                <c:pt idx="9">
                  <c:v>759</c:v>
                </c:pt>
                <c:pt idx="12">
                  <c:v>631</c:v>
                </c:pt>
              </c:numCache>
            </c:numRef>
          </c:val>
          <c:extLst>
            <c:ext xmlns:c16="http://schemas.microsoft.com/office/drawing/2014/chart" uri="{C3380CC4-5D6E-409C-BE32-E72D297353CC}">
              <c16:uniqueId val="{00000009-0146-47F2-BA3D-C624D660BA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49811</c:v>
                </c:pt>
                <c:pt idx="3">
                  <c:v>50173</c:v>
                </c:pt>
                <c:pt idx="6">
                  <c:v>51933</c:v>
                </c:pt>
                <c:pt idx="9">
                  <c:v>52068</c:v>
                </c:pt>
                <c:pt idx="12">
                  <c:v>51851</c:v>
                </c:pt>
              </c:numCache>
            </c:numRef>
          </c:val>
          <c:extLst>
            <c:ext xmlns:c16="http://schemas.microsoft.com/office/drawing/2014/chart" uri="{C3380CC4-5D6E-409C-BE32-E72D297353CC}">
              <c16:uniqueId val="{0000000A-0146-47F2-BA3D-C624D660BA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14003</c:v>
                </c:pt>
                <c:pt idx="2">
                  <c:v>#N/A</c:v>
                </c:pt>
                <c:pt idx="3">
                  <c:v>#N/A</c:v>
                </c:pt>
                <c:pt idx="4">
                  <c:v>13853</c:v>
                </c:pt>
                <c:pt idx="5">
                  <c:v>#N/A</c:v>
                </c:pt>
                <c:pt idx="6">
                  <c:v>#N/A</c:v>
                </c:pt>
                <c:pt idx="7">
                  <c:v>11752</c:v>
                </c:pt>
                <c:pt idx="8">
                  <c:v>#N/A</c:v>
                </c:pt>
                <c:pt idx="9">
                  <c:v>#N/A</c:v>
                </c:pt>
                <c:pt idx="10">
                  <c:v>11188</c:v>
                </c:pt>
                <c:pt idx="11">
                  <c:v>#N/A</c:v>
                </c:pt>
                <c:pt idx="12">
                  <c:v>#N/A</c:v>
                </c:pt>
                <c:pt idx="13">
                  <c:v>11464</c:v>
                </c:pt>
                <c:pt idx="14">
                  <c:v>#N/A</c:v>
                </c:pt>
              </c:numCache>
            </c:numRef>
          </c:val>
          <c:smooth val="0"/>
          <c:extLst>
            <c:ext xmlns:c16="http://schemas.microsoft.com/office/drawing/2014/chart" uri="{C3380CC4-5D6E-409C-BE32-E72D297353CC}">
              <c16:uniqueId val="{0000000B-0146-47F2-BA3D-C624D660BA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5577</c:v>
                </c:pt>
                <c:pt idx="1">
                  <c:v>5577</c:v>
                </c:pt>
                <c:pt idx="2">
                  <c:v>5062</c:v>
                </c:pt>
              </c:numCache>
            </c:numRef>
          </c:val>
          <c:extLst>
            <c:ext xmlns:c16="http://schemas.microsoft.com/office/drawing/2014/chart" uri="{C3380CC4-5D6E-409C-BE32-E72D297353CC}">
              <c16:uniqueId val="{00000000-B644-4ACD-BE11-2704DA44A7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3118</c:v>
                </c:pt>
                <c:pt idx="1">
                  <c:v>3118</c:v>
                </c:pt>
                <c:pt idx="2">
                  <c:v>3151</c:v>
                </c:pt>
              </c:numCache>
            </c:numRef>
          </c:val>
          <c:extLst>
            <c:ext xmlns:c16="http://schemas.microsoft.com/office/drawing/2014/chart" uri="{C3380CC4-5D6E-409C-BE32-E72D297353CC}">
              <c16:uniqueId val="{00000001-B644-4ACD-BE11-2704DA44A7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3414</c:v>
                </c:pt>
                <c:pt idx="1">
                  <c:v>4337</c:v>
                </c:pt>
                <c:pt idx="2">
                  <c:v>5025</c:v>
                </c:pt>
              </c:numCache>
            </c:numRef>
          </c:val>
          <c:extLst>
            <c:ext xmlns:c16="http://schemas.microsoft.com/office/drawing/2014/chart" uri="{C3380CC4-5D6E-409C-BE32-E72D297353CC}">
              <c16:uniqueId val="{00000002-B644-4ACD-BE11-2704DA44A7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100,670
96,771
205.30
49,544,451
46,399,681
2,902,200
26,050,670
47,013,095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地方消費税交付金の増の一方で、固定資産税（償却資産）の大幅減に伴い、</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基準財政需要額と比較すると、基準財政収入額は微増となったため、令和５年度単年度財政力指数は前年度から</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0.65%</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茨城県平均との差は</a:t>
          </a:r>
          <a:r>
            <a:rPr kumimoji="1" lang="en-US" altLang="ja-JP" sz="1300" baseline="0">
              <a:latin typeface="ＭＳ Ｐゴシック" panose="020B0600070205080204" pitchFamily="50" charset="-128"/>
              <a:ea typeface="ＭＳ Ｐゴシック" panose="020B0600070205080204" pitchFamily="50" charset="-128"/>
            </a:rPr>
            <a:t>0.02</a:t>
          </a:r>
          <a:r>
            <a:rPr kumimoji="1" lang="ja-JP" altLang="en-US" sz="1300" baseline="0">
              <a:latin typeface="ＭＳ Ｐゴシック" panose="020B0600070205080204" pitchFamily="50" charset="-128"/>
              <a:ea typeface="ＭＳ Ｐゴシック" panose="020B0600070205080204" pitchFamily="50" charset="-128"/>
            </a:rPr>
            <a:t>ポイントであり、自主財源の確保、財政運営の効率化が継続的な課題となっている。市税の徴収強化に加え、公共施設の統廃合など行政の効率化及び歳出の見直しを実施し、財政基盤の強化を目指す。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96157</xdr:rowOff>
    </xdr:to>
    <xdr:cxnSp macro="">
      <xdr:nvCxnSpPr>
        <xdr:cNvPr id="66" name="直線コネクタ 65"/>
        <xdr:cNvCxnSpPr/>
      </xdr:nvCxnSpPr>
      <xdr:spPr>
        <a:xfrm flipV="1">
          <a:off x="4953000" y="6295572"/>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56243</xdr:rowOff>
    </xdr:from>
    <xdr:to>
      <xdr:col>23</xdr:col>
      <xdr:colOff>133350</xdr:colOff>
      <xdr:row>38</xdr:row>
      <xdr:rowOff>125185</xdr:rowOff>
    </xdr:to>
    <xdr:cxnSp macro="">
      <xdr:nvCxnSpPr>
        <xdr:cNvPr id="71" name="直線コネクタ 70"/>
        <xdr:cNvCxnSpPr/>
      </xdr:nvCxnSpPr>
      <xdr:spPr>
        <a:xfrm>
          <a:off x="4114800" y="65713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56243</xdr:rowOff>
    </xdr:from>
    <xdr:to>
      <xdr:col>19</xdr:col>
      <xdr:colOff>133350</xdr:colOff>
      <xdr:row>38</xdr:row>
      <xdr:rowOff>56243</xdr:rowOff>
    </xdr:to>
    <xdr:cxnSp macro="">
      <xdr:nvCxnSpPr>
        <xdr:cNvPr id="74" name="直線コネクタ 73"/>
        <xdr:cNvCxnSpPr/>
      </xdr:nvCxnSpPr>
      <xdr:spPr>
        <a:xfrm>
          <a:off x="3225800" y="6571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56243</xdr:rowOff>
    </xdr:to>
    <xdr:cxnSp macro="">
      <xdr:nvCxnSpPr>
        <xdr:cNvPr id="77" name="直線コネクタ 76"/>
        <xdr:cNvCxnSpPr/>
      </xdr:nvCxnSpPr>
      <xdr:spPr>
        <a:xfrm>
          <a:off x="2336800" y="65024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145143</xdr:rowOff>
    </xdr:from>
    <xdr:to>
      <xdr:col>15</xdr:col>
      <xdr:colOff>133350</xdr:colOff>
      <xdr:row>41</xdr:row>
      <xdr:rowOff>75293</xdr:rowOff>
    </xdr:to>
    <xdr:sp macro="" textlink="">
      <xdr:nvSpPr>
        <xdr:cNvPr id="78" name="フローチャート: 判断 77"/>
        <xdr:cNvSpPr/>
      </xdr:nvSpPr>
      <xdr:spPr>
        <a:xfrm>
          <a:off x="3175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60070</xdr:rowOff>
    </xdr:from>
    <xdr:ext cx="762000" cy="259045"/>
    <xdr:sp macro="" textlink="">
      <xdr:nvSpPr>
        <xdr:cNvPr id="79" name="テキスト ボックス 78"/>
        <xdr:cNvSpPr txBox="1"/>
      </xdr:nvSpPr>
      <xdr:spPr>
        <a:xfrm>
          <a:off x="2844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37</xdr:row>
      <xdr:rowOff>158750</xdr:rowOff>
    </xdr:to>
    <xdr:cxnSp macro="">
      <xdr:nvCxnSpPr>
        <xdr:cNvPr id="80" name="直線コネクタ 79"/>
        <xdr:cNvCxnSpPr/>
      </xdr:nvCxnSpPr>
      <xdr:spPr>
        <a:xfrm>
          <a:off x="1447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74385</xdr:rowOff>
    </xdr:from>
    <xdr:to>
      <xdr:col>23</xdr:col>
      <xdr:colOff>184150</xdr:colOff>
      <xdr:row>39</xdr:row>
      <xdr:rowOff>4535</xdr:rowOff>
    </xdr:to>
    <xdr:sp macro="" textlink="">
      <xdr:nvSpPr>
        <xdr:cNvPr id="86" name="楕円 85"/>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90913</xdr:rowOff>
    </xdr:from>
    <xdr:ext cx="762000" cy="259045"/>
    <xdr:sp macro="" textlink="">
      <xdr:nvSpPr>
        <xdr:cNvPr id="87" name="財政力該当値テキスト"/>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5443</xdr:rowOff>
    </xdr:from>
    <xdr:to>
      <xdr:col>19</xdr:col>
      <xdr:colOff>184150</xdr:colOff>
      <xdr:row>38</xdr:row>
      <xdr:rowOff>107043</xdr:rowOff>
    </xdr:to>
    <xdr:sp macro="" textlink="">
      <xdr:nvSpPr>
        <xdr:cNvPr id="88" name="楕円 87"/>
        <xdr:cNvSpPr/>
      </xdr:nvSpPr>
      <xdr:spPr>
        <a:xfrm>
          <a:off x="4064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117220</xdr:rowOff>
    </xdr:from>
    <xdr:ext cx="736600" cy="259045"/>
    <xdr:sp macro="" textlink="">
      <xdr:nvSpPr>
        <xdr:cNvPr id="89" name="テキスト ボックス 88"/>
        <xdr:cNvSpPr txBox="1"/>
      </xdr:nvSpPr>
      <xdr:spPr>
        <a:xfrm>
          <a:off x="3733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5443</xdr:rowOff>
    </xdr:from>
    <xdr:to>
      <xdr:col>15</xdr:col>
      <xdr:colOff>133350</xdr:colOff>
      <xdr:row>38</xdr:row>
      <xdr:rowOff>107043</xdr:rowOff>
    </xdr:to>
    <xdr:sp macro="" textlink="">
      <xdr:nvSpPr>
        <xdr:cNvPr id="90" name="楕円 89"/>
        <xdr:cNvSpPr/>
      </xdr:nvSpPr>
      <xdr:spPr>
        <a:xfrm>
          <a:off x="3175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117220</xdr:rowOff>
    </xdr:from>
    <xdr:ext cx="762000" cy="259045"/>
    <xdr:sp macro="" textlink="">
      <xdr:nvSpPr>
        <xdr:cNvPr id="91" name="テキスト ボックス 90"/>
        <xdr:cNvSpPr txBox="1"/>
      </xdr:nvSpPr>
      <xdr:spPr>
        <a:xfrm>
          <a:off x="2844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2" name="楕円 91"/>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3" name="テキスト ボックス 92"/>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4" name="楕円 93"/>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5" name="テキスト ボックス 94"/>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経常収支比率は臨時財政対策債発行額の減に伴い、昨年度から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ポイントの増となっている。一方で分子である経常経費充当一般財源については、障害福祉サービス費給付事業の増に伴い増となっている。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茨城県平均、全国平均、類似団体平均を上回っており、今後の市税の徴収強化、公共施設マネジメントにおける維持管理経費の削減等に努め、財政構造の弾力化を図る。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108796</xdr:rowOff>
    </xdr:from>
    <xdr:to>
      <xdr:col>23</xdr:col>
      <xdr:colOff>133350</xdr:colOff>
      <xdr:row>67</xdr:row>
      <xdr:rowOff>55880</xdr:rowOff>
    </xdr:to>
    <xdr:cxnSp macro="">
      <xdr:nvCxnSpPr>
        <xdr:cNvPr id="125" name="直線コネクタ 124"/>
        <xdr:cNvCxnSpPr/>
      </xdr:nvCxnSpPr>
      <xdr:spPr>
        <a:xfrm flipV="1">
          <a:off x="4953000" y="10738696"/>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23723</xdr:rowOff>
    </xdr:from>
    <xdr:ext cx="762000" cy="259045"/>
    <xdr:sp macro="" textlink="">
      <xdr:nvSpPr>
        <xdr:cNvPr id="128" name="財政構造の弾力性最大値テキスト"/>
        <xdr:cNvSpPr txBox="1"/>
      </xdr:nvSpPr>
      <xdr:spPr>
        <a:xfrm>
          <a:off x="5041900" y="1048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108796</xdr:rowOff>
    </xdr:from>
    <xdr:to>
      <xdr:col>24</xdr:col>
      <xdr:colOff>12700</xdr:colOff>
      <xdr:row>62</xdr:row>
      <xdr:rowOff>108796</xdr:rowOff>
    </xdr:to>
    <xdr:cxnSp macro="">
      <xdr:nvCxnSpPr>
        <xdr:cNvPr id="129" name="直線コネクタ 128"/>
        <xdr:cNvCxnSpPr/>
      </xdr:nvCxnSpPr>
      <xdr:spPr>
        <a:xfrm>
          <a:off x="4864100" y="107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64</xdr:row>
      <xdr:rowOff>160020</xdr:rowOff>
    </xdr:to>
    <xdr:cxnSp macro="">
      <xdr:nvCxnSpPr>
        <xdr:cNvPr id="130" name="直線コネクタ 129"/>
        <xdr:cNvCxnSpPr/>
      </xdr:nvCxnSpPr>
      <xdr:spPr>
        <a:xfrm>
          <a:off x="4114800" y="110926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101617</xdr:rowOff>
    </xdr:from>
    <xdr:ext cx="762000" cy="259045"/>
    <xdr:sp macro="" textlink="">
      <xdr:nvSpPr>
        <xdr:cNvPr id="131" name="財政構造の弾力性平均値テキスト"/>
        <xdr:cNvSpPr txBox="1"/>
      </xdr:nvSpPr>
      <xdr:spPr>
        <a:xfrm>
          <a:off x="5041900" y="1090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2" name="フローチャート: 判断 131"/>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148590</xdr:rowOff>
    </xdr:from>
    <xdr:to>
      <xdr:col>19</xdr:col>
      <xdr:colOff>133350</xdr:colOff>
      <xdr:row>64</xdr:row>
      <xdr:rowOff>119804</xdr:rowOff>
    </xdr:to>
    <xdr:cxnSp macro="">
      <xdr:nvCxnSpPr>
        <xdr:cNvPr id="133" name="直線コネクタ 132"/>
        <xdr:cNvCxnSpPr/>
      </xdr:nvCxnSpPr>
      <xdr:spPr>
        <a:xfrm>
          <a:off x="3225800" y="10264140"/>
          <a:ext cx="889000" cy="82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4" name="フローチャート: 判断 133"/>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5" name="テキスト ボックス 134"/>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148590</xdr:rowOff>
    </xdr:from>
    <xdr:to>
      <xdr:col>15</xdr:col>
      <xdr:colOff>82550</xdr:colOff>
      <xdr:row>63</xdr:row>
      <xdr:rowOff>138430</xdr:rowOff>
    </xdr:to>
    <xdr:cxnSp macro="">
      <xdr:nvCxnSpPr>
        <xdr:cNvPr id="136" name="直線コネクタ 135"/>
        <xdr:cNvCxnSpPr/>
      </xdr:nvCxnSpPr>
      <xdr:spPr>
        <a:xfrm flipV="1">
          <a:off x="2336800" y="10264140"/>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37" name="フローチャート: 判断 136"/>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38" name="テキスト ボックス 137"/>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87630</xdr:rowOff>
    </xdr:to>
    <xdr:cxnSp macro="">
      <xdr:nvCxnSpPr>
        <xdr:cNvPr id="139" name="直線コネクタ 138"/>
        <xdr:cNvCxnSpPr/>
      </xdr:nvCxnSpPr>
      <xdr:spPr>
        <a:xfrm flipV="1">
          <a:off x="1447800" y="109397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5" name="楕円 144"/>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46"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47" name="楕円 146"/>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48" name="テキスト ボックス 147"/>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97790</xdr:rowOff>
    </xdr:from>
    <xdr:to>
      <xdr:col>15</xdr:col>
      <xdr:colOff>133350</xdr:colOff>
      <xdr:row>60</xdr:row>
      <xdr:rowOff>27940</xdr:rowOff>
    </xdr:to>
    <xdr:sp macro="" textlink="">
      <xdr:nvSpPr>
        <xdr:cNvPr id="149" name="楕円 148"/>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38117</xdr:rowOff>
    </xdr:from>
    <xdr:ext cx="762000" cy="259045"/>
    <xdr:sp macro="" textlink="">
      <xdr:nvSpPr>
        <xdr:cNvPr id="150" name="テキスト ボックス 14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1" name="楕円 150"/>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52" name="テキスト ボックス 151"/>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3" name="楕円 152"/>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148607</xdr:rowOff>
    </xdr:from>
    <xdr:ext cx="762000" cy="259045"/>
    <xdr:sp macro="" textlink="">
      <xdr:nvSpPr>
        <xdr:cNvPr id="154" name="テキスト ボックス 153"/>
        <xdr:cNvSpPr txBox="1"/>
      </xdr:nvSpPr>
      <xdr:spPr>
        <a:xfrm>
          <a:off x="1066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新型コロナウイルス感染症の影響が収束してきたことに伴い、新型コロナウイルス感染症対応地方創生事業、新型コロナウイルスワクチン接種事業の減に伴い、昨年度からは</a:t>
          </a:r>
          <a:r>
            <a:rPr kumimoji="1" lang="en-US" altLang="ja-JP" sz="1300">
              <a:latin typeface="ＭＳ Ｐゴシック" panose="020B0600070205080204" pitchFamily="50" charset="-128"/>
              <a:ea typeface="ＭＳ Ｐゴシック" panose="020B0600070205080204" pitchFamily="50" charset="-128"/>
            </a:rPr>
            <a:t>7,005</a:t>
          </a:r>
          <a:r>
            <a:rPr kumimoji="1" lang="ja-JP" altLang="en-US" sz="1300">
              <a:latin typeface="ＭＳ Ｐゴシック" panose="020B0600070205080204" pitchFamily="50" charset="-128"/>
              <a:ea typeface="ＭＳ Ｐゴシック" panose="020B0600070205080204" pitchFamily="50" charset="-128"/>
            </a:rPr>
            <a:t>円の減となっている。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他団体との比較としては、全国平均、茨城県平均、類似団体平均を下回る状況となっている。今後も行政改革大綱に基づく行政改革アクションプラン及び公共施設適正配置によりコストの低減を図っていく。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49371</xdr:rowOff>
    </xdr:from>
    <xdr:to>
      <xdr:col>23</xdr:col>
      <xdr:colOff>133350</xdr:colOff>
      <xdr:row>90</xdr:row>
      <xdr:rowOff>3432</xdr:rowOff>
    </xdr:to>
    <xdr:cxnSp macro="">
      <xdr:nvCxnSpPr>
        <xdr:cNvPr id="184" name="直線コネクタ 183"/>
        <xdr:cNvCxnSpPr/>
      </xdr:nvCxnSpPr>
      <xdr:spPr>
        <a:xfrm flipV="1">
          <a:off x="4953000" y="14108271"/>
          <a:ext cx="0" cy="1325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146959</xdr:rowOff>
    </xdr:from>
    <xdr:ext cx="762000" cy="259045"/>
    <xdr:sp macro="" textlink="">
      <xdr:nvSpPr>
        <xdr:cNvPr id="185" name="人件費・物件費等の状況最小値テキスト"/>
        <xdr:cNvSpPr txBox="1"/>
      </xdr:nvSpPr>
      <xdr:spPr>
        <a:xfrm>
          <a:off x="5041900" y="154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3432</xdr:rowOff>
    </xdr:from>
    <xdr:to>
      <xdr:col>24</xdr:col>
      <xdr:colOff>12700</xdr:colOff>
      <xdr:row>90</xdr:row>
      <xdr:rowOff>3432</xdr:rowOff>
    </xdr:to>
    <xdr:cxnSp macro="">
      <xdr:nvCxnSpPr>
        <xdr:cNvPr id="186" name="直線コネクタ 185"/>
        <xdr:cNvCxnSpPr/>
      </xdr:nvCxnSpPr>
      <xdr:spPr>
        <a:xfrm>
          <a:off x="4864100" y="1543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135748</xdr:rowOff>
    </xdr:from>
    <xdr:ext cx="762000" cy="259045"/>
    <xdr:sp macro="" textlink="">
      <xdr:nvSpPr>
        <xdr:cNvPr id="187" name="人件費・物件費等の状況最大値テキスト"/>
        <xdr:cNvSpPr txBox="1"/>
      </xdr:nvSpPr>
      <xdr:spPr>
        <a:xfrm>
          <a:off x="5041900" y="1385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49371</xdr:rowOff>
    </xdr:from>
    <xdr:to>
      <xdr:col>24</xdr:col>
      <xdr:colOff>12700</xdr:colOff>
      <xdr:row>82</xdr:row>
      <xdr:rowOff>49371</xdr:rowOff>
    </xdr:to>
    <xdr:cxnSp macro="">
      <xdr:nvCxnSpPr>
        <xdr:cNvPr id="188" name="直線コネクタ 187"/>
        <xdr:cNvCxnSpPr/>
      </xdr:nvCxnSpPr>
      <xdr:spPr>
        <a:xfrm>
          <a:off x="4864100" y="141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49371</xdr:rowOff>
    </xdr:from>
    <xdr:to>
      <xdr:col>23</xdr:col>
      <xdr:colOff>133350</xdr:colOff>
      <xdr:row>82</xdr:row>
      <xdr:rowOff>143277</xdr:rowOff>
    </xdr:to>
    <xdr:cxnSp macro="">
      <xdr:nvCxnSpPr>
        <xdr:cNvPr id="189" name="直線コネクタ 188"/>
        <xdr:cNvCxnSpPr/>
      </xdr:nvCxnSpPr>
      <xdr:spPr>
        <a:xfrm flipV="1">
          <a:off x="4114800" y="14108271"/>
          <a:ext cx="838200" cy="9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153708</xdr:rowOff>
    </xdr:from>
    <xdr:ext cx="762000" cy="259045"/>
    <xdr:sp macro="" textlink="">
      <xdr:nvSpPr>
        <xdr:cNvPr id="190" name="人件費・物件費等の状況平均値テキスト"/>
        <xdr:cNvSpPr txBox="1"/>
      </xdr:nvSpPr>
      <xdr:spPr>
        <a:xfrm>
          <a:off x="5041900" y="14726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10181</xdr:rowOff>
    </xdr:from>
    <xdr:to>
      <xdr:col>23</xdr:col>
      <xdr:colOff>184150</xdr:colOff>
      <xdr:row>86</xdr:row>
      <xdr:rowOff>111781</xdr:rowOff>
    </xdr:to>
    <xdr:sp macro="" textlink="">
      <xdr:nvSpPr>
        <xdr:cNvPr id="191" name="フローチャート: 判断 190"/>
        <xdr:cNvSpPr/>
      </xdr:nvSpPr>
      <xdr:spPr>
        <a:xfrm>
          <a:off x="4902200" y="1475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28794</xdr:rowOff>
    </xdr:from>
    <xdr:to>
      <xdr:col>19</xdr:col>
      <xdr:colOff>133350</xdr:colOff>
      <xdr:row>82</xdr:row>
      <xdr:rowOff>143277</xdr:rowOff>
    </xdr:to>
    <xdr:cxnSp macro="">
      <xdr:nvCxnSpPr>
        <xdr:cNvPr id="192" name="直線コネクタ 191"/>
        <xdr:cNvCxnSpPr/>
      </xdr:nvCxnSpPr>
      <xdr:spPr>
        <a:xfrm>
          <a:off x="3225800" y="14087694"/>
          <a:ext cx="889000" cy="1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159660</xdr:rowOff>
    </xdr:from>
    <xdr:to>
      <xdr:col>19</xdr:col>
      <xdr:colOff>184150</xdr:colOff>
      <xdr:row>86</xdr:row>
      <xdr:rowOff>89810</xdr:rowOff>
    </xdr:to>
    <xdr:sp macro="" textlink="">
      <xdr:nvSpPr>
        <xdr:cNvPr id="193" name="フローチャート: 判断 192"/>
        <xdr:cNvSpPr/>
      </xdr:nvSpPr>
      <xdr:spPr>
        <a:xfrm>
          <a:off x="4064000" y="1473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74587</xdr:rowOff>
    </xdr:from>
    <xdr:ext cx="736600" cy="259045"/>
    <xdr:sp macro="" textlink="">
      <xdr:nvSpPr>
        <xdr:cNvPr id="194" name="テキスト ボックス 193"/>
        <xdr:cNvSpPr txBox="1"/>
      </xdr:nvSpPr>
      <xdr:spPr>
        <a:xfrm>
          <a:off x="3733800" y="14819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28794</xdr:rowOff>
    </xdr:from>
    <xdr:to>
      <xdr:col>15</xdr:col>
      <xdr:colOff>82550</xdr:colOff>
      <xdr:row>82</xdr:row>
      <xdr:rowOff>32051</xdr:rowOff>
    </xdr:to>
    <xdr:cxnSp macro="">
      <xdr:nvCxnSpPr>
        <xdr:cNvPr id="195" name="直線コネクタ 194"/>
        <xdr:cNvCxnSpPr/>
      </xdr:nvCxnSpPr>
      <xdr:spPr>
        <a:xfrm flipV="1">
          <a:off x="2336800" y="14087694"/>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87658</xdr:rowOff>
    </xdr:from>
    <xdr:to>
      <xdr:col>15</xdr:col>
      <xdr:colOff>133350</xdr:colOff>
      <xdr:row>86</xdr:row>
      <xdr:rowOff>17808</xdr:rowOff>
    </xdr:to>
    <xdr:sp macro="" textlink="">
      <xdr:nvSpPr>
        <xdr:cNvPr id="196" name="フローチャート: 判断 195"/>
        <xdr:cNvSpPr/>
      </xdr:nvSpPr>
      <xdr:spPr>
        <a:xfrm>
          <a:off x="3175000" y="1466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2585</xdr:rowOff>
    </xdr:from>
    <xdr:ext cx="762000" cy="259045"/>
    <xdr:sp macro="" textlink="">
      <xdr:nvSpPr>
        <xdr:cNvPr id="197" name="テキスト ボックス 196"/>
        <xdr:cNvSpPr txBox="1"/>
      </xdr:nvSpPr>
      <xdr:spPr>
        <a:xfrm>
          <a:off x="2844800" y="1474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42379</xdr:rowOff>
    </xdr:from>
    <xdr:to>
      <xdr:col>11</xdr:col>
      <xdr:colOff>31750</xdr:colOff>
      <xdr:row>82</xdr:row>
      <xdr:rowOff>32051</xdr:rowOff>
    </xdr:to>
    <xdr:cxnSp macro="">
      <xdr:nvCxnSpPr>
        <xdr:cNvPr id="198" name="直線コネクタ 197"/>
        <xdr:cNvCxnSpPr/>
      </xdr:nvCxnSpPr>
      <xdr:spPr>
        <a:xfrm>
          <a:off x="1447800" y="13929829"/>
          <a:ext cx="889000" cy="16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127000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170021</xdr:rowOff>
    </xdr:from>
    <xdr:to>
      <xdr:col>23</xdr:col>
      <xdr:colOff>184150</xdr:colOff>
      <xdr:row>82</xdr:row>
      <xdr:rowOff>100171</xdr:rowOff>
    </xdr:to>
    <xdr:sp macro="" textlink="">
      <xdr:nvSpPr>
        <xdr:cNvPr id="204" name="楕円 203"/>
        <xdr:cNvSpPr/>
      </xdr:nvSpPr>
      <xdr:spPr>
        <a:xfrm>
          <a:off x="4902200" y="1405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91298</xdr:rowOff>
    </xdr:from>
    <xdr:ext cx="762000" cy="259045"/>
    <xdr:sp macro="" textlink="">
      <xdr:nvSpPr>
        <xdr:cNvPr id="205" name="人件費・物件費等の状況該当値テキスト"/>
        <xdr:cNvSpPr txBox="1"/>
      </xdr:nvSpPr>
      <xdr:spPr>
        <a:xfrm>
          <a:off x="5041900" y="1397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92477</xdr:rowOff>
    </xdr:from>
    <xdr:to>
      <xdr:col>19</xdr:col>
      <xdr:colOff>184150</xdr:colOff>
      <xdr:row>83</xdr:row>
      <xdr:rowOff>22627</xdr:rowOff>
    </xdr:to>
    <xdr:sp macro="" textlink="">
      <xdr:nvSpPr>
        <xdr:cNvPr id="206" name="楕円 205"/>
        <xdr:cNvSpPr/>
      </xdr:nvSpPr>
      <xdr:spPr>
        <a:xfrm>
          <a:off x="4064000" y="141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32804</xdr:rowOff>
    </xdr:from>
    <xdr:ext cx="736600" cy="259045"/>
    <xdr:sp macro="" textlink="">
      <xdr:nvSpPr>
        <xdr:cNvPr id="207" name="テキスト ボックス 206"/>
        <xdr:cNvSpPr txBox="1"/>
      </xdr:nvSpPr>
      <xdr:spPr>
        <a:xfrm>
          <a:off x="3733800" y="1392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149444</xdr:rowOff>
    </xdr:from>
    <xdr:to>
      <xdr:col>15</xdr:col>
      <xdr:colOff>133350</xdr:colOff>
      <xdr:row>82</xdr:row>
      <xdr:rowOff>79594</xdr:rowOff>
    </xdr:to>
    <xdr:sp macro="" textlink="">
      <xdr:nvSpPr>
        <xdr:cNvPr id="208" name="楕円 207"/>
        <xdr:cNvSpPr/>
      </xdr:nvSpPr>
      <xdr:spPr>
        <a:xfrm>
          <a:off x="3175000" y="140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89771</xdr:rowOff>
    </xdr:from>
    <xdr:ext cx="762000" cy="259045"/>
    <xdr:sp macro="" textlink="">
      <xdr:nvSpPr>
        <xdr:cNvPr id="209" name="テキスト ボックス 208"/>
        <xdr:cNvSpPr txBox="1"/>
      </xdr:nvSpPr>
      <xdr:spPr>
        <a:xfrm>
          <a:off x="2844800" y="1380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152701</xdr:rowOff>
    </xdr:from>
    <xdr:to>
      <xdr:col>11</xdr:col>
      <xdr:colOff>82550</xdr:colOff>
      <xdr:row>82</xdr:row>
      <xdr:rowOff>82851</xdr:rowOff>
    </xdr:to>
    <xdr:sp macro="" textlink="">
      <xdr:nvSpPr>
        <xdr:cNvPr id="210" name="楕円 209"/>
        <xdr:cNvSpPr/>
      </xdr:nvSpPr>
      <xdr:spPr>
        <a:xfrm>
          <a:off x="2286000" y="140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93028</xdr:rowOff>
    </xdr:from>
    <xdr:ext cx="762000" cy="259045"/>
    <xdr:sp macro="" textlink="">
      <xdr:nvSpPr>
        <xdr:cNvPr id="211" name="テキスト ボックス 210"/>
        <xdr:cNvSpPr txBox="1"/>
      </xdr:nvSpPr>
      <xdr:spPr>
        <a:xfrm>
          <a:off x="1955800" y="1380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163029</xdr:rowOff>
    </xdr:from>
    <xdr:to>
      <xdr:col>7</xdr:col>
      <xdr:colOff>31750</xdr:colOff>
      <xdr:row>81</xdr:row>
      <xdr:rowOff>93179</xdr:rowOff>
    </xdr:to>
    <xdr:sp macro="" textlink="">
      <xdr:nvSpPr>
        <xdr:cNvPr id="212" name="楕円 211"/>
        <xdr:cNvSpPr/>
      </xdr:nvSpPr>
      <xdr:spPr>
        <a:xfrm>
          <a:off x="1397000" y="1387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103356</xdr:rowOff>
    </xdr:from>
    <xdr:ext cx="762000" cy="259045"/>
    <xdr:sp macro="" textlink="">
      <xdr:nvSpPr>
        <xdr:cNvPr id="213" name="テキスト ボックス 212"/>
        <xdr:cNvSpPr txBox="1"/>
      </xdr:nvSpPr>
      <xdr:spPr>
        <a:xfrm>
          <a:off x="1066800" y="1364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ラスパイレス指数は、各年度ともほぼ同程度の値で推移しており、全国平均と同水準である。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引き続き、人事院勧告を踏まえた給与制度の見直しを図り、給与水準の適正化に努める。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27214</xdr:rowOff>
    </xdr:from>
    <xdr:to>
      <xdr:col>81</xdr:col>
      <xdr:colOff>44450</xdr:colOff>
      <xdr:row>89</xdr:row>
      <xdr:rowOff>907</xdr:rowOff>
    </xdr:to>
    <xdr:cxnSp macro="">
      <xdr:nvCxnSpPr>
        <xdr:cNvPr id="244" name="直線コネクタ 243"/>
        <xdr:cNvCxnSpPr/>
      </xdr:nvCxnSpPr>
      <xdr:spPr>
        <a:xfrm flipV="1">
          <a:off x="17018000" y="1374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113591</xdr:rowOff>
    </xdr:from>
    <xdr:ext cx="762000" cy="259045"/>
    <xdr:sp macro="" textlink="">
      <xdr:nvSpPr>
        <xdr:cNvPr id="247" name="給与水準   （国との比較）最大値テキスト"/>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27214</xdr:rowOff>
    </xdr:from>
    <xdr:to>
      <xdr:col>81</xdr:col>
      <xdr:colOff>133350</xdr:colOff>
      <xdr:row>80</xdr:row>
      <xdr:rowOff>27214</xdr:rowOff>
    </xdr:to>
    <xdr:cxnSp macro="">
      <xdr:nvCxnSpPr>
        <xdr:cNvPr id="248" name="直線コネクタ 247"/>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168729</xdr:rowOff>
    </xdr:to>
    <xdr:cxnSp macro="">
      <xdr:nvCxnSpPr>
        <xdr:cNvPr id="249" name="直線コネクタ 248"/>
        <xdr:cNvCxnSpPr/>
      </xdr:nvCxnSpPr>
      <xdr:spPr>
        <a:xfrm flipV="1">
          <a:off x="16179800" y="145360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0"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1" name="フローチャート: 判断 25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169636</xdr:rowOff>
    </xdr:to>
    <xdr:cxnSp macro="">
      <xdr:nvCxnSpPr>
        <xdr:cNvPr id="252" name="直線コネクタ 251"/>
        <xdr:cNvCxnSpPr/>
      </xdr:nvCxnSpPr>
      <xdr:spPr>
        <a:xfrm flipV="1">
          <a:off x="15290800" y="145705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53" name="フローチャート: 判断 252"/>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54" name="テキスト ボックス 253"/>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169636</xdr:rowOff>
    </xdr:to>
    <xdr:cxnSp macro="">
      <xdr:nvCxnSpPr>
        <xdr:cNvPr id="255" name="直線コネクタ 254"/>
        <xdr:cNvCxnSpPr/>
      </xdr:nvCxnSpPr>
      <xdr:spPr>
        <a:xfrm>
          <a:off x="14401800" y="146050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7" name="テキスト ボックス 25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135164</xdr:rowOff>
    </xdr:to>
    <xdr:cxnSp macro="">
      <xdr:nvCxnSpPr>
        <xdr:cNvPr id="258" name="直線コネクタ 257"/>
        <xdr:cNvCxnSpPr/>
      </xdr:nvCxnSpPr>
      <xdr:spPr>
        <a:xfrm flipV="1">
          <a:off x="13512800" y="146050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38100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64" name="楕円 263"/>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55534</xdr:rowOff>
    </xdr:from>
    <xdr:ext cx="762000" cy="259045"/>
    <xdr:sp macro="" textlink="">
      <xdr:nvSpPr>
        <xdr:cNvPr id="265" name="給与水準   （国との比較）該当値テキスト"/>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66" name="楕円 265"/>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32856</xdr:rowOff>
    </xdr:from>
    <xdr:ext cx="736600" cy="259045"/>
    <xdr:sp macro="" textlink="">
      <xdr:nvSpPr>
        <xdr:cNvPr id="267" name="テキスト ボックス 266"/>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68" name="楕円 267"/>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0" name="楕円 269"/>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1" name="テキスト ボックス 270"/>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2" name="楕円 271"/>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3" name="テキスト ボックス 272"/>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定員適正化計画に基づき、計画的な職員の採用及び組織体制の見直し等を実施し、各年度ともほぼ同程度の値で推移している。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今後も、複雑化・多様化する住民ニーズに対応するため、職員数を現状維持としている。</a:t>
          </a: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56092</xdr:rowOff>
    </xdr:from>
    <xdr:to>
      <xdr:col>81</xdr:col>
      <xdr:colOff>44450</xdr:colOff>
      <xdr:row>67</xdr:row>
      <xdr:rowOff>124248</xdr:rowOff>
    </xdr:to>
    <xdr:cxnSp macro="">
      <xdr:nvCxnSpPr>
        <xdr:cNvPr id="303" name="直線コネクタ 302"/>
        <xdr:cNvCxnSpPr/>
      </xdr:nvCxnSpPr>
      <xdr:spPr>
        <a:xfrm flipV="1">
          <a:off x="17018000" y="1017164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96325</xdr:rowOff>
    </xdr:from>
    <xdr:ext cx="762000" cy="259045"/>
    <xdr:sp macro="" textlink="">
      <xdr:nvSpPr>
        <xdr:cNvPr id="304" name="定員管理の状況最小値テキスト"/>
        <xdr:cNvSpPr txBox="1"/>
      </xdr:nvSpPr>
      <xdr:spPr>
        <a:xfrm>
          <a:off x="17106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124248</xdr:rowOff>
    </xdr:from>
    <xdr:to>
      <xdr:col>81</xdr:col>
      <xdr:colOff>133350</xdr:colOff>
      <xdr:row>67</xdr:row>
      <xdr:rowOff>124248</xdr:rowOff>
    </xdr:to>
    <xdr:cxnSp macro="">
      <xdr:nvCxnSpPr>
        <xdr:cNvPr id="305" name="直線コネクタ 304"/>
        <xdr:cNvCxnSpPr/>
      </xdr:nvCxnSpPr>
      <xdr:spPr>
        <a:xfrm>
          <a:off x="16929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142469</xdr:rowOff>
    </xdr:from>
    <xdr:ext cx="762000" cy="259045"/>
    <xdr:sp macro="" textlink="">
      <xdr:nvSpPr>
        <xdr:cNvPr id="306" name="定員管理の状況最大値テキスト"/>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56092</xdr:rowOff>
    </xdr:from>
    <xdr:to>
      <xdr:col>81</xdr:col>
      <xdr:colOff>133350</xdr:colOff>
      <xdr:row>59</xdr:row>
      <xdr:rowOff>56092</xdr:rowOff>
    </xdr:to>
    <xdr:cxnSp macro="">
      <xdr:nvCxnSpPr>
        <xdr:cNvPr id="307" name="直線コネクタ 306"/>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108373</xdr:rowOff>
    </xdr:from>
    <xdr:to>
      <xdr:col>81</xdr:col>
      <xdr:colOff>44450</xdr:colOff>
      <xdr:row>60</xdr:row>
      <xdr:rowOff>21379</xdr:rowOff>
    </xdr:to>
    <xdr:cxnSp macro="">
      <xdr:nvCxnSpPr>
        <xdr:cNvPr id="308" name="直線コネクタ 307"/>
        <xdr:cNvCxnSpPr/>
      </xdr:nvCxnSpPr>
      <xdr:spPr>
        <a:xfrm>
          <a:off x="16179800" y="10223923"/>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09"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10" name="フローチャート: 判断 309"/>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108373</xdr:rowOff>
    </xdr:from>
    <xdr:to>
      <xdr:col>77</xdr:col>
      <xdr:colOff>44450</xdr:colOff>
      <xdr:row>59</xdr:row>
      <xdr:rowOff>156633</xdr:rowOff>
    </xdr:to>
    <xdr:cxnSp macro="">
      <xdr:nvCxnSpPr>
        <xdr:cNvPr id="311" name="直線コネクタ 310"/>
        <xdr:cNvCxnSpPr/>
      </xdr:nvCxnSpPr>
      <xdr:spPr>
        <a:xfrm flipV="1">
          <a:off x="15290800" y="102239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82127</xdr:rowOff>
    </xdr:from>
    <xdr:to>
      <xdr:col>77</xdr:col>
      <xdr:colOff>95250</xdr:colOff>
      <xdr:row>63</xdr:row>
      <xdr:rowOff>12277</xdr:rowOff>
    </xdr:to>
    <xdr:sp macro="" textlink="">
      <xdr:nvSpPr>
        <xdr:cNvPr id="312" name="フローチャート: 判断 311"/>
        <xdr:cNvSpPr/>
      </xdr:nvSpPr>
      <xdr:spPr>
        <a:xfrm>
          <a:off x="16129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13" name="テキスト ボックス 312"/>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128481</xdr:rowOff>
    </xdr:from>
    <xdr:to>
      <xdr:col>72</xdr:col>
      <xdr:colOff>203200</xdr:colOff>
      <xdr:row>59</xdr:row>
      <xdr:rowOff>156633</xdr:rowOff>
    </xdr:to>
    <xdr:cxnSp macro="">
      <xdr:nvCxnSpPr>
        <xdr:cNvPr id="314" name="直線コネクタ 313"/>
        <xdr:cNvCxnSpPr/>
      </xdr:nvCxnSpPr>
      <xdr:spPr>
        <a:xfrm>
          <a:off x="14401800" y="1024403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41910</xdr:rowOff>
    </xdr:from>
    <xdr:to>
      <xdr:col>73</xdr:col>
      <xdr:colOff>44450</xdr:colOff>
      <xdr:row>62</xdr:row>
      <xdr:rowOff>143510</xdr:rowOff>
    </xdr:to>
    <xdr:sp macro="" textlink="">
      <xdr:nvSpPr>
        <xdr:cNvPr id="315" name="フローチャート: 判断 314"/>
        <xdr:cNvSpPr/>
      </xdr:nvSpPr>
      <xdr:spPr>
        <a:xfrm>
          <a:off x="15240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16" name="テキスト ボックス 315"/>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128481</xdr:rowOff>
    </xdr:from>
    <xdr:to>
      <xdr:col>68</xdr:col>
      <xdr:colOff>152400</xdr:colOff>
      <xdr:row>59</xdr:row>
      <xdr:rowOff>164677</xdr:rowOff>
    </xdr:to>
    <xdr:cxnSp macro="">
      <xdr:nvCxnSpPr>
        <xdr:cNvPr id="317" name="直線コネクタ 316"/>
        <xdr:cNvCxnSpPr/>
      </xdr:nvCxnSpPr>
      <xdr:spPr>
        <a:xfrm flipV="1">
          <a:off x="13512800" y="1024403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38100</xdr:colOff>
      <xdr:row>69</xdr:row>
      <xdr:rowOff>168927</xdr:rowOff>
    </xdr:from>
    <xdr:ext cx="762000" cy="259045"/>
    <xdr:sp macro="" textlink="">
      <xdr:nvSpPr>
        <xdr:cNvPr id="318" name="テキスト ボックス 31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19" name="テキスト ボックス 31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0" name="テキスト ボックス 31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1" name="テキスト ボックス 32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2" name="テキスト ボックス 32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142029</xdr:rowOff>
    </xdr:from>
    <xdr:to>
      <xdr:col>81</xdr:col>
      <xdr:colOff>95250</xdr:colOff>
      <xdr:row>60</xdr:row>
      <xdr:rowOff>72179</xdr:rowOff>
    </xdr:to>
    <xdr:sp macro="" textlink="">
      <xdr:nvSpPr>
        <xdr:cNvPr id="323" name="楕円 322"/>
        <xdr:cNvSpPr/>
      </xdr:nvSpPr>
      <xdr:spPr>
        <a:xfrm>
          <a:off x="169672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158556</xdr:rowOff>
    </xdr:from>
    <xdr:ext cx="762000" cy="259045"/>
    <xdr:sp macro="" textlink="">
      <xdr:nvSpPr>
        <xdr:cNvPr id="324" name="定員管理の状況該当値テキスト"/>
        <xdr:cNvSpPr txBox="1"/>
      </xdr:nvSpPr>
      <xdr:spPr>
        <a:xfrm>
          <a:off x="17106900" y="1010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57573</xdr:rowOff>
    </xdr:from>
    <xdr:to>
      <xdr:col>77</xdr:col>
      <xdr:colOff>95250</xdr:colOff>
      <xdr:row>59</xdr:row>
      <xdr:rowOff>159173</xdr:rowOff>
    </xdr:to>
    <xdr:sp macro="" textlink="">
      <xdr:nvSpPr>
        <xdr:cNvPr id="325" name="楕円 324"/>
        <xdr:cNvSpPr/>
      </xdr:nvSpPr>
      <xdr:spPr>
        <a:xfrm>
          <a:off x="16129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169350</xdr:rowOff>
    </xdr:from>
    <xdr:ext cx="736600" cy="259045"/>
    <xdr:sp macro="" textlink="">
      <xdr:nvSpPr>
        <xdr:cNvPr id="326" name="テキスト ボックス 325"/>
        <xdr:cNvSpPr txBox="1"/>
      </xdr:nvSpPr>
      <xdr:spPr>
        <a:xfrm>
          <a:off x="15798800" y="994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105833</xdr:rowOff>
    </xdr:from>
    <xdr:to>
      <xdr:col>73</xdr:col>
      <xdr:colOff>44450</xdr:colOff>
      <xdr:row>60</xdr:row>
      <xdr:rowOff>35983</xdr:rowOff>
    </xdr:to>
    <xdr:sp macro="" textlink="">
      <xdr:nvSpPr>
        <xdr:cNvPr id="327" name="楕円 326"/>
        <xdr:cNvSpPr/>
      </xdr:nvSpPr>
      <xdr:spPr>
        <a:xfrm>
          <a:off x="15240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46160</xdr:rowOff>
    </xdr:from>
    <xdr:ext cx="762000" cy="259045"/>
    <xdr:sp macro="" textlink="">
      <xdr:nvSpPr>
        <xdr:cNvPr id="328" name="テキスト ボックス 327"/>
        <xdr:cNvSpPr txBox="1"/>
      </xdr:nvSpPr>
      <xdr:spPr>
        <a:xfrm>
          <a:off x="14909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77681</xdr:rowOff>
    </xdr:from>
    <xdr:to>
      <xdr:col>68</xdr:col>
      <xdr:colOff>203200</xdr:colOff>
      <xdr:row>60</xdr:row>
      <xdr:rowOff>7831</xdr:rowOff>
    </xdr:to>
    <xdr:sp macro="" textlink="">
      <xdr:nvSpPr>
        <xdr:cNvPr id="329" name="楕円 328"/>
        <xdr:cNvSpPr/>
      </xdr:nvSpPr>
      <xdr:spPr>
        <a:xfrm>
          <a:off x="14351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18008</xdr:rowOff>
    </xdr:from>
    <xdr:ext cx="762000" cy="259045"/>
    <xdr:sp macro="" textlink="">
      <xdr:nvSpPr>
        <xdr:cNvPr id="330" name="テキスト ボックス 329"/>
        <xdr:cNvSpPr txBox="1"/>
      </xdr:nvSpPr>
      <xdr:spPr>
        <a:xfrm>
          <a:off x="14020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31" name="楕円 330"/>
        <xdr:cNvSpPr/>
      </xdr:nvSpPr>
      <xdr:spPr>
        <a:xfrm>
          <a:off x="13462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54204</xdr:rowOff>
    </xdr:from>
    <xdr:ext cx="762000" cy="259045"/>
    <xdr:sp macro="" textlink="">
      <xdr:nvSpPr>
        <xdr:cNvPr id="332" name="テキスト ボックス 331"/>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3" name="正方形/長方形 33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4" name="テキスト ボックス 33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35" name="テキスト ボックス 33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6" name="正方形/長方形 33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7" name="正方形/長方形 33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38" name="正方形/長方形 33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39" name="正方形/長方形 33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0" name="正方形/長方形 33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1" name="正方形/長方形 34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決算ベースの数値は、主に既発債の償還終了による元利償還金の減、普通交付税の増による標準財政規模の増等により前年度から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ポイント減少したが、３か年平均に変動はない。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全国平均、茨城県平均を上回った状況となっているが、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今後も玉戸一本松線整備事業等に係る地方債の発行を予定しており、緊急性及び住民ニーズを的確に把握した事業の選択により、起債に大きく頼ることのない財政</a:t>
          </a:r>
          <a:r>
            <a:rPr kumimoji="1" lang="ja-JP" altLang="en-US" sz="1300">
              <a:latin typeface="ＭＳ Ｐゴシック" panose="020B0600070205080204" pitchFamily="50" charset="-128"/>
              <a:ea typeface="ＭＳ Ｐゴシック" panose="020B0600070205080204" pitchFamily="50" charset="-128"/>
            </a:rPr>
            <a:t>運営に努める。</a:t>
          </a: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49" name="直線コネクタ 34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0" name="テキスト ボックス 34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1" name="直線コネクタ 35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2" name="テキスト ボックス 35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3" name="直線コネクタ 35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4" name="テキスト ボックス 35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5" name="直線コネクタ 35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6" name="テキスト ボックス 35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7" name="直線コネクタ 35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114300</xdr:rowOff>
    </xdr:to>
    <xdr:cxnSp macro="">
      <xdr:nvCxnSpPr>
        <xdr:cNvPr id="360" name="直線コネクタ 359"/>
        <xdr:cNvCxnSpPr/>
      </xdr:nvCxnSpPr>
      <xdr:spPr>
        <a:xfrm flipV="1">
          <a:off x="17018000" y="643001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61" name="公債費負担の状況最小値テキスト"/>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62" name="直線コネクタ 361"/>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63"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64" name="直線コネクタ 363"/>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9313</xdr:rowOff>
    </xdr:to>
    <xdr:cxnSp macro="">
      <xdr:nvCxnSpPr>
        <xdr:cNvPr id="365" name="直線コネクタ 364"/>
        <xdr:cNvCxnSpPr/>
      </xdr:nvCxnSpPr>
      <xdr:spPr>
        <a:xfrm>
          <a:off x="16179800" y="721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66"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67" name="フローチャート: 判断 366"/>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9313</xdr:rowOff>
    </xdr:to>
    <xdr:cxnSp macro="">
      <xdr:nvCxnSpPr>
        <xdr:cNvPr id="368" name="直線コネクタ 367"/>
        <xdr:cNvCxnSpPr/>
      </xdr:nvCxnSpPr>
      <xdr:spPr>
        <a:xfrm>
          <a:off x="15290800" y="720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162137</xdr:rowOff>
    </xdr:from>
    <xdr:to>
      <xdr:col>77</xdr:col>
      <xdr:colOff>95250</xdr:colOff>
      <xdr:row>42</xdr:row>
      <xdr:rowOff>92287</xdr:rowOff>
    </xdr:to>
    <xdr:sp macro="" textlink="">
      <xdr:nvSpPr>
        <xdr:cNvPr id="369" name="フローチャート: 判断 368"/>
        <xdr:cNvSpPr/>
      </xdr:nvSpPr>
      <xdr:spPr>
        <a:xfrm>
          <a:off x="16129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370" name="テキスト ボックス 369"/>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57573</xdr:rowOff>
    </xdr:to>
    <xdr:cxnSp macro="">
      <xdr:nvCxnSpPr>
        <xdr:cNvPr id="371" name="直線コネクタ 370"/>
        <xdr:cNvCxnSpPr/>
      </xdr:nvCxnSpPr>
      <xdr:spPr>
        <a:xfrm flipV="1">
          <a:off x="14401800" y="720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72" name="フローチャート: 判断 371"/>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73" name="テキスト ボックス 372"/>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81704</xdr:rowOff>
    </xdr:to>
    <xdr:cxnSp macro="">
      <xdr:nvCxnSpPr>
        <xdr:cNvPr id="374" name="直線コネクタ 373"/>
        <xdr:cNvCxnSpPr/>
      </xdr:nvCxnSpPr>
      <xdr:spPr>
        <a:xfrm flipV="1">
          <a:off x="13512800" y="72584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38100</xdr:colOff>
      <xdr:row>47</xdr:row>
      <xdr:rowOff>130827</xdr:rowOff>
    </xdr:from>
    <xdr:ext cx="762000" cy="259045"/>
    <xdr:sp macro="" textlink="">
      <xdr:nvSpPr>
        <xdr:cNvPr id="375" name="テキスト ボックス 37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76" name="テキスト ボックス 37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77" name="テキスト ボックス 37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78" name="テキスト ボックス 37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79" name="テキスト ボックス 37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80" name="楕円 379"/>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146490</xdr:rowOff>
    </xdr:from>
    <xdr:ext cx="762000" cy="259045"/>
    <xdr:sp macro="" textlink="">
      <xdr:nvSpPr>
        <xdr:cNvPr id="381" name="公債費負担の状況該当値テキスト"/>
        <xdr:cNvSpPr txBox="1"/>
      </xdr:nvSpPr>
      <xdr:spPr>
        <a:xfrm>
          <a:off x="171069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382" name="楕円 381"/>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3" name="テキスト ボックス 382"/>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84" name="楕円 383"/>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85" name="テキスト ボックス 384"/>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386" name="楕円 385"/>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118550</xdr:rowOff>
    </xdr:from>
    <xdr:ext cx="762000" cy="259045"/>
    <xdr:sp macro="" textlink="">
      <xdr:nvSpPr>
        <xdr:cNvPr id="387" name="テキスト ボックス 386"/>
        <xdr:cNvSpPr txBox="1"/>
      </xdr:nvSpPr>
      <xdr:spPr>
        <a:xfrm>
          <a:off x="14020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388" name="楕円 387"/>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142681</xdr:rowOff>
    </xdr:from>
    <xdr:ext cx="762000" cy="259045"/>
    <xdr:sp macro="" textlink="">
      <xdr:nvSpPr>
        <xdr:cNvPr id="389" name="テキスト ボックス 388"/>
        <xdr:cNvSpPr txBox="1"/>
      </xdr:nvSpPr>
      <xdr:spPr>
        <a:xfrm>
          <a:off x="13131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0" name="正方形/長方形 38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1" name="テキスト ボックス 39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2" name="テキスト ボックス 39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3" name="正方形/長方形 39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394" name="正方形/長方形 39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395" name="正方形/長方形 39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396" name="正方形/長方形 39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397" name="正方形/長方形 39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398" name="正方形/長方形 39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399" name="正方形/長方形 39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0" name="正方形/長方形 39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1" name="正方形/長方形 40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2" name="テキスト ボックス 40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主に基準財需要額参入見込額の減や事業補正により基準財政需要額に算入された公債費の減、災害復旧等に係る基準財政需要額の減により前年度から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茨城県平均を大きく上回る状況となっているが、今後も、老朽化した施設の更新及び学校を含む公共施設の統廃合等の多額の投資的経費が必要になることが予想され、地方債の借入については償還金の財政措置がある合併特例債等を優先し、財政措置のない起債の借入を抑制することで、財政健全化により一層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3" name="テキスト ボックス 40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4" name="直線コネクタ 40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5" name="テキスト ボックス 40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06" name="直線コネクタ 40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07" name="テキスト ボックス 40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08" name="直線コネクタ 40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09" name="テキスト ボックス 40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0" name="直線コネクタ 40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1" name="テキスト ボックス 41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2" name="直線コネクタ 41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13" name="テキスト ボックス 41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14" name="直線コネクタ 41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15" name="テキスト ボックス 41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16" name="直線コネクタ 41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17" name="テキスト ボックス 41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68157</xdr:rowOff>
    </xdr:to>
    <xdr:cxnSp macro="">
      <xdr:nvCxnSpPr>
        <xdr:cNvPr id="420" name="直線コネクタ 419"/>
        <xdr:cNvCxnSpPr/>
      </xdr:nvCxnSpPr>
      <xdr:spPr>
        <a:xfrm flipV="1">
          <a:off x="17018000" y="2313214"/>
          <a:ext cx="0" cy="1698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21" name="将来負担の状況最小値テキスト"/>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22" name="直線コネクタ 421"/>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2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24" name="直線コネクタ 42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161774</xdr:rowOff>
    </xdr:from>
    <xdr:to>
      <xdr:col>81</xdr:col>
      <xdr:colOff>44450</xdr:colOff>
      <xdr:row>16</xdr:row>
      <xdr:rowOff>162923</xdr:rowOff>
    </xdr:to>
    <xdr:cxnSp macro="">
      <xdr:nvCxnSpPr>
        <xdr:cNvPr id="425" name="直線コネクタ 424"/>
        <xdr:cNvCxnSpPr/>
      </xdr:nvCxnSpPr>
      <xdr:spPr>
        <a:xfrm flipV="1">
          <a:off x="16179800" y="2904974"/>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101315</xdr:rowOff>
    </xdr:from>
    <xdr:ext cx="762000" cy="259045"/>
    <xdr:sp macro="" textlink="">
      <xdr:nvSpPr>
        <xdr:cNvPr id="426" name="将来負担の状況平均値テキスト"/>
        <xdr:cNvSpPr txBox="1"/>
      </xdr:nvSpPr>
      <xdr:spPr>
        <a:xfrm>
          <a:off x="17106900" y="2501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84788</xdr:rowOff>
    </xdr:from>
    <xdr:to>
      <xdr:col>81</xdr:col>
      <xdr:colOff>95250</xdr:colOff>
      <xdr:row>16</xdr:row>
      <xdr:rowOff>14938</xdr:rowOff>
    </xdr:to>
    <xdr:sp macro="" textlink="">
      <xdr:nvSpPr>
        <xdr:cNvPr id="427" name="フローチャート: 判断 426"/>
        <xdr:cNvSpPr/>
      </xdr:nvSpPr>
      <xdr:spPr>
        <a:xfrm>
          <a:off x="169672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162923</xdr:rowOff>
    </xdr:from>
    <xdr:to>
      <xdr:col>77</xdr:col>
      <xdr:colOff>44450</xdr:colOff>
      <xdr:row>17</xdr:row>
      <xdr:rowOff>1814</xdr:rowOff>
    </xdr:to>
    <xdr:cxnSp macro="">
      <xdr:nvCxnSpPr>
        <xdr:cNvPr id="428" name="直線コネクタ 427"/>
        <xdr:cNvCxnSpPr/>
      </xdr:nvCxnSpPr>
      <xdr:spPr>
        <a:xfrm flipV="1">
          <a:off x="15290800" y="290612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137644</xdr:rowOff>
    </xdr:from>
    <xdr:to>
      <xdr:col>77</xdr:col>
      <xdr:colOff>95250</xdr:colOff>
      <xdr:row>16</xdr:row>
      <xdr:rowOff>67794</xdr:rowOff>
    </xdr:to>
    <xdr:sp macro="" textlink="">
      <xdr:nvSpPr>
        <xdr:cNvPr id="429" name="フローチャート: 判断 428"/>
        <xdr:cNvSpPr/>
      </xdr:nvSpPr>
      <xdr:spPr>
        <a:xfrm>
          <a:off x="161290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77971</xdr:rowOff>
    </xdr:from>
    <xdr:ext cx="736600" cy="259045"/>
    <xdr:sp macro="" textlink="">
      <xdr:nvSpPr>
        <xdr:cNvPr id="430" name="テキスト ボックス 429"/>
        <xdr:cNvSpPr txBox="1"/>
      </xdr:nvSpPr>
      <xdr:spPr>
        <a:xfrm>
          <a:off x="15798800" y="247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1814</xdr:rowOff>
    </xdr:from>
    <xdr:to>
      <xdr:col>72</xdr:col>
      <xdr:colOff>203200</xdr:colOff>
      <xdr:row>17</xdr:row>
      <xdr:rowOff>139700</xdr:rowOff>
    </xdr:to>
    <xdr:cxnSp macro="">
      <xdr:nvCxnSpPr>
        <xdr:cNvPr id="431" name="直線コネクタ 430"/>
        <xdr:cNvCxnSpPr/>
      </xdr:nvCxnSpPr>
      <xdr:spPr>
        <a:xfrm flipV="1">
          <a:off x="14401800" y="29164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39733</xdr:rowOff>
    </xdr:from>
    <xdr:to>
      <xdr:col>73</xdr:col>
      <xdr:colOff>44450</xdr:colOff>
      <xdr:row>16</xdr:row>
      <xdr:rowOff>141333</xdr:rowOff>
    </xdr:to>
    <xdr:sp macro="" textlink="">
      <xdr:nvSpPr>
        <xdr:cNvPr id="432" name="フローチャート: 判断 431"/>
        <xdr:cNvSpPr/>
      </xdr:nvSpPr>
      <xdr:spPr>
        <a:xfrm>
          <a:off x="15240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151510</xdr:rowOff>
    </xdr:from>
    <xdr:ext cx="762000" cy="259045"/>
    <xdr:sp macro="" textlink="">
      <xdr:nvSpPr>
        <xdr:cNvPr id="433" name="テキスト ボックス 432"/>
        <xdr:cNvSpPr txBox="1"/>
      </xdr:nvSpPr>
      <xdr:spPr>
        <a:xfrm>
          <a:off x="14909800" y="25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139700</xdr:rowOff>
    </xdr:from>
    <xdr:to>
      <xdr:col>68</xdr:col>
      <xdr:colOff>152400</xdr:colOff>
      <xdr:row>18</xdr:row>
      <xdr:rowOff>2721</xdr:rowOff>
    </xdr:to>
    <xdr:cxnSp macro="">
      <xdr:nvCxnSpPr>
        <xdr:cNvPr id="434" name="直線コネクタ 433"/>
        <xdr:cNvCxnSpPr/>
      </xdr:nvCxnSpPr>
      <xdr:spPr>
        <a:xfrm flipV="1">
          <a:off x="13512800" y="30543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38100</xdr:colOff>
      <xdr:row>25</xdr:row>
      <xdr:rowOff>92727</xdr:rowOff>
    </xdr:from>
    <xdr:ext cx="762000" cy="259045"/>
    <xdr:sp macro="" textlink="">
      <xdr:nvSpPr>
        <xdr:cNvPr id="435" name="テキスト ボックス 43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36" name="テキスト ボックス 43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37" name="テキスト ボックス 43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38" name="テキスト ボックス 43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39" name="テキスト ボックス 43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110974</xdr:rowOff>
    </xdr:from>
    <xdr:to>
      <xdr:col>81</xdr:col>
      <xdr:colOff>95250</xdr:colOff>
      <xdr:row>17</xdr:row>
      <xdr:rowOff>41124</xdr:rowOff>
    </xdr:to>
    <xdr:sp macro="" textlink="">
      <xdr:nvSpPr>
        <xdr:cNvPr id="440" name="楕円 439"/>
        <xdr:cNvSpPr/>
      </xdr:nvSpPr>
      <xdr:spPr>
        <a:xfrm>
          <a:off x="16967200" y="28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83051</xdr:rowOff>
    </xdr:from>
    <xdr:ext cx="762000" cy="259045"/>
    <xdr:sp macro="" textlink="">
      <xdr:nvSpPr>
        <xdr:cNvPr id="441" name="将来負担の状況該当値テキスト"/>
        <xdr:cNvSpPr txBox="1"/>
      </xdr:nvSpPr>
      <xdr:spPr>
        <a:xfrm>
          <a:off x="17106900" y="282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112123</xdr:rowOff>
    </xdr:from>
    <xdr:to>
      <xdr:col>77</xdr:col>
      <xdr:colOff>95250</xdr:colOff>
      <xdr:row>17</xdr:row>
      <xdr:rowOff>42273</xdr:rowOff>
    </xdr:to>
    <xdr:sp macro="" textlink="">
      <xdr:nvSpPr>
        <xdr:cNvPr id="442" name="楕円 441"/>
        <xdr:cNvSpPr/>
      </xdr:nvSpPr>
      <xdr:spPr>
        <a:xfrm>
          <a:off x="16129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27050</xdr:rowOff>
    </xdr:from>
    <xdr:ext cx="736600" cy="259045"/>
    <xdr:sp macro="" textlink="">
      <xdr:nvSpPr>
        <xdr:cNvPr id="443" name="テキスト ボックス 442"/>
        <xdr:cNvSpPr txBox="1"/>
      </xdr:nvSpPr>
      <xdr:spPr>
        <a:xfrm>
          <a:off x="15798800" y="294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122464</xdr:rowOff>
    </xdr:from>
    <xdr:to>
      <xdr:col>73</xdr:col>
      <xdr:colOff>44450</xdr:colOff>
      <xdr:row>17</xdr:row>
      <xdr:rowOff>52614</xdr:rowOff>
    </xdr:to>
    <xdr:sp macro="" textlink="">
      <xdr:nvSpPr>
        <xdr:cNvPr id="444" name="楕円 443"/>
        <xdr:cNvSpPr/>
      </xdr:nvSpPr>
      <xdr:spPr>
        <a:xfrm>
          <a:off x="152400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37391</xdr:rowOff>
    </xdr:from>
    <xdr:ext cx="762000" cy="259045"/>
    <xdr:sp macro="" textlink="">
      <xdr:nvSpPr>
        <xdr:cNvPr id="445" name="テキスト ボックス 444"/>
        <xdr:cNvSpPr txBox="1"/>
      </xdr:nvSpPr>
      <xdr:spPr>
        <a:xfrm>
          <a:off x="14909800" y="29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88900</xdr:rowOff>
    </xdr:from>
    <xdr:to>
      <xdr:col>68</xdr:col>
      <xdr:colOff>203200</xdr:colOff>
      <xdr:row>18</xdr:row>
      <xdr:rowOff>19050</xdr:rowOff>
    </xdr:to>
    <xdr:sp macro="" textlink="">
      <xdr:nvSpPr>
        <xdr:cNvPr id="446" name="楕円 445"/>
        <xdr:cNvSpPr/>
      </xdr:nvSpPr>
      <xdr:spPr>
        <a:xfrm>
          <a:off x="143510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29227</xdr:rowOff>
    </xdr:from>
    <xdr:ext cx="762000" cy="259045"/>
    <xdr:sp macro="" textlink="">
      <xdr:nvSpPr>
        <xdr:cNvPr id="447" name="テキスト ボックス 446"/>
        <xdr:cNvSpPr txBox="1"/>
      </xdr:nvSpPr>
      <xdr:spPr>
        <a:xfrm>
          <a:off x="14020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123371</xdr:rowOff>
    </xdr:from>
    <xdr:to>
      <xdr:col>64</xdr:col>
      <xdr:colOff>152400</xdr:colOff>
      <xdr:row>18</xdr:row>
      <xdr:rowOff>53521</xdr:rowOff>
    </xdr:to>
    <xdr:sp macro="" textlink="">
      <xdr:nvSpPr>
        <xdr:cNvPr id="448" name="楕円 447"/>
        <xdr:cNvSpPr/>
      </xdr:nvSpPr>
      <xdr:spPr>
        <a:xfrm>
          <a:off x="13462000" y="303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63698</xdr:rowOff>
    </xdr:from>
    <xdr:ext cx="762000" cy="259045"/>
    <xdr:sp macro="" textlink="">
      <xdr:nvSpPr>
        <xdr:cNvPr id="449" name="テキスト ボックス 448"/>
        <xdr:cNvSpPr txBox="1"/>
      </xdr:nvSpPr>
      <xdr:spPr>
        <a:xfrm>
          <a:off x="13131800" y="280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100,670
96,771
205.30
49,544,451
46,399,681
2,902,200
26,050,670
47,013,095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職員数の増加により職員給与費の増となり、前年度より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全国平均、茨城県平均を下回っているものの、今後も行政改革大綱に基づく行政改革アクションプラン及び定員適正化計画等の推進により、一層の職員定数・給与の適正化に努める。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12700</xdr:rowOff>
    </xdr:from>
    <xdr:to>
      <xdr:col>24</xdr:col>
      <xdr:colOff>25400</xdr:colOff>
      <xdr:row>41</xdr:row>
      <xdr:rowOff>146050</xdr:rowOff>
    </xdr:to>
    <xdr:cxnSp macro="">
      <xdr:nvCxnSpPr>
        <xdr:cNvPr id="61" name="直線コネクタ 60"/>
        <xdr:cNvCxnSpPr/>
      </xdr:nvCxnSpPr>
      <xdr:spPr>
        <a:xfrm flipV="1">
          <a:off x="4826000" y="601345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99077</xdr:rowOff>
    </xdr:from>
    <xdr:ext cx="762000" cy="259045"/>
    <xdr:sp macro="" textlink="">
      <xdr:nvSpPr>
        <xdr:cNvPr id="64" name="人件費最大値テキスト"/>
        <xdr:cNvSpPr txBox="1"/>
      </xdr:nvSpPr>
      <xdr:spPr>
        <a:xfrm>
          <a:off x="4914900" y="575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12700</xdr:rowOff>
    </xdr:from>
    <xdr:to>
      <xdr:col>24</xdr:col>
      <xdr:colOff>114300</xdr:colOff>
      <xdr:row>35</xdr:row>
      <xdr:rowOff>12700</xdr:rowOff>
    </xdr:to>
    <xdr:cxnSp macro="">
      <xdr:nvCxnSpPr>
        <xdr:cNvPr id="65" name="直線コネクタ 64"/>
        <xdr:cNvCxnSpPr/>
      </xdr:nvCxnSpPr>
      <xdr:spPr>
        <a:xfrm>
          <a:off x="4737100" y="601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165100</xdr:rowOff>
    </xdr:from>
    <xdr:to>
      <xdr:col>24</xdr:col>
      <xdr:colOff>25400</xdr:colOff>
      <xdr:row>35</xdr:row>
      <xdr:rowOff>165100</xdr:rowOff>
    </xdr:to>
    <xdr:cxnSp macro="">
      <xdr:nvCxnSpPr>
        <xdr:cNvPr id="66" name="直線コネクタ 65"/>
        <xdr:cNvCxnSpPr/>
      </xdr:nvCxnSpPr>
      <xdr:spPr>
        <a:xfrm>
          <a:off x="3987800" y="59944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10177</xdr:rowOff>
    </xdr:from>
    <xdr:ext cx="762000" cy="259045"/>
    <xdr:sp macro="" textlink="">
      <xdr:nvSpPr>
        <xdr:cNvPr id="67"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68" name="フローチャート: 判断 67"/>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107950</xdr:rowOff>
    </xdr:from>
    <xdr:to>
      <xdr:col>19</xdr:col>
      <xdr:colOff>187325</xdr:colOff>
      <xdr:row>34</xdr:row>
      <xdr:rowOff>165100</xdr:rowOff>
    </xdr:to>
    <xdr:cxnSp macro="">
      <xdr:nvCxnSpPr>
        <xdr:cNvPr id="69" name="直線コネクタ 68"/>
        <xdr:cNvCxnSpPr/>
      </xdr:nvCxnSpPr>
      <xdr:spPr>
        <a:xfrm>
          <a:off x="3098800" y="5765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19050</xdr:rowOff>
    </xdr:from>
    <xdr:to>
      <xdr:col>20</xdr:col>
      <xdr:colOff>38100</xdr:colOff>
      <xdr:row>38</xdr:row>
      <xdr:rowOff>120650</xdr:rowOff>
    </xdr:to>
    <xdr:sp macro="" textlink="">
      <xdr:nvSpPr>
        <xdr:cNvPr id="70" name="フローチャート: 判断 69"/>
        <xdr:cNvSpPr/>
      </xdr:nvSpPr>
      <xdr:spPr>
        <a:xfrm>
          <a:off x="3937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105427</xdr:rowOff>
    </xdr:from>
    <xdr:ext cx="736600" cy="259045"/>
    <xdr:sp macro="" textlink="">
      <xdr:nvSpPr>
        <xdr:cNvPr id="71" name="テキスト ボックス 70"/>
        <xdr:cNvSpPr txBox="1"/>
      </xdr:nvSpPr>
      <xdr:spPr>
        <a:xfrm>
          <a:off x="3606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36</xdr:row>
      <xdr:rowOff>12700</xdr:rowOff>
    </xdr:to>
    <xdr:cxnSp macro="">
      <xdr:nvCxnSpPr>
        <xdr:cNvPr id="72" name="直線コネクタ 71"/>
        <xdr:cNvCxnSpPr/>
      </xdr:nvCxnSpPr>
      <xdr:spPr>
        <a:xfrm flipV="1">
          <a:off x="2209800" y="57658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3" name="フローチャート: 判断 72"/>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124477</xdr:rowOff>
    </xdr:from>
    <xdr:ext cx="762000" cy="259045"/>
    <xdr:sp macro="" textlink="">
      <xdr:nvSpPr>
        <xdr:cNvPr id="74" name="テキスト ボックス 73"/>
        <xdr:cNvSpPr txBox="1"/>
      </xdr:nvSpPr>
      <xdr:spPr>
        <a:xfrm>
          <a:off x="2717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69850</xdr:rowOff>
    </xdr:to>
    <xdr:cxnSp macro="">
      <xdr:nvCxnSpPr>
        <xdr:cNvPr id="75" name="直線コネクタ 74"/>
        <xdr:cNvCxnSpPr/>
      </xdr:nvCxnSpPr>
      <xdr:spPr>
        <a:xfrm flipV="1">
          <a:off x="1320800" y="6184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81" name="楕円 80"/>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130827</xdr:rowOff>
    </xdr:from>
    <xdr:ext cx="762000" cy="259045"/>
    <xdr:sp macro="" textlink="">
      <xdr:nvSpPr>
        <xdr:cNvPr id="82" name="人件費該当値テキスト"/>
        <xdr:cNvSpPr txBox="1"/>
      </xdr:nvSpPr>
      <xdr:spPr>
        <a:xfrm>
          <a:off x="4914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114300</xdr:rowOff>
    </xdr:from>
    <xdr:to>
      <xdr:col>20</xdr:col>
      <xdr:colOff>38100</xdr:colOff>
      <xdr:row>35</xdr:row>
      <xdr:rowOff>44450</xdr:rowOff>
    </xdr:to>
    <xdr:sp macro="" textlink="">
      <xdr:nvSpPr>
        <xdr:cNvPr id="83" name="楕円 82"/>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54627</xdr:rowOff>
    </xdr:from>
    <xdr:ext cx="736600" cy="259045"/>
    <xdr:sp macro="" textlink="">
      <xdr:nvSpPr>
        <xdr:cNvPr id="84" name="テキスト ボックス 83"/>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57150</xdr:rowOff>
    </xdr:from>
    <xdr:to>
      <xdr:col>15</xdr:col>
      <xdr:colOff>149225</xdr:colOff>
      <xdr:row>33</xdr:row>
      <xdr:rowOff>158750</xdr:rowOff>
    </xdr:to>
    <xdr:sp macro="" textlink="">
      <xdr:nvSpPr>
        <xdr:cNvPr id="85" name="楕円 84"/>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168927</xdr:rowOff>
    </xdr:from>
    <xdr:ext cx="762000" cy="259045"/>
    <xdr:sp macro="" textlink="">
      <xdr:nvSpPr>
        <xdr:cNvPr id="86" name="テキスト ボックス 85"/>
        <xdr:cNvSpPr txBox="1"/>
      </xdr:nvSpPr>
      <xdr:spPr>
        <a:xfrm>
          <a:off x="2717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7" name="楕円 86"/>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88" name="テキスト ボックス 87"/>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19050</xdr:rowOff>
    </xdr:from>
    <xdr:to>
      <xdr:col>6</xdr:col>
      <xdr:colOff>171450</xdr:colOff>
      <xdr:row>36</xdr:row>
      <xdr:rowOff>120650</xdr:rowOff>
    </xdr:to>
    <xdr:sp macro="" textlink="">
      <xdr:nvSpPr>
        <xdr:cNvPr id="89" name="楕円 88"/>
        <xdr:cNvSpPr/>
      </xdr:nvSpPr>
      <xdr:spPr>
        <a:xfrm>
          <a:off x="1270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124477</xdr:rowOff>
    </xdr:from>
    <xdr:ext cx="762000" cy="259045"/>
    <xdr:sp macro="" textlink="">
      <xdr:nvSpPr>
        <xdr:cNvPr id="90" name="テキスト ボックス 89"/>
        <xdr:cNvSpPr txBox="1"/>
      </xdr:nvSpPr>
      <xdr:spPr>
        <a:xfrm>
          <a:off x="939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新型コロナウイルス感染症対応地方創生事業のプレミアム付商品券発行業務委託料の減により、前年度より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全国平均、茨城県平均をともに下回っており、引き続き、事務事業の整理、合理化を進め経費の抑制に努める。</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50800</xdr:rowOff>
    </xdr:to>
    <xdr:cxnSp macro="">
      <xdr:nvCxnSpPr>
        <xdr:cNvPr id="118" name="直線コネクタ 117"/>
        <xdr:cNvCxnSpPr/>
      </xdr:nvCxnSpPr>
      <xdr:spPr>
        <a:xfrm flipV="1">
          <a:off x="16510000" y="21653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19"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0" name="直線コネクタ 119"/>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1" name="物件費最大値テキスト"/>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2" name="直線コネクタ 121"/>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14</xdr:row>
      <xdr:rowOff>88900</xdr:rowOff>
    </xdr:to>
    <xdr:cxnSp macro="">
      <xdr:nvCxnSpPr>
        <xdr:cNvPr id="123" name="直線コネクタ 122"/>
        <xdr:cNvCxnSpPr/>
      </xdr:nvCxnSpPr>
      <xdr:spPr>
        <a:xfrm flipV="1">
          <a:off x="15671800" y="2298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4"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5" name="フローチャート: 判断 124"/>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50800</xdr:rowOff>
    </xdr:from>
    <xdr:to>
      <xdr:col>78</xdr:col>
      <xdr:colOff>69850</xdr:colOff>
      <xdr:row>14</xdr:row>
      <xdr:rowOff>88900</xdr:rowOff>
    </xdr:to>
    <xdr:cxnSp macro="">
      <xdr:nvCxnSpPr>
        <xdr:cNvPr id="126" name="直線コネクタ 125"/>
        <xdr:cNvCxnSpPr/>
      </xdr:nvCxnSpPr>
      <xdr:spPr>
        <a:xfrm>
          <a:off x="14782800" y="21082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27" name="フローチャート: 判断 126"/>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10177</xdr:rowOff>
    </xdr:from>
    <xdr:ext cx="736600" cy="259045"/>
    <xdr:sp macro="" textlink="">
      <xdr:nvSpPr>
        <xdr:cNvPr id="128" name="テキスト ボックス 127"/>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50800</xdr:rowOff>
    </xdr:from>
    <xdr:to>
      <xdr:col>73</xdr:col>
      <xdr:colOff>180975</xdr:colOff>
      <xdr:row>13</xdr:row>
      <xdr:rowOff>12700</xdr:rowOff>
    </xdr:to>
    <xdr:cxnSp macro="">
      <xdr:nvCxnSpPr>
        <xdr:cNvPr id="129" name="直線コネクタ 128"/>
        <xdr:cNvCxnSpPr/>
      </xdr:nvCxnSpPr>
      <xdr:spPr>
        <a:xfrm flipV="1">
          <a:off x="13893800" y="2108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57150</xdr:rowOff>
    </xdr:from>
    <xdr:to>
      <xdr:col>74</xdr:col>
      <xdr:colOff>31750</xdr:colOff>
      <xdr:row>14</xdr:row>
      <xdr:rowOff>158750</xdr:rowOff>
    </xdr:to>
    <xdr:sp macro="" textlink="">
      <xdr:nvSpPr>
        <xdr:cNvPr id="130" name="フローチャート: 判断 129"/>
        <xdr:cNvSpPr/>
      </xdr:nvSpPr>
      <xdr:spPr>
        <a:xfrm>
          <a:off x="14732000" y="24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143527</xdr:rowOff>
    </xdr:from>
    <xdr:ext cx="762000" cy="259045"/>
    <xdr:sp macro="" textlink="">
      <xdr:nvSpPr>
        <xdr:cNvPr id="131" name="テキスト ボックス 130"/>
        <xdr:cNvSpPr txBox="1"/>
      </xdr:nvSpPr>
      <xdr:spPr>
        <a:xfrm>
          <a:off x="14401800" y="25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12700</xdr:rowOff>
    </xdr:from>
    <xdr:to>
      <xdr:col>69</xdr:col>
      <xdr:colOff>92075</xdr:colOff>
      <xdr:row>13</xdr:row>
      <xdr:rowOff>31750</xdr:rowOff>
    </xdr:to>
    <xdr:cxnSp macro="">
      <xdr:nvCxnSpPr>
        <xdr:cNvPr id="132" name="直線コネクタ 131"/>
        <xdr:cNvCxnSpPr/>
      </xdr:nvCxnSpPr>
      <xdr:spPr>
        <a:xfrm flipV="1">
          <a:off x="13004800" y="224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92075</xdr:colOff>
      <xdr:row>24</xdr:row>
      <xdr:rowOff>10177</xdr:rowOff>
    </xdr:from>
    <xdr:ext cx="762000" cy="259045"/>
    <xdr:sp macro="" textlink="">
      <xdr:nvSpPr>
        <xdr:cNvPr id="133" name="テキスト ボックス 13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4" name="テキスト ボックス 13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5" name="テキスト ボックス 13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6" name="テキスト ボックス 13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7" name="テキスト ボックス 13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38" name="楕円 137"/>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35577</xdr:rowOff>
    </xdr:from>
    <xdr:ext cx="762000" cy="259045"/>
    <xdr:sp macro="" textlink="">
      <xdr:nvSpPr>
        <xdr:cNvPr id="139" name="物件費該当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0" name="楕円 139"/>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1" name="テキスト ボックス 140"/>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0</xdr:rowOff>
    </xdr:from>
    <xdr:to>
      <xdr:col>74</xdr:col>
      <xdr:colOff>31750</xdr:colOff>
      <xdr:row>12</xdr:row>
      <xdr:rowOff>101600</xdr:rowOff>
    </xdr:to>
    <xdr:sp macro="" textlink="">
      <xdr:nvSpPr>
        <xdr:cNvPr id="142" name="楕円 141"/>
        <xdr:cNvSpPr/>
      </xdr:nvSpPr>
      <xdr:spPr>
        <a:xfrm>
          <a:off x="14732000" y="20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10</xdr:row>
      <xdr:rowOff>111777</xdr:rowOff>
    </xdr:from>
    <xdr:ext cx="762000" cy="259045"/>
    <xdr:sp macro="" textlink="">
      <xdr:nvSpPr>
        <xdr:cNvPr id="143" name="テキスト ボックス 142"/>
        <xdr:cNvSpPr txBox="1"/>
      </xdr:nvSpPr>
      <xdr:spPr>
        <a:xfrm>
          <a:off x="144018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133350</xdr:rowOff>
    </xdr:from>
    <xdr:to>
      <xdr:col>69</xdr:col>
      <xdr:colOff>142875</xdr:colOff>
      <xdr:row>13</xdr:row>
      <xdr:rowOff>63500</xdr:rowOff>
    </xdr:to>
    <xdr:sp macro="" textlink="">
      <xdr:nvSpPr>
        <xdr:cNvPr id="144" name="楕円 143"/>
        <xdr:cNvSpPr/>
      </xdr:nvSpPr>
      <xdr:spPr>
        <a:xfrm>
          <a:off x="13843000" y="21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67327</xdr:rowOff>
    </xdr:from>
    <xdr:ext cx="762000" cy="259045"/>
    <xdr:sp macro="" textlink="">
      <xdr:nvSpPr>
        <xdr:cNvPr id="145" name="テキスト ボックス 144"/>
        <xdr:cNvSpPr txBox="1"/>
      </xdr:nvSpPr>
      <xdr:spPr>
        <a:xfrm>
          <a:off x="13512800" y="24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152400</xdr:rowOff>
    </xdr:from>
    <xdr:to>
      <xdr:col>65</xdr:col>
      <xdr:colOff>53975</xdr:colOff>
      <xdr:row>13</xdr:row>
      <xdr:rowOff>82550</xdr:rowOff>
    </xdr:to>
    <xdr:sp macro="" textlink="">
      <xdr:nvSpPr>
        <xdr:cNvPr id="146" name="楕円 145"/>
        <xdr:cNvSpPr/>
      </xdr:nvSpPr>
      <xdr:spPr>
        <a:xfrm>
          <a:off x="12954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47" name="テキスト ボックス 146"/>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8" name="正方形/長方形 14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49" name="正方形/長方形 14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0" name="正方形/長方形 14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1" name="正方形/長方形 15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2" name="正方形/長方形 15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3" name="正方形/長方形 15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4" name="正方形/長方形 15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6" name="正方形/長方形 15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58" name="テキスト ボックス 15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障害福祉サービス費給付費の増により、前年度より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全国平均は下回っているが、令和３年度から比率が上がりつつあり、資格等審査の適正化、特に生活保護については、就労促進支援事業の充実等により、歳出抑制に努める。</a:t>
          </a:r>
        </a:p>
      </xdr:txBody>
    </xdr:sp>
    <xdr:clientData/>
  </xdr:twoCellAnchor>
  <xdr:oneCellAnchor>
    <xdr:from>
      <xdr:col>3</xdr:col>
      <xdr:colOff>123825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1" name="テキスト ボックス 16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2" name="直線コネクタ 16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3" name="テキスト ボックス 16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4" name="直線コネクタ 16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5" name="テキスト ボックス 16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6" name="直線コネクタ 16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7" name="テキスト ボックス 16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8" name="直線コネクタ 16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69" name="テキスト ボックス 16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0" name="直線コネクタ 16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1" name="テキスト ボックス 17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2" name="直線コネクタ 17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3" name="テキスト ボックス 17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53522</xdr:rowOff>
    </xdr:to>
    <xdr:cxnSp macro="">
      <xdr:nvCxnSpPr>
        <xdr:cNvPr id="177" name="直線コネクタ 176"/>
        <xdr:cNvCxnSpPr/>
      </xdr:nvCxnSpPr>
      <xdr:spPr>
        <a:xfrm flipV="1">
          <a:off x="4826000" y="9075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7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79" name="直線コネクタ 17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1" name="直線コネクタ 18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151493</xdr:rowOff>
    </xdr:to>
    <xdr:cxnSp macro="">
      <xdr:nvCxnSpPr>
        <xdr:cNvPr id="182" name="直線コネクタ 181"/>
        <xdr:cNvCxnSpPr/>
      </xdr:nvCxnSpPr>
      <xdr:spPr>
        <a:xfrm>
          <a:off x="3987800" y="93853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83"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84" name="フローチャート: 判断 183"/>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127000</xdr:rowOff>
    </xdr:to>
    <xdr:cxnSp macro="">
      <xdr:nvCxnSpPr>
        <xdr:cNvPr id="185" name="直線コネクタ 184"/>
        <xdr:cNvCxnSpPr/>
      </xdr:nvCxnSpPr>
      <xdr:spPr>
        <a:xfrm>
          <a:off x="3098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86" name="フローチャート: 判断 18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87" name="テキスト ボックス 186"/>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55</xdr:row>
      <xdr:rowOff>53522</xdr:rowOff>
    </xdr:to>
    <xdr:cxnSp macro="">
      <xdr:nvCxnSpPr>
        <xdr:cNvPr id="188" name="直線コネクタ 187"/>
        <xdr:cNvCxnSpPr/>
      </xdr:nvCxnSpPr>
      <xdr:spPr>
        <a:xfrm flipV="1">
          <a:off x="2209800" y="93363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135165</xdr:rowOff>
    </xdr:to>
    <xdr:cxnSp macro="">
      <xdr:nvCxnSpPr>
        <xdr:cNvPr id="191" name="直線コネクタ 190"/>
        <xdr:cNvCxnSpPr/>
      </xdr:nvCxnSpPr>
      <xdr:spPr>
        <a:xfrm flipV="1">
          <a:off x="1320800" y="94832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9525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197" name="楕円 196"/>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198"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199" name="楕円 198"/>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0" name="テキスト ボックス 199"/>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01" name="楕円 200"/>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02" name="テキスト ボックス 201"/>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03" name="楕円 202"/>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108149</xdr:rowOff>
    </xdr:from>
    <xdr:ext cx="762000" cy="259045"/>
    <xdr:sp macro="" textlink="">
      <xdr:nvSpPr>
        <xdr:cNvPr id="204" name="テキスト ボックス 203"/>
        <xdr:cNvSpPr txBox="1"/>
      </xdr:nvSpPr>
      <xdr:spPr>
        <a:xfrm>
          <a:off x="18288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5" name="楕円 204"/>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6" name="テキスト ボックス 205"/>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0" name="正方形/長方形 20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1" name="正方形/長方形 21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2" name="正方形/長方形 21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3" name="正方形/長方形 21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5" name="正方形/長方形 21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17" name="テキスト ボックス 21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後期高齢者医療経費の操出金の増により前年度より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今後も事業計画等の抜本的な見直しにより、一層の抑制に努める。</a:t>
          </a:r>
        </a:p>
      </xdr:txBody>
    </xdr:sp>
    <xdr:clientData/>
  </xdr:twoCellAnchor>
  <xdr:oneCellAnchor>
    <xdr:from>
      <xdr:col>62</xdr:col>
      <xdr:colOff>6350</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0" name="テキスト ボックス 21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1" name="直線コネクタ 22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2" name="テキスト ボックス 22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3" name="直線コネクタ 22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4" name="テキスト ボックス 22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5" name="直線コネクタ 22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6" name="テキスト ボックス 22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7" name="直線コネクタ 22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28" name="テキスト ボックス 22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9" name="直線コネクタ 22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0" name="テキスト ボックス 22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2" name="テキスト ボックス 23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59</xdr:row>
      <xdr:rowOff>82550</xdr:rowOff>
    </xdr:to>
    <xdr:cxnSp macro="">
      <xdr:nvCxnSpPr>
        <xdr:cNvPr id="234" name="直線コネクタ 233"/>
        <xdr:cNvCxnSpPr/>
      </xdr:nvCxnSpPr>
      <xdr:spPr>
        <a:xfrm flipV="1">
          <a:off x="16510000" y="9067800"/>
          <a:ext cx="0"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54627</xdr:rowOff>
    </xdr:from>
    <xdr:ext cx="762000" cy="259045"/>
    <xdr:sp macro="" textlink="">
      <xdr:nvSpPr>
        <xdr:cNvPr id="235" name="その他最小値テキスト"/>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82550</xdr:rowOff>
    </xdr:from>
    <xdr:to>
      <xdr:col>82</xdr:col>
      <xdr:colOff>196850</xdr:colOff>
      <xdr:row>59</xdr:row>
      <xdr:rowOff>82550</xdr:rowOff>
    </xdr:to>
    <xdr:cxnSp macro="">
      <xdr:nvCxnSpPr>
        <xdr:cNvPr id="236" name="直線コネクタ 235"/>
        <xdr:cNvCxnSpPr/>
      </xdr:nvCxnSpPr>
      <xdr:spPr>
        <a:xfrm>
          <a:off x="16421100" y="1019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37"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38" name="直線コネクタ 237"/>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19050</xdr:rowOff>
    </xdr:from>
    <xdr:to>
      <xdr:col>82</xdr:col>
      <xdr:colOff>107950</xdr:colOff>
      <xdr:row>57</xdr:row>
      <xdr:rowOff>95250</xdr:rowOff>
    </xdr:to>
    <xdr:cxnSp macro="">
      <xdr:nvCxnSpPr>
        <xdr:cNvPr id="239" name="直線コネクタ 238"/>
        <xdr:cNvCxnSpPr/>
      </xdr:nvCxnSpPr>
      <xdr:spPr>
        <a:xfrm>
          <a:off x="15671800" y="9791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29227</xdr:rowOff>
    </xdr:from>
    <xdr:ext cx="762000" cy="259045"/>
    <xdr:sp macro="" textlink="">
      <xdr:nvSpPr>
        <xdr:cNvPr id="240" name="その他平均値テキスト"/>
        <xdr:cNvSpPr txBox="1"/>
      </xdr:nvSpPr>
      <xdr:spPr>
        <a:xfrm>
          <a:off x="16598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1" name="フローチャート: 判断 240"/>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76200</xdr:rowOff>
    </xdr:from>
    <xdr:to>
      <xdr:col>78</xdr:col>
      <xdr:colOff>69850</xdr:colOff>
      <xdr:row>57</xdr:row>
      <xdr:rowOff>19050</xdr:rowOff>
    </xdr:to>
    <xdr:cxnSp macro="">
      <xdr:nvCxnSpPr>
        <xdr:cNvPr id="242" name="直線コネクタ 241"/>
        <xdr:cNvCxnSpPr/>
      </xdr:nvCxnSpPr>
      <xdr:spPr>
        <a:xfrm>
          <a:off x="14782800" y="9677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3" name="フローチャート: 判断 24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4" name="テキスト ボックス 24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76200</xdr:rowOff>
    </xdr:from>
    <xdr:to>
      <xdr:col>73</xdr:col>
      <xdr:colOff>180975</xdr:colOff>
      <xdr:row>57</xdr:row>
      <xdr:rowOff>44450</xdr:rowOff>
    </xdr:to>
    <xdr:cxnSp macro="">
      <xdr:nvCxnSpPr>
        <xdr:cNvPr id="245" name="直線コネクタ 244"/>
        <xdr:cNvCxnSpPr/>
      </xdr:nvCxnSpPr>
      <xdr:spPr>
        <a:xfrm flipV="1">
          <a:off x="13893800" y="9677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46" name="フローチャート: 判断 245"/>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47" name="テキスト ボックス 246"/>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60</xdr:row>
      <xdr:rowOff>139700</xdr:rowOff>
    </xdr:to>
    <xdr:cxnSp macro="">
      <xdr:nvCxnSpPr>
        <xdr:cNvPr id="248" name="直線コネクタ 247"/>
        <xdr:cNvCxnSpPr/>
      </xdr:nvCxnSpPr>
      <xdr:spPr>
        <a:xfrm flipV="1">
          <a:off x="13004800" y="98171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92075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4" name="楕円 253"/>
        <xdr:cNvSpPr/>
      </xdr:nvSpPr>
      <xdr:spPr>
        <a:xfrm>
          <a:off x="16459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60977</xdr:rowOff>
    </xdr:from>
    <xdr:ext cx="762000" cy="259045"/>
    <xdr:sp macro="" textlink="">
      <xdr:nvSpPr>
        <xdr:cNvPr id="255" name="その他該当値テキスト"/>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139700</xdr:rowOff>
    </xdr:from>
    <xdr:to>
      <xdr:col>78</xdr:col>
      <xdr:colOff>120650</xdr:colOff>
      <xdr:row>57</xdr:row>
      <xdr:rowOff>69850</xdr:rowOff>
    </xdr:to>
    <xdr:sp macro="" textlink="">
      <xdr:nvSpPr>
        <xdr:cNvPr id="256" name="楕円 255"/>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80027</xdr:rowOff>
    </xdr:from>
    <xdr:ext cx="736600" cy="259045"/>
    <xdr:sp macro="" textlink="">
      <xdr:nvSpPr>
        <xdr:cNvPr id="257" name="テキスト ボックス 256"/>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25400</xdr:rowOff>
    </xdr:from>
    <xdr:to>
      <xdr:col>74</xdr:col>
      <xdr:colOff>31750</xdr:colOff>
      <xdr:row>56</xdr:row>
      <xdr:rowOff>127000</xdr:rowOff>
    </xdr:to>
    <xdr:sp macro="" textlink="">
      <xdr:nvSpPr>
        <xdr:cNvPr id="258" name="楕円 257"/>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137177</xdr:rowOff>
    </xdr:from>
    <xdr:ext cx="762000" cy="259045"/>
    <xdr:sp macro="" textlink="">
      <xdr:nvSpPr>
        <xdr:cNvPr id="259" name="テキスト ボックス 258"/>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165100</xdr:rowOff>
    </xdr:from>
    <xdr:to>
      <xdr:col>69</xdr:col>
      <xdr:colOff>142875</xdr:colOff>
      <xdr:row>57</xdr:row>
      <xdr:rowOff>95250</xdr:rowOff>
    </xdr:to>
    <xdr:sp macro="" textlink="">
      <xdr:nvSpPr>
        <xdr:cNvPr id="260" name="楕円 259"/>
        <xdr:cNvSpPr/>
      </xdr:nvSpPr>
      <xdr:spPr>
        <a:xfrm>
          <a:off x="13843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61" name="テキスト ボックス 260"/>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88900</xdr:rowOff>
    </xdr:from>
    <xdr:to>
      <xdr:col>65</xdr:col>
      <xdr:colOff>53975</xdr:colOff>
      <xdr:row>61</xdr:row>
      <xdr:rowOff>19050</xdr:rowOff>
    </xdr:to>
    <xdr:sp macro="" textlink="">
      <xdr:nvSpPr>
        <xdr:cNvPr id="262" name="楕円 261"/>
        <xdr:cNvSpPr/>
      </xdr:nvSpPr>
      <xdr:spPr>
        <a:xfrm>
          <a:off x="12954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22877</xdr:rowOff>
    </xdr:from>
    <xdr:ext cx="762000" cy="259045"/>
    <xdr:sp macro="" textlink="">
      <xdr:nvSpPr>
        <xdr:cNvPr id="263" name="テキスト ボックス 262"/>
        <xdr:cNvSpPr txBox="1"/>
      </xdr:nvSpPr>
      <xdr:spPr>
        <a:xfrm>
          <a:off x="126238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67" name="正方形/長方形 26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68" name="正方形/長方形 26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69" name="正方形/長方形 26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0" name="正方形/長方形 26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2" name="正方形/長方形 27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4" name="テキスト ボックス 27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新型コロナウイルス感染症対応地方創生事業の水道事業会計補助金など関連する補助金の減や筑西広域市町村圏事務組合への負担金の減により、前年度から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全国平均、茨城県平均を上回っている状況のため、大きな割合を占める公営企業会計への補助金について今後も行政改革アクションプラン等に基づき、健全化に努める。</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77" name="テキスト ボックス 27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79" name="テキスト ボックス 27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1" name="テキスト ボックス 28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83" name="テキスト ボックス 28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85" name="テキスト ボックス 28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87" name="テキスト ボックス 28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89" name="テキスト ボックス 28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81280</xdr:rowOff>
    </xdr:to>
    <xdr:cxnSp macro="">
      <xdr:nvCxnSpPr>
        <xdr:cNvPr id="291" name="直線コネクタ 290"/>
        <xdr:cNvCxnSpPr/>
      </xdr:nvCxnSpPr>
      <xdr:spPr>
        <a:xfrm flipV="1">
          <a:off x="16510000" y="55372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292" name="補助費等最小値テキスト"/>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293" name="直線コネクタ 292"/>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294"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295" name="直線コネクタ 294"/>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81280</xdr:rowOff>
    </xdr:from>
    <xdr:to>
      <xdr:col>82</xdr:col>
      <xdr:colOff>107950</xdr:colOff>
      <xdr:row>40</xdr:row>
      <xdr:rowOff>104140</xdr:rowOff>
    </xdr:to>
    <xdr:cxnSp macro="">
      <xdr:nvCxnSpPr>
        <xdr:cNvPr id="296" name="直線コネクタ 295"/>
        <xdr:cNvCxnSpPr/>
      </xdr:nvCxnSpPr>
      <xdr:spPr>
        <a:xfrm flipV="1">
          <a:off x="15671800" y="6939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62247</xdr:rowOff>
    </xdr:from>
    <xdr:ext cx="762000" cy="259045"/>
    <xdr:sp macro="" textlink="">
      <xdr:nvSpPr>
        <xdr:cNvPr id="297" name="補助費等平均値テキスト"/>
        <xdr:cNvSpPr txBox="1"/>
      </xdr:nvSpPr>
      <xdr:spPr>
        <a:xfrm>
          <a:off x="16598900" y="6062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298" name="フローチャート: 判断 297"/>
        <xdr:cNvSpPr/>
      </xdr:nvSpPr>
      <xdr:spPr>
        <a:xfrm>
          <a:off x="16459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40</xdr:row>
      <xdr:rowOff>104140</xdr:rowOff>
    </xdr:to>
    <xdr:cxnSp macro="">
      <xdr:nvCxnSpPr>
        <xdr:cNvPr id="299" name="直線コネクタ 298"/>
        <xdr:cNvCxnSpPr/>
      </xdr:nvCxnSpPr>
      <xdr:spPr>
        <a:xfrm>
          <a:off x="14782800" y="66421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00" name="フローチャート: 判断 299"/>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01" name="テキスト ボックス 300"/>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39</xdr:row>
      <xdr:rowOff>92710</xdr:rowOff>
    </xdr:to>
    <xdr:cxnSp macro="">
      <xdr:nvCxnSpPr>
        <xdr:cNvPr id="302" name="直線コネクタ 301"/>
        <xdr:cNvCxnSpPr/>
      </xdr:nvCxnSpPr>
      <xdr:spPr>
        <a:xfrm flipV="1">
          <a:off x="13893800" y="6642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3" name="フローチャート: 判断 30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04" name="テキスト ボックス 303"/>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39</xdr:row>
      <xdr:rowOff>92710</xdr:rowOff>
    </xdr:to>
    <xdr:cxnSp macro="">
      <xdr:nvCxnSpPr>
        <xdr:cNvPr id="305" name="直線コネクタ 304"/>
        <xdr:cNvCxnSpPr/>
      </xdr:nvCxnSpPr>
      <xdr:spPr>
        <a:xfrm>
          <a:off x="13004800" y="64363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92075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30480</xdr:rowOff>
    </xdr:from>
    <xdr:to>
      <xdr:col>82</xdr:col>
      <xdr:colOff>158750</xdr:colOff>
      <xdr:row>40</xdr:row>
      <xdr:rowOff>132080</xdr:rowOff>
    </xdr:to>
    <xdr:sp macro="" textlink="">
      <xdr:nvSpPr>
        <xdr:cNvPr id="311" name="楕円 310"/>
        <xdr:cNvSpPr/>
      </xdr:nvSpPr>
      <xdr:spPr>
        <a:xfrm>
          <a:off x="16459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110507</xdr:rowOff>
    </xdr:from>
    <xdr:ext cx="762000" cy="259045"/>
    <xdr:sp macro="" textlink="">
      <xdr:nvSpPr>
        <xdr:cNvPr id="312" name="補助費等該当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53340</xdr:rowOff>
    </xdr:from>
    <xdr:to>
      <xdr:col>78</xdr:col>
      <xdr:colOff>120650</xdr:colOff>
      <xdr:row>40</xdr:row>
      <xdr:rowOff>154940</xdr:rowOff>
    </xdr:to>
    <xdr:sp macro="" textlink="">
      <xdr:nvSpPr>
        <xdr:cNvPr id="313" name="楕円 312"/>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139717</xdr:rowOff>
    </xdr:from>
    <xdr:ext cx="736600" cy="259045"/>
    <xdr:sp macro="" textlink="">
      <xdr:nvSpPr>
        <xdr:cNvPr id="314" name="テキスト ボックス 313"/>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15" name="楕円 314"/>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16" name="テキスト ボックス 315"/>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17" name="楕円 316"/>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147337</xdr:rowOff>
    </xdr:from>
    <xdr:ext cx="762000" cy="259045"/>
    <xdr:sp macro="" textlink="">
      <xdr:nvSpPr>
        <xdr:cNvPr id="318" name="テキスト ボックス 317"/>
        <xdr:cNvSpPr txBox="1"/>
      </xdr:nvSpPr>
      <xdr:spPr>
        <a:xfrm>
          <a:off x="13512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19" name="楕円 318"/>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0" name="テキスト ボックス 319"/>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4" name="正方形/長方形 32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5" name="正方形/長方形 32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26" name="正方形/長方形 32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27" name="正方形/長方形 32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29" name="正方形/長方形 32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1" name="テキスト ボックス 33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旧緊急防災・減災事業債、合併特例債の償還終了により歳出額が減となったことから、前年度より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令和元年度から比率は下がりつつあるが、引き続き、優先する建設事業の選定を行い、地方債借入の抑制に努める。</a:t>
          </a:r>
        </a:p>
      </xdr:txBody>
    </xdr:sp>
    <xdr:clientData/>
  </xdr:twoCellAnchor>
  <xdr:oneCellAnchor>
    <xdr:from>
      <xdr:col>3</xdr:col>
      <xdr:colOff>123825</xdr:colOff>
      <xdr:row>69</xdr:row>
      <xdr:rowOff>107950</xdr:rowOff>
    </xdr:from>
    <xdr:ext cx="298543" cy="225703"/>
    <xdr:sp macro="" textlink="">
      <xdr:nvSpPr>
        <xdr:cNvPr id="332" name="テキスト ボックス 33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4" name="テキスト ボックス 33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5" name="直線コネクタ 33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36" name="テキスト ボックス 33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7" name="直線コネクタ 33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38" name="テキスト ボックス 33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9" name="直線コネクタ 33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40" name="テキスト ボックス 33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1" name="直線コネクタ 34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42" name="テキスト ボックス 34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3" name="直線コネクタ 34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44" name="テキスト ボックス 34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5" name="直線コネクタ 34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46" name="テキスト ボックス 34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48" name="テキスト ボックス 34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82</xdr:row>
      <xdr:rowOff>50800</xdr:rowOff>
    </xdr:to>
    <xdr:cxnSp macro="">
      <xdr:nvCxnSpPr>
        <xdr:cNvPr id="350" name="直線コネクタ 349"/>
        <xdr:cNvCxnSpPr/>
      </xdr:nvCxnSpPr>
      <xdr:spPr>
        <a:xfrm flipV="1">
          <a:off x="4826000" y="126183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1"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2" name="直線コネクタ 351"/>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53"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54" name="直線コネクタ 353"/>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143329</xdr:rowOff>
    </xdr:from>
    <xdr:to>
      <xdr:col>24</xdr:col>
      <xdr:colOff>25400</xdr:colOff>
      <xdr:row>77</xdr:row>
      <xdr:rowOff>69850</xdr:rowOff>
    </xdr:to>
    <xdr:cxnSp macro="">
      <xdr:nvCxnSpPr>
        <xdr:cNvPr id="355" name="直線コネクタ 354"/>
        <xdr:cNvCxnSpPr/>
      </xdr:nvCxnSpPr>
      <xdr:spPr>
        <a:xfrm flipV="1">
          <a:off x="3987800" y="131735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91820</xdr:rowOff>
    </xdr:from>
    <xdr:ext cx="762000" cy="259045"/>
    <xdr:sp macro="" textlink="">
      <xdr:nvSpPr>
        <xdr:cNvPr id="356" name="公債費平均値テキスト"/>
        <xdr:cNvSpPr txBox="1"/>
      </xdr:nvSpPr>
      <xdr:spPr>
        <a:xfrm>
          <a:off x="4914900" y="1346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119743</xdr:rowOff>
    </xdr:from>
    <xdr:to>
      <xdr:col>24</xdr:col>
      <xdr:colOff>76200</xdr:colOff>
      <xdr:row>79</xdr:row>
      <xdr:rowOff>49893</xdr:rowOff>
    </xdr:to>
    <xdr:sp macro="" textlink="">
      <xdr:nvSpPr>
        <xdr:cNvPr id="357" name="フローチャート: 判断 356"/>
        <xdr:cNvSpPr/>
      </xdr:nvSpPr>
      <xdr:spPr>
        <a:xfrm>
          <a:off x="4775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56243</xdr:rowOff>
    </xdr:from>
    <xdr:to>
      <xdr:col>19</xdr:col>
      <xdr:colOff>187325</xdr:colOff>
      <xdr:row>77</xdr:row>
      <xdr:rowOff>69850</xdr:rowOff>
    </xdr:to>
    <xdr:cxnSp macro="">
      <xdr:nvCxnSpPr>
        <xdr:cNvPr id="358" name="直線コネクタ 357"/>
        <xdr:cNvCxnSpPr/>
      </xdr:nvCxnSpPr>
      <xdr:spPr>
        <a:xfrm>
          <a:off x="3098800" y="130864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13607</xdr:rowOff>
    </xdr:from>
    <xdr:to>
      <xdr:col>20</xdr:col>
      <xdr:colOff>38100</xdr:colOff>
      <xdr:row>79</xdr:row>
      <xdr:rowOff>115207</xdr:rowOff>
    </xdr:to>
    <xdr:sp macro="" textlink="">
      <xdr:nvSpPr>
        <xdr:cNvPr id="359" name="フローチャート: 判断 358"/>
        <xdr:cNvSpPr/>
      </xdr:nvSpPr>
      <xdr:spPr>
        <a:xfrm>
          <a:off x="3937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99984</xdr:rowOff>
    </xdr:from>
    <xdr:ext cx="736600" cy="259045"/>
    <xdr:sp macro="" textlink="">
      <xdr:nvSpPr>
        <xdr:cNvPr id="360" name="テキスト ボックス 359"/>
        <xdr:cNvSpPr txBox="1"/>
      </xdr:nvSpPr>
      <xdr:spPr>
        <a:xfrm>
          <a:off x="3606800" y="1364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56243</xdr:rowOff>
    </xdr:from>
    <xdr:to>
      <xdr:col>15</xdr:col>
      <xdr:colOff>98425</xdr:colOff>
      <xdr:row>77</xdr:row>
      <xdr:rowOff>69850</xdr:rowOff>
    </xdr:to>
    <xdr:cxnSp macro="">
      <xdr:nvCxnSpPr>
        <xdr:cNvPr id="361" name="直線コネクタ 360"/>
        <xdr:cNvCxnSpPr/>
      </xdr:nvCxnSpPr>
      <xdr:spPr>
        <a:xfrm flipV="1">
          <a:off x="2209800" y="130864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160564</xdr:rowOff>
    </xdr:from>
    <xdr:to>
      <xdr:col>15</xdr:col>
      <xdr:colOff>149225</xdr:colOff>
      <xdr:row>78</xdr:row>
      <xdr:rowOff>90714</xdr:rowOff>
    </xdr:to>
    <xdr:sp macro="" textlink="">
      <xdr:nvSpPr>
        <xdr:cNvPr id="362" name="フローチャート: 判断 361"/>
        <xdr:cNvSpPr/>
      </xdr:nvSpPr>
      <xdr:spPr>
        <a:xfrm>
          <a:off x="3048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75491</xdr:rowOff>
    </xdr:from>
    <xdr:ext cx="762000" cy="259045"/>
    <xdr:sp macro="" textlink="">
      <xdr:nvSpPr>
        <xdr:cNvPr id="363" name="テキスト ボックス 362"/>
        <xdr:cNvSpPr txBox="1"/>
      </xdr:nvSpPr>
      <xdr:spPr>
        <a:xfrm>
          <a:off x="2717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102507</xdr:rowOff>
    </xdr:to>
    <xdr:cxnSp macro="">
      <xdr:nvCxnSpPr>
        <xdr:cNvPr id="364" name="直線コネクタ 363"/>
        <xdr:cNvCxnSpPr/>
      </xdr:nvCxnSpPr>
      <xdr:spPr>
        <a:xfrm flipV="1">
          <a:off x="1320800" y="1327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9525</xdr:colOff>
      <xdr:row>84</xdr:row>
      <xdr:rowOff>10177</xdr:rowOff>
    </xdr:from>
    <xdr:ext cx="762000" cy="259045"/>
    <xdr:sp macro="" textlink="">
      <xdr:nvSpPr>
        <xdr:cNvPr id="365" name="テキスト ボックス 36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6" name="テキスト ボックス 36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7" name="テキスト ボックス 36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8" name="テキスト ボックス 36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9" name="テキスト ボックス 36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70" name="楕円 369"/>
        <xdr:cNvSpPr/>
      </xdr:nvSpPr>
      <xdr:spPr>
        <a:xfrm>
          <a:off x="4775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109056</xdr:rowOff>
    </xdr:from>
    <xdr:ext cx="762000" cy="259045"/>
    <xdr:sp macro="" textlink="">
      <xdr:nvSpPr>
        <xdr:cNvPr id="371" name="公債費該当値テキスト"/>
        <xdr:cNvSpPr txBox="1"/>
      </xdr:nvSpPr>
      <xdr:spPr>
        <a:xfrm>
          <a:off x="4914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72" name="楕円 371"/>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5443</xdr:rowOff>
    </xdr:from>
    <xdr:to>
      <xdr:col>15</xdr:col>
      <xdr:colOff>149225</xdr:colOff>
      <xdr:row>76</xdr:row>
      <xdr:rowOff>107043</xdr:rowOff>
    </xdr:to>
    <xdr:sp macro="" textlink="">
      <xdr:nvSpPr>
        <xdr:cNvPr id="374" name="楕円 373"/>
        <xdr:cNvSpPr/>
      </xdr:nvSpPr>
      <xdr:spPr>
        <a:xfrm>
          <a:off x="3048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117220</xdr:rowOff>
    </xdr:from>
    <xdr:ext cx="762000" cy="259045"/>
    <xdr:sp macro="" textlink="">
      <xdr:nvSpPr>
        <xdr:cNvPr id="375" name="テキスト ボックス 374"/>
        <xdr:cNvSpPr txBox="1"/>
      </xdr:nvSpPr>
      <xdr:spPr>
        <a:xfrm>
          <a:off x="2717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76" name="楕円 375"/>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77" name="テキスト ボックス 376"/>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378" name="楕円 377"/>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157134</xdr:rowOff>
    </xdr:from>
    <xdr:ext cx="762000" cy="259045"/>
    <xdr:sp macro="" textlink="">
      <xdr:nvSpPr>
        <xdr:cNvPr id="379" name="テキスト ボックス 378"/>
        <xdr:cNvSpPr txBox="1"/>
      </xdr:nvSpPr>
      <xdr:spPr>
        <a:xfrm>
          <a:off x="9398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0" name="正方形/長方形 37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1" name="正方形/長方形 38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2" name="正方形/長方形 38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3" name="正方形/長方形 38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4" name="正方形/長方形 38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85" name="正方形/長方形 38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86" name="正方形/長方形 38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7" name="正方形/長方形 38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88" name="正方形/長方形 38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9" name="正方形/長方形 38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0" name="テキスト ボックス 38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昨年度の</a:t>
          </a:r>
          <a:r>
            <a:rPr kumimoji="1" lang="en-US" altLang="ja-JP" sz="1300">
              <a:latin typeface="ＭＳ Ｐゴシック" panose="020B0600070205080204" pitchFamily="50" charset="-128"/>
              <a:ea typeface="ＭＳ Ｐゴシック" panose="020B0600070205080204" pitchFamily="50" charset="-128"/>
            </a:rPr>
            <a:t>77.2%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78.6%</a:t>
          </a:r>
          <a:r>
            <a:rPr kumimoji="1" lang="ja-JP" altLang="en-US" sz="1300">
              <a:latin typeface="ＭＳ Ｐゴシック" panose="020B0600070205080204" pitchFamily="50" charset="-128"/>
              <a:ea typeface="ＭＳ Ｐゴシック" panose="020B0600070205080204" pitchFamily="50" charset="-128"/>
            </a:rPr>
            <a:t>となり、全国平均、茨城県平均を上回る状況となった。これは、臨時財政対策債発行額の減が要因となっている。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今後も地方税の徴収強化に加え、公営企業等の経営改革による補助金の抑制、事務事業のスクラップ・アンド・ビルドなど、行財政改革の取組により一層の改善に努める。</a:t>
          </a:r>
        </a:p>
      </xdr:txBody>
    </xdr:sp>
    <xdr:clientData/>
  </xdr:twoCellAnchor>
  <xdr:oneCellAnchor>
    <xdr:from>
      <xdr:col>62</xdr:col>
      <xdr:colOff>6350</xdr:colOff>
      <xdr:row>69</xdr:row>
      <xdr:rowOff>107950</xdr:rowOff>
    </xdr:from>
    <xdr:ext cx="298543" cy="225703"/>
    <xdr:sp macro="" textlink="">
      <xdr:nvSpPr>
        <xdr:cNvPr id="391" name="テキスト ボックス 39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2" name="直線コネクタ 39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3" name="テキスト ボックス 39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4" name="直線コネクタ 39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395" name="テキスト ボックス 39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6" name="直線コネクタ 39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397" name="テキスト ボックス 39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398" name="直線コネクタ 39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399" name="テキスト ボックス 39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0" name="直線コネクタ 39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1" name="テキスト ボックス 40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2" name="直線コネクタ 40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03" name="テキスト ボックス 40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4" name="直線コネクタ 40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05" name="テキスト ボックス 40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7" name="テキスト ボックス 40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165100</xdr:rowOff>
    </xdr:from>
    <xdr:to>
      <xdr:col>82</xdr:col>
      <xdr:colOff>107950</xdr:colOff>
      <xdr:row>81</xdr:row>
      <xdr:rowOff>156936</xdr:rowOff>
    </xdr:to>
    <xdr:cxnSp macro="">
      <xdr:nvCxnSpPr>
        <xdr:cNvPr id="409" name="直線コネクタ 408"/>
        <xdr:cNvCxnSpPr/>
      </xdr:nvCxnSpPr>
      <xdr:spPr>
        <a:xfrm flipV="1">
          <a:off x="16510000" y="1250950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10"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11" name="直線コネクタ 410"/>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80027</xdr:rowOff>
    </xdr:from>
    <xdr:ext cx="762000" cy="259045"/>
    <xdr:sp macro="" textlink="">
      <xdr:nvSpPr>
        <xdr:cNvPr id="412" name="公債費以外最大値テキスト"/>
        <xdr:cNvSpPr txBox="1"/>
      </xdr:nvSpPr>
      <xdr:spPr>
        <a:xfrm>
          <a:off x="16598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165100</xdr:rowOff>
    </xdr:from>
    <xdr:to>
      <xdr:col>82</xdr:col>
      <xdr:colOff>196850</xdr:colOff>
      <xdr:row>72</xdr:row>
      <xdr:rowOff>165100</xdr:rowOff>
    </xdr:to>
    <xdr:cxnSp macro="">
      <xdr:nvCxnSpPr>
        <xdr:cNvPr id="413" name="直線コネクタ 412"/>
        <xdr:cNvCxnSpPr/>
      </xdr:nvCxnSpPr>
      <xdr:spPr>
        <a:xfrm>
          <a:off x="16421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129721</xdr:rowOff>
    </xdr:from>
    <xdr:to>
      <xdr:col>82</xdr:col>
      <xdr:colOff>107950</xdr:colOff>
      <xdr:row>80</xdr:row>
      <xdr:rowOff>110671</xdr:rowOff>
    </xdr:to>
    <xdr:cxnSp macro="">
      <xdr:nvCxnSpPr>
        <xdr:cNvPr id="414" name="直線コネクタ 413"/>
        <xdr:cNvCxnSpPr/>
      </xdr:nvCxnSpPr>
      <xdr:spPr>
        <a:xfrm>
          <a:off x="15671800" y="1367427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15"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16" name="フローチャート: 判断 415"/>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50800</xdr:rowOff>
    </xdr:from>
    <xdr:to>
      <xdr:col>78</xdr:col>
      <xdr:colOff>69850</xdr:colOff>
      <xdr:row>79</xdr:row>
      <xdr:rowOff>129721</xdr:rowOff>
    </xdr:to>
    <xdr:cxnSp macro="">
      <xdr:nvCxnSpPr>
        <xdr:cNvPr id="417" name="直線コネクタ 416"/>
        <xdr:cNvCxnSpPr/>
      </xdr:nvCxnSpPr>
      <xdr:spPr>
        <a:xfrm>
          <a:off x="14782800" y="12738100"/>
          <a:ext cx="889000" cy="9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40821</xdr:rowOff>
    </xdr:from>
    <xdr:to>
      <xdr:col>78</xdr:col>
      <xdr:colOff>120650</xdr:colOff>
      <xdr:row>77</xdr:row>
      <xdr:rowOff>142421</xdr:rowOff>
    </xdr:to>
    <xdr:sp macro="" textlink="">
      <xdr:nvSpPr>
        <xdr:cNvPr id="418" name="フローチャート: 判断 417"/>
        <xdr:cNvSpPr/>
      </xdr:nvSpPr>
      <xdr:spPr>
        <a:xfrm>
          <a:off x="15621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152598</xdr:rowOff>
    </xdr:from>
    <xdr:ext cx="736600" cy="259045"/>
    <xdr:sp macro="" textlink="">
      <xdr:nvSpPr>
        <xdr:cNvPr id="419" name="テキスト ボックス 418"/>
        <xdr:cNvSpPr txBox="1"/>
      </xdr:nvSpPr>
      <xdr:spPr>
        <a:xfrm>
          <a:off x="15290800" y="13011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50800</xdr:rowOff>
    </xdr:from>
    <xdr:to>
      <xdr:col>73</xdr:col>
      <xdr:colOff>180975</xdr:colOff>
      <xdr:row>78</xdr:row>
      <xdr:rowOff>94343</xdr:rowOff>
    </xdr:to>
    <xdr:cxnSp macro="">
      <xdr:nvCxnSpPr>
        <xdr:cNvPr id="420" name="直線コネクタ 419"/>
        <xdr:cNvCxnSpPr/>
      </xdr:nvCxnSpPr>
      <xdr:spPr>
        <a:xfrm flipV="1">
          <a:off x="13893800" y="12738100"/>
          <a:ext cx="889000" cy="7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21" name="フローチャート: 判断 420"/>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22" name="テキスト ボックス 421"/>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94343</xdr:rowOff>
    </xdr:from>
    <xdr:to>
      <xdr:col>69</xdr:col>
      <xdr:colOff>92075</xdr:colOff>
      <xdr:row>79</xdr:row>
      <xdr:rowOff>53521</xdr:rowOff>
    </xdr:to>
    <xdr:cxnSp macro="">
      <xdr:nvCxnSpPr>
        <xdr:cNvPr id="423" name="直線コネクタ 422"/>
        <xdr:cNvCxnSpPr/>
      </xdr:nvCxnSpPr>
      <xdr:spPr>
        <a:xfrm flipV="1">
          <a:off x="13004800" y="134674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92075</xdr:colOff>
      <xdr:row>84</xdr:row>
      <xdr:rowOff>10177</xdr:rowOff>
    </xdr:from>
    <xdr:ext cx="762000" cy="259045"/>
    <xdr:sp macro="" textlink="">
      <xdr:nvSpPr>
        <xdr:cNvPr id="424" name="テキスト ボックス 42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5" name="テキスト ボックス 42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6" name="テキスト ボックス 42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7" name="テキスト ボックス 42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8" name="テキスト ボックス 42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59871</xdr:rowOff>
    </xdr:from>
    <xdr:to>
      <xdr:col>82</xdr:col>
      <xdr:colOff>158750</xdr:colOff>
      <xdr:row>80</xdr:row>
      <xdr:rowOff>161471</xdr:rowOff>
    </xdr:to>
    <xdr:sp macro="" textlink="">
      <xdr:nvSpPr>
        <xdr:cNvPr id="429" name="楕円 428"/>
        <xdr:cNvSpPr/>
      </xdr:nvSpPr>
      <xdr:spPr>
        <a:xfrm>
          <a:off x="164592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31948</xdr:rowOff>
    </xdr:from>
    <xdr:ext cx="762000" cy="259045"/>
    <xdr:sp macro="" textlink="">
      <xdr:nvSpPr>
        <xdr:cNvPr id="430" name="公債費以外該当値テキスト"/>
        <xdr:cNvSpPr txBox="1"/>
      </xdr:nvSpPr>
      <xdr:spPr>
        <a:xfrm>
          <a:off x="16598900" y="1374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78921</xdr:rowOff>
    </xdr:from>
    <xdr:to>
      <xdr:col>78</xdr:col>
      <xdr:colOff>120650</xdr:colOff>
      <xdr:row>80</xdr:row>
      <xdr:rowOff>9071</xdr:rowOff>
    </xdr:to>
    <xdr:sp macro="" textlink="">
      <xdr:nvSpPr>
        <xdr:cNvPr id="431" name="楕円 430"/>
        <xdr:cNvSpPr/>
      </xdr:nvSpPr>
      <xdr:spPr>
        <a:xfrm>
          <a:off x="15621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165298</xdr:rowOff>
    </xdr:from>
    <xdr:ext cx="736600" cy="259045"/>
    <xdr:sp macro="" textlink="">
      <xdr:nvSpPr>
        <xdr:cNvPr id="432" name="テキスト ボックス 431"/>
        <xdr:cNvSpPr txBox="1"/>
      </xdr:nvSpPr>
      <xdr:spPr>
        <a:xfrm>
          <a:off x="15290800" y="1370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0</xdr:rowOff>
    </xdr:from>
    <xdr:to>
      <xdr:col>74</xdr:col>
      <xdr:colOff>31750</xdr:colOff>
      <xdr:row>74</xdr:row>
      <xdr:rowOff>101600</xdr:rowOff>
    </xdr:to>
    <xdr:sp macro="" textlink="">
      <xdr:nvSpPr>
        <xdr:cNvPr id="433" name="楕円 432"/>
        <xdr:cNvSpPr/>
      </xdr:nvSpPr>
      <xdr:spPr>
        <a:xfrm>
          <a:off x="14732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111777</xdr:rowOff>
    </xdr:from>
    <xdr:ext cx="762000" cy="259045"/>
    <xdr:sp macro="" textlink="">
      <xdr:nvSpPr>
        <xdr:cNvPr id="434" name="テキスト ボックス 433"/>
        <xdr:cNvSpPr txBox="1"/>
      </xdr:nvSpPr>
      <xdr:spPr>
        <a:xfrm>
          <a:off x="14401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43543</xdr:rowOff>
    </xdr:from>
    <xdr:to>
      <xdr:col>69</xdr:col>
      <xdr:colOff>142875</xdr:colOff>
      <xdr:row>78</xdr:row>
      <xdr:rowOff>145143</xdr:rowOff>
    </xdr:to>
    <xdr:sp macro="" textlink="">
      <xdr:nvSpPr>
        <xdr:cNvPr id="435" name="楕円 434"/>
        <xdr:cNvSpPr/>
      </xdr:nvSpPr>
      <xdr:spPr>
        <a:xfrm>
          <a:off x="13843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148970</xdr:rowOff>
    </xdr:from>
    <xdr:ext cx="762000" cy="259045"/>
    <xdr:sp macro="" textlink="">
      <xdr:nvSpPr>
        <xdr:cNvPr id="436" name="テキスト ボックス 435"/>
        <xdr:cNvSpPr txBox="1"/>
      </xdr:nvSpPr>
      <xdr:spPr>
        <a:xfrm>
          <a:off x="135128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37" name="楕円 436"/>
        <xdr:cNvSpPr/>
      </xdr:nvSpPr>
      <xdr:spPr>
        <a:xfrm>
          <a:off x="12954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108148</xdr:rowOff>
    </xdr:from>
    <xdr:ext cx="762000" cy="259045"/>
    <xdr:sp macro="" textlink="">
      <xdr:nvSpPr>
        <xdr:cNvPr id="438" name="テキスト ボックス 437"/>
        <xdr:cNvSpPr txBox="1"/>
      </xdr:nvSpPr>
      <xdr:spPr>
        <a:xfrm>
          <a:off x="12623800" y="1382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114694</xdr:rowOff>
    </xdr:from>
    <xdr:to>
      <xdr:col>29</xdr:col>
      <xdr:colOff>127000</xdr:colOff>
      <xdr:row>19</xdr:row>
      <xdr:rowOff>72746</xdr:rowOff>
    </xdr:to>
    <xdr:cxnSp macro="">
      <xdr:nvCxnSpPr>
        <xdr:cNvPr id="45" name="直線コネクタ 44"/>
        <xdr:cNvCxnSpPr/>
      </xdr:nvCxnSpPr>
      <xdr:spPr bwMode="auto">
        <a:xfrm flipV="1">
          <a:off x="5651500" y="2048269"/>
          <a:ext cx="0" cy="13296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44823</xdr:rowOff>
    </xdr:from>
    <xdr:ext cx="762000" cy="259045"/>
    <xdr:sp macro="" textlink="">
      <xdr:nvSpPr>
        <xdr:cNvPr id="46" name="人口1人当たり決算額の推移最小値テキスト130"/>
        <xdr:cNvSpPr txBox="1"/>
      </xdr:nvSpPr>
      <xdr:spPr>
        <a:xfrm>
          <a:off x="5740400" y="334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72746</xdr:rowOff>
    </xdr:from>
    <xdr:to>
      <xdr:col>30</xdr:col>
      <xdr:colOff>25400</xdr:colOff>
      <xdr:row>19</xdr:row>
      <xdr:rowOff>72746</xdr:rowOff>
    </xdr:to>
    <xdr:cxnSp macro="">
      <xdr:nvCxnSpPr>
        <xdr:cNvPr id="47" name="直線コネクタ 46"/>
        <xdr:cNvCxnSpPr/>
      </xdr:nvCxnSpPr>
      <xdr:spPr bwMode="auto">
        <a:xfrm>
          <a:off x="5562600" y="3377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29621</xdr:rowOff>
    </xdr:from>
    <xdr:ext cx="762000" cy="259045"/>
    <xdr:sp macro="" textlink="">
      <xdr:nvSpPr>
        <xdr:cNvPr id="48" name="人口1人当たり決算額の推移最大値テキスト130"/>
        <xdr:cNvSpPr txBox="1"/>
      </xdr:nvSpPr>
      <xdr:spPr>
        <a:xfrm>
          <a:off x="5740400" y="17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114694</xdr:rowOff>
    </xdr:from>
    <xdr:to>
      <xdr:col>30</xdr:col>
      <xdr:colOff>25400</xdr:colOff>
      <xdr:row>11</xdr:row>
      <xdr:rowOff>114694</xdr:rowOff>
    </xdr:to>
    <xdr:cxnSp macro="">
      <xdr:nvCxnSpPr>
        <xdr:cNvPr id="49" name="直線コネクタ 48"/>
        <xdr:cNvCxnSpPr/>
      </xdr:nvCxnSpPr>
      <xdr:spPr bwMode="auto">
        <a:xfrm>
          <a:off x="5562600" y="2048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20815</xdr:rowOff>
    </xdr:from>
    <xdr:to>
      <xdr:col>29</xdr:col>
      <xdr:colOff>127000</xdr:colOff>
      <xdr:row>19</xdr:row>
      <xdr:rowOff>89357</xdr:rowOff>
    </xdr:to>
    <xdr:cxnSp macro="">
      <xdr:nvCxnSpPr>
        <xdr:cNvPr id="50" name="直線コネクタ 49"/>
        <xdr:cNvCxnSpPr/>
      </xdr:nvCxnSpPr>
      <xdr:spPr bwMode="auto">
        <a:xfrm flipV="1">
          <a:off x="5003800" y="3154540"/>
          <a:ext cx="647700" cy="239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107091</xdr:rowOff>
    </xdr:from>
    <xdr:ext cx="762000" cy="259045"/>
    <xdr:sp macro="" textlink="">
      <xdr:nvSpPr>
        <xdr:cNvPr id="51" name="人口1人当たり決算額の推移平均値テキスト130"/>
        <xdr:cNvSpPr txBox="1"/>
      </xdr:nvSpPr>
      <xdr:spPr>
        <a:xfrm>
          <a:off x="5740400" y="2383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90564</xdr:rowOff>
    </xdr:from>
    <xdr:to>
      <xdr:col>29</xdr:col>
      <xdr:colOff>177800</xdr:colOff>
      <xdr:row>15</xdr:row>
      <xdr:rowOff>20714</xdr:rowOff>
    </xdr:to>
    <xdr:sp macro="" textlink="">
      <xdr:nvSpPr>
        <xdr:cNvPr id="52" name="フローチャート: 判断 51"/>
        <xdr:cNvSpPr/>
      </xdr:nvSpPr>
      <xdr:spPr bwMode="auto">
        <a:xfrm>
          <a:off x="5600700" y="2538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18796</xdr:rowOff>
    </xdr:from>
    <xdr:to>
      <xdr:col>26</xdr:col>
      <xdr:colOff>50800</xdr:colOff>
      <xdr:row>19</xdr:row>
      <xdr:rowOff>89357</xdr:rowOff>
    </xdr:to>
    <xdr:cxnSp macro="">
      <xdr:nvCxnSpPr>
        <xdr:cNvPr id="53" name="直線コネクタ 52"/>
        <xdr:cNvCxnSpPr/>
      </xdr:nvCxnSpPr>
      <xdr:spPr bwMode="auto">
        <a:xfrm>
          <a:off x="4305300" y="3323971"/>
          <a:ext cx="698500" cy="7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21488</xdr:rowOff>
    </xdr:from>
    <xdr:to>
      <xdr:col>26</xdr:col>
      <xdr:colOff>101600</xdr:colOff>
      <xdr:row>15</xdr:row>
      <xdr:rowOff>123088</xdr:rowOff>
    </xdr:to>
    <xdr:sp macro="" textlink="">
      <xdr:nvSpPr>
        <xdr:cNvPr id="54" name="フローチャート: 判断 53"/>
        <xdr:cNvSpPr/>
      </xdr:nvSpPr>
      <xdr:spPr bwMode="auto">
        <a:xfrm>
          <a:off x="49530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133265</xdr:rowOff>
    </xdr:from>
    <xdr:ext cx="736600" cy="259045"/>
    <xdr:sp macro="" textlink="">
      <xdr:nvSpPr>
        <xdr:cNvPr id="55" name="テキスト ボックス 54"/>
        <xdr:cNvSpPr txBox="1"/>
      </xdr:nvSpPr>
      <xdr:spPr>
        <a:xfrm>
          <a:off x="4622800" y="24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18796</xdr:rowOff>
    </xdr:from>
    <xdr:to>
      <xdr:col>22</xdr:col>
      <xdr:colOff>114300</xdr:colOff>
      <xdr:row>19</xdr:row>
      <xdr:rowOff>70879</xdr:rowOff>
    </xdr:to>
    <xdr:cxnSp macro="">
      <xdr:nvCxnSpPr>
        <xdr:cNvPr id="56" name="直線コネクタ 55"/>
        <xdr:cNvCxnSpPr/>
      </xdr:nvCxnSpPr>
      <xdr:spPr bwMode="auto">
        <a:xfrm flipV="1">
          <a:off x="3606800" y="3323971"/>
          <a:ext cx="698500" cy="5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62370</xdr:rowOff>
    </xdr:from>
    <xdr:to>
      <xdr:col>22</xdr:col>
      <xdr:colOff>165100</xdr:colOff>
      <xdr:row>15</xdr:row>
      <xdr:rowOff>163970</xdr:rowOff>
    </xdr:to>
    <xdr:sp macro="" textlink="">
      <xdr:nvSpPr>
        <xdr:cNvPr id="57" name="フローチャート: 判断 56"/>
        <xdr:cNvSpPr/>
      </xdr:nvSpPr>
      <xdr:spPr bwMode="auto">
        <a:xfrm>
          <a:off x="42545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2697</xdr:rowOff>
    </xdr:from>
    <xdr:ext cx="762000" cy="259045"/>
    <xdr:sp macro="" textlink="">
      <xdr:nvSpPr>
        <xdr:cNvPr id="58" name="テキスト ボックス 57"/>
        <xdr:cNvSpPr txBox="1"/>
      </xdr:nvSpPr>
      <xdr:spPr>
        <a:xfrm>
          <a:off x="3924300" y="245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67755</xdr:rowOff>
    </xdr:from>
    <xdr:to>
      <xdr:col>18</xdr:col>
      <xdr:colOff>177800</xdr:colOff>
      <xdr:row>19</xdr:row>
      <xdr:rowOff>70879</xdr:rowOff>
    </xdr:to>
    <xdr:cxnSp macro="">
      <xdr:nvCxnSpPr>
        <xdr:cNvPr id="59" name="直線コネクタ 58"/>
        <xdr:cNvCxnSpPr/>
      </xdr:nvCxnSpPr>
      <xdr:spPr bwMode="auto">
        <a:xfrm>
          <a:off x="2908300" y="3201480"/>
          <a:ext cx="698500" cy="174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141465</xdr:rowOff>
    </xdr:from>
    <xdr:to>
      <xdr:col>29</xdr:col>
      <xdr:colOff>177800</xdr:colOff>
      <xdr:row>18</xdr:row>
      <xdr:rowOff>71615</xdr:rowOff>
    </xdr:to>
    <xdr:sp macro="" textlink="">
      <xdr:nvSpPr>
        <xdr:cNvPr id="65" name="楕円 64"/>
        <xdr:cNvSpPr/>
      </xdr:nvSpPr>
      <xdr:spPr bwMode="auto">
        <a:xfrm>
          <a:off x="5600700" y="310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113542</xdr:rowOff>
    </xdr:from>
    <xdr:ext cx="762000" cy="259045"/>
    <xdr:sp macro="" textlink="">
      <xdr:nvSpPr>
        <xdr:cNvPr id="66" name="人口1人当たり決算額の推移該当値テキスト130"/>
        <xdr:cNvSpPr txBox="1"/>
      </xdr:nvSpPr>
      <xdr:spPr>
        <a:xfrm>
          <a:off x="5740400" y="30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38557</xdr:rowOff>
    </xdr:from>
    <xdr:to>
      <xdr:col>26</xdr:col>
      <xdr:colOff>101600</xdr:colOff>
      <xdr:row>19</xdr:row>
      <xdr:rowOff>140157</xdr:rowOff>
    </xdr:to>
    <xdr:sp macro="" textlink="">
      <xdr:nvSpPr>
        <xdr:cNvPr id="67" name="楕円 66"/>
        <xdr:cNvSpPr/>
      </xdr:nvSpPr>
      <xdr:spPr bwMode="auto">
        <a:xfrm>
          <a:off x="4953000" y="334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124934</xdr:rowOff>
    </xdr:from>
    <xdr:ext cx="736600" cy="259045"/>
    <xdr:sp macro="" textlink="">
      <xdr:nvSpPr>
        <xdr:cNvPr id="68" name="テキスト ボックス 67"/>
        <xdr:cNvSpPr txBox="1"/>
      </xdr:nvSpPr>
      <xdr:spPr>
        <a:xfrm>
          <a:off x="4622800" y="3430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139446</xdr:rowOff>
    </xdr:from>
    <xdr:to>
      <xdr:col>22</xdr:col>
      <xdr:colOff>165100</xdr:colOff>
      <xdr:row>19</xdr:row>
      <xdr:rowOff>69596</xdr:rowOff>
    </xdr:to>
    <xdr:sp macro="" textlink="">
      <xdr:nvSpPr>
        <xdr:cNvPr id="69" name="楕円 68"/>
        <xdr:cNvSpPr/>
      </xdr:nvSpPr>
      <xdr:spPr bwMode="auto">
        <a:xfrm>
          <a:off x="4254500" y="3273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54373</xdr:rowOff>
    </xdr:from>
    <xdr:ext cx="762000" cy="259045"/>
    <xdr:sp macro="" textlink="">
      <xdr:nvSpPr>
        <xdr:cNvPr id="70" name="テキスト ボックス 69"/>
        <xdr:cNvSpPr txBox="1"/>
      </xdr:nvSpPr>
      <xdr:spPr>
        <a:xfrm>
          <a:off x="3924300" y="335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20079</xdr:rowOff>
    </xdr:from>
    <xdr:to>
      <xdr:col>19</xdr:col>
      <xdr:colOff>38100</xdr:colOff>
      <xdr:row>19</xdr:row>
      <xdr:rowOff>121679</xdr:rowOff>
    </xdr:to>
    <xdr:sp macro="" textlink="">
      <xdr:nvSpPr>
        <xdr:cNvPr id="71" name="楕円 70"/>
        <xdr:cNvSpPr/>
      </xdr:nvSpPr>
      <xdr:spPr bwMode="auto">
        <a:xfrm>
          <a:off x="3556000" y="332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131856</xdr:rowOff>
    </xdr:from>
    <xdr:ext cx="762000" cy="259045"/>
    <xdr:sp macro="" textlink="">
      <xdr:nvSpPr>
        <xdr:cNvPr id="72" name="テキスト ボックス 71"/>
        <xdr:cNvSpPr txBox="1"/>
      </xdr:nvSpPr>
      <xdr:spPr>
        <a:xfrm>
          <a:off x="3225800" y="309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16955</xdr:rowOff>
    </xdr:from>
    <xdr:to>
      <xdr:col>15</xdr:col>
      <xdr:colOff>101600</xdr:colOff>
      <xdr:row>18</xdr:row>
      <xdr:rowOff>118555</xdr:rowOff>
    </xdr:to>
    <xdr:sp macro="" textlink="">
      <xdr:nvSpPr>
        <xdr:cNvPr id="73" name="楕円 72"/>
        <xdr:cNvSpPr/>
      </xdr:nvSpPr>
      <xdr:spPr bwMode="auto">
        <a:xfrm>
          <a:off x="2857500" y="3150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128732</xdr:rowOff>
    </xdr:from>
    <xdr:ext cx="762000" cy="259045"/>
    <xdr:sp macro="" textlink="">
      <xdr:nvSpPr>
        <xdr:cNvPr id="74" name="テキスト ボックス 73"/>
        <xdr:cNvSpPr txBox="1"/>
      </xdr:nvSpPr>
      <xdr:spPr>
        <a:xfrm>
          <a:off x="2527300" y="29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2" name="テキスト ボックス 91"/>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4" name="テキスト ボックス 93"/>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6" name="テキスト ボックス 95"/>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8" name="テキスト ボックス 97"/>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0" name="テキスト ボックス 99"/>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212170</xdr:rowOff>
    </xdr:from>
    <xdr:to>
      <xdr:col>29</xdr:col>
      <xdr:colOff>127000</xdr:colOff>
      <xdr:row>37</xdr:row>
      <xdr:rowOff>257628</xdr:rowOff>
    </xdr:to>
    <xdr:cxnSp macro="">
      <xdr:nvCxnSpPr>
        <xdr:cNvPr id="104" name="直線コネクタ 103"/>
        <xdr:cNvCxnSpPr/>
      </xdr:nvCxnSpPr>
      <xdr:spPr bwMode="auto">
        <a:xfrm flipV="1">
          <a:off x="5651500" y="6136720"/>
          <a:ext cx="0" cy="12456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229705</xdr:rowOff>
    </xdr:from>
    <xdr:ext cx="762000" cy="259045"/>
    <xdr:sp macro="" textlink="">
      <xdr:nvSpPr>
        <xdr:cNvPr id="105" name="人口1人当たり決算額の推移最小値テキスト445"/>
        <xdr:cNvSpPr txBox="1"/>
      </xdr:nvSpPr>
      <xdr:spPr>
        <a:xfrm>
          <a:off x="57404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257628</xdr:rowOff>
    </xdr:from>
    <xdr:to>
      <xdr:col>30</xdr:col>
      <xdr:colOff>25400</xdr:colOff>
      <xdr:row>37</xdr:row>
      <xdr:rowOff>257628</xdr:rowOff>
    </xdr:to>
    <xdr:cxnSp macro="">
      <xdr:nvCxnSpPr>
        <xdr:cNvPr id="106" name="直線コネクタ 105"/>
        <xdr:cNvCxnSpPr/>
      </xdr:nvCxnSpPr>
      <xdr:spPr bwMode="auto">
        <a:xfrm>
          <a:off x="5562600" y="7382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127097</xdr:rowOff>
    </xdr:from>
    <xdr:ext cx="762000" cy="259045"/>
    <xdr:sp macro="" textlink="">
      <xdr:nvSpPr>
        <xdr:cNvPr id="107" name="人口1人当たり決算額の推移最大値テキスト445"/>
        <xdr:cNvSpPr txBox="1"/>
      </xdr:nvSpPr>
      <xdr:spPr>
        <a:xfrm>
          <a:off x="5740400" y="58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212170</xdr:rowOff>
    </xdr:from>
    <xdr:to>
      <xdr:col>30</xdr:col>
      <xdr:colOff>25400</xdr:colOff>
      <xdr:row>33</xdr:row>
      <xdr:rowOff>212170</xdr:rowOff>
    </xdr:to>
    <xdr:cxnSp macro="">
      <xdr:nvCxnSpPr>
        <xdr:cNvPr id="108" name="直線コネクタ 107"/>
        <xdr:cNvCxnSpPr/>
      </xdr:nvCxnSpPr>
      <xdr:spPr bwMode="auto">
        <a:xfrm>
          <a:off x="5562600" y="6136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28212</xdr:rowOff>
    </xdr:from>
    <xdr:to>
      <xdr:col>29</xdr:col>
      <xdr:colOff>127000</xdr:colOff>
      <xdr:row>35</xdr:row>
      <xdr:rowOff>129188</xdr:rowOff>
    </xdr:to>
    <xdr:cxnSp macro="">
      <xdr:nvCxnSpPr>
        <xdr:cNvPr id="109" name="直線コネクタ 108"/>
        <xdr:cNvCxnSpPr/>
      </xdr:nvCxnSpPr>
      <xdr:spPr bwMode="auto">
        <a:xfrm>
          <a:off x="5003800" y="6638562"/>
          <a:ext cx="647700" cy="100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148048</xdr:rowOff>
    </xdr:from>
    <xdr:ext cx="762000" cy="259045"/>
    <xdr:sp macro="" textlink="">
      <xdr:nvSpPr>
        <xdr:cNvPr id="110" name="人口1人当たり決算額の推移平均値テキスト445"/>
        <xdr:cNvSpPr txBox="1"/>
      </xdr:nvSpPr>
      <xdr:spPr>
        <a:xfrm>
          <a:off x="5740400" y="6415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302971</xdr:rowOff>
    </xdr:from>
    <xdr:to>
      <xdr:col>29</xdr:col>
      <xdr:colOff>177800</xdr:colOff>
      <xdr:row>35</xdr:row>
      <xdr:rowOff>61671</xdr:rowOff>
    </xdr:to>
    <xdr:sp macro="" textlink="">
      <xdr:nvSpPr>
        <xdr:cNvPr id="111" name="フローチャート: 判断 110"/>
        <xdr:cNvSpPr/>
      </xdr:nvSpPr>
      <xdr:spPr bwMode="auto">
        <a:xfrm>
          <a:off x="5600700" y="6570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28212</xdr:rowOff>
    </xdr:from>
    <xdr:to>
      <xdr:col>26</xdr:col>
      <xdr:colOff>50800</xdr:colOff>
      <xdr:row>35</xdr:row>
      <xdr:rowOff>185685</xdr:rowOff>
    </xdr:to>
    <xdr:cxnSp macro="">
      <xdr:nvCxnSpPr>
        <xdr:cNvPr id="112" name="直線コネクタ 111"/>
        <xdr:cNvCxnSpPr/>
      </xdr:nvCxnSpPr>
      <xdr:spPr bwMode="auto">
        <a:xfrm flipV="1">
          <a:off x="4305300" y="6638562"/>
          <a:ext cx="698500" cy="157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243111</xdr:rowOff>
    </xdr:from>
    <xdr:to>
      <xdr:col>26</xdr:col>
      <xdr:colOff>101600</xdr:colOff>
      <xdr:row>35</xdr:row>
      <xdr:rowOff>1811</xdr:rowOff>
    </xdr:to>
    <xdr:sp macro="" textlink="">
      <xdr:nvSpPr>
        <xdr:cNvPr id="113" name="フローチャート: 判断 112"/>
        <xdr:cNvSpPr/>
      </xdr:nvSpPr>
      <xdr:spPr bwMode="auto">
        <a:xfrm>
          <a:off x="4953000" y="6510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11988</xdr:rowOff>
    </xdr:from>
    <xdr:ext cx="736600" cy="259045"/>
    <xdr:sp macro="" textlink="">
      <xdr:nvSpPr>
        <xdr:cNvPr id="114" name="テキスト ボックス 113"/>
        <xdr:cNvSpPr txBox="1"/>
      </xdr:nvSpPr>
      <xdr:spPr>
        <a:xfrm>
          <a:off x="4622800" y="627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175659</xdr:rowOff>
    </xdr:from>
    <xdr:to>
      <xdr:col>22</xdr:col>
      <xdr:colOff>114300</xdr:colOff>
      <xdr:row>35</xdr:row>
      <xdr:rowOff>185685</xdr:rowOff>
    </xdr:to>
    <xdr:cxnSp macro="">
      <xdr:nvCxnSpPr>
        <xdr:cNvPr id="115" name="直線コネクタ 114"/>
        <xdr:cNvCxnSpPr/>
      </xdr:nvCxnSpPr>
      <xdr:spPr bwMode="auto">
        <a:xfrm>
          <a:off x="3606800" y="6786009"/>
          <a:ext cx="698500" cy="10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21172</xdr:rowOff>
    </xdr:from>
    <xdr:to>
      <xdr:col>22</xdr:col>
      <xdr:colOff>165100</xdr:colOff>
      <xdr:row>35</xdr:row>
      <xdr:rowOff>122772</xdr:rowOff>
    </xdr:to>
    <xdr:sp macro="" textlink="">
      <xdr:nvSpPr>
        <xdr:cNvPr id="116" name="フローチャート: 判断 115"/>
        <xdr:cNvSpPr/>
      </xdr:nvSpPr>
      <xdr:spPr bwMode="auto">
        <a:xfrm>
          <a:off x="42545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132950</xdr:rowOff>
    </xdr:from>
    <xdr:ext cx="762000" cy="259045"/>
    <xdr:sp macro="" textlink="">
      <xdr:nvSpPr>
        <xdr:cNvPr id="117" name="テキスト ボックス 116"/>
        <xdr:cNvSpPr txBox="1"/>
      </xdr:nvSpPr>
      <xdr:spPr>
        <a:xfrm>
          <a:off x="3924300" y="640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92742</xdr:rowOff>
    </xdr:from>
    <xdr:to>
      <xdr:col>18</xdr:col>
      <xdr:colOff>177800</xdr:colOff>
      <xdr:row>35</xdr:row>
      <xdr:rowOff>175659</xdr:rowOff>
    </xdr:to>
    <xdr:cxnSp macro="">
      <xdr:nvCxnSpPr>
        <xdr:cNvPr id="118" name="直線コネクタ 117"/>
        <xdr:cNvCxnSpPr/>
      </xdr:nvCxnSpPr>
      <xdr:spPr bwMode="auto">
        <a:xfrm>
          <a:off x="2908300" y="6703092"/>
          <a:ext cx="698500" cy="8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28</xdr:col>
      <xdr:colOff>139700</xdr:colOff>
      <xdr:row>39</xdr:row>
      <xdr:rowOff>321327</xdr:rowOff>
    </xdr:from>
    <xdr:ext cx="762000" cy="259045"/>
    <xdr:sp macro="" textlink="">
      <xdr:nvSpPr>
        <xdr:cNvPr id="119" name="テキスト ボックス 11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78388</xdr:rowOff>
    </xdr:from>
    <xdr:to>
      <xdr:col>29</xdr:col>
      <xdr:colOff>177800</xdr:colOff>
      <xdr:row>35</xdr:row>
      <xdr:rowOff>179988</xdr:rowOff>
    </xdr:to>
    <xdr:sp macro="" textlink="">
      <xdr:nvSpPr>
        <xdr:cNvPr id="124" name="楕円 123"/>
        <xdr:cNvSpPr/>
      </xdr:nvSpPr>
      <xdr:spPr bwMode="auto">
        <a:xfrm>
          <a:off x="5600700" y="668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50465</xdr:rowOff>
    </xdr:from>
    <xdr:ext cx="762000" cy="259045"/>
    <xdr:sp macro="" textlink="">
      <xdr:nvSpPr>
        <xdr:cNvPr id="125" name="人口1人当たり決算額の推移該当値テキスト445"/>
        <xdr:cNvSpPr txBox="1"/>
      </xdr:nvSpPr>
      <xdr:spPr>
        <a:xfrm>
          <a:off x="5740400" y="666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320312</xdr:rowOff>
    </xdr:from>
    <xdr:to>
      <xdr:col>26</xdr:col>
      <xdr:colOff>101600</xdr:colOff>
      <xdr:row>35</xdr:row>
      <xdr:rowOff>79012</xdr:rowOff>
    </xdr:to>
    <xdr:sp macro="" textlink="">
      <xdr:nvSpPr>
        <xdr:cNvPr id="126" name="楕円 125"/>
        <xdr:cNvSpPr/>
      </xdr:nvSpPr>
      <xdr:spPr bwMode="auto">
        <a:xfrm>
          <a:off x="4953000" y="6587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63789</xdr:rowOff>
    </xdr:from>
    <xdr:ext cx="736600" cy="259045"/>
    <xdr:sp macro="" textlink="">
      <xdr:nvSpPr>
        <xdr:cNvPr id="127" name="テキスト ボックス 126"/>
        <xdr:cNvSpPr txBox="1"/>
      </xdr:nvSpPr>
      <xdr:spPr>
        <a:xfrm>
          <a:off x="4622800" y="66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134885</xdr:rowOff>
    </xdr:from>
    <xdr:to>
      <xdr:col>22</xdr:col>
      <xdr:colOff>165100</xdr:colOff>
      <xdr:row>35</xdr:row>
      <xdr:rowOff>236485</xdr:rowOff>
    </xdr:to>
    <xdr:sp macro="" textlink="">
      <xdr:nvSpPr>
        <xdr:cNvPr id="128" name="楕円 127"/>
        <xdr:cNvSpPr/>
      </xdr:nvSpPr>
      <xdr:spPr bwMode="auto">
        <a:xfrm>
          <a:off x="4254500" y="6745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221262</xdr:rowOff>
    </xdr:from>
    <xdr:ext cx="762000" cy="259045"/>
    <xdr:sp macro="" textlink="">
      <xdr:nvSpPr>
        <xdr:cNvPr id="129" name="テキスト ボックス 128"/>
        <xdr:cNvSpPr txBox="1"/>
      </xdr:nvSpPr>
      <xdr:spPr>
        <a:xfrm>
          <a:off x="3924300" y="683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124859</xdr:rowOff>
    </xdr:from>
    <xdr:to>
      <xdr:col>19</xdr:col>
      <xdr:colOff>38100</xdr:colOff>
      <xdr:row>35</xdr:row>
      <xdr:rowOff>226459</xdr:rowOff>
    </xdr:to>
    <xdr:sp macro="" textlink="">
      <xdr:nvSpPr>
        <xdr:cNvPr id="130" name="楕円 129"/>
        <xdr:cNvSpPr/>
      </xdr:nvSpPr>
      <xdr:spPr bwMode="auto">
        <a:xfrm>
          <a:off x="3556000" y="673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236636</xdr:rowOff>
    </xdr:from>
    <xdr:ext cx="762000" cy="259045"/>
    <xdr:sp macro="" textlink="">
      <xdr:nvSpPr>
        <xdr:cNvPr id="131" name="テキスト ボックス 130"/>
        <xdr:cNvSpPr txBox="1"/>
      </xdr:nvSpPr>
      <xdr:spPr>
        <a:xfrm>
          <a:off x="3225800" y="650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41942</xdr:rowOff>
    </xdr:from>
    <xdr:to>
      <xdr:col>15</xdr:col>
      <xdr:colOff>101600</xdr:colOff>
      <xdr:row>35</xdr:row>
      <xdr:rowOff>143542</xdr:rowOff>
    </xdr:to>
    <xdr:sp macro="" textlink="">
      <xdr:nvSpPr>
        <xdr:cNvPr id="132" name="楕円 131"/>
        <xdr:cNvSpPr/>
      </xdr:nvSpPr>
      <xdr:spPr bwMode="auto">
        <a:xfrm>
          <a:off x="2857500" y="6652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153720</xdr:rowOff>
    </xdr:from>
    <xdr:ext cx="762000" cy="259045"/>
    <xdr:sp macro="" textlink="">
      <xdr:nvSpPr>
        <xdr:cNvPr id="133" name="テキスト ボックス 132"/>
        <xdr:cNvSpPr txBox="1"/>
      </xdr:nvSpPr>
      <xdr:spPr>
        <a:xfrm>
          <a:off x="2527300" y="642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100,670
96,771
205.30
49,544,451
46,399,681
2,902,200
26,050,670
47,013,095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6328</xdr:rowOff>
    </xdr:from>
    <xdr:to>
      <xdr:col>24</xdr:col>
      <xdr:colOff>62865</xdr:colOff>
      <xdr:row>38</xdr:row>
      <xdr:rowOff>13578</xdr:rowOff>
    </xdr:to>
    <xdr:cxnSp macro="">
      <xdr:nvCxnSpPr>
        <xdr:cNvPr id="58" name="直線コネクタ 57"/>
        <xdr:cNvCxnSpPr/>
      </xdr:nvCxnSpPr>
      <xdr:spPr>
        <a:xfrm flipV="1">
          <a:off x="4633595" y="5149828"/>
          <a:ext cx="1270" cy="137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17405</xdr:rowOff>
    </xdr:from>
    <xdr:ext cx="534377" cy="259045"/>
    <xdr:sp macro="" textlink="">
      <xdr:nvSpPr>
        <xdr:cNvPr id="59" name="人件費最小値テキスト"/>
        <xdr:cNvSpPr txBox="1"/>
      </xdr:nvSpPr>
      <xdr:spPr>
        <a:xfrm>
          <a:off x="4686300" y="65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13578</xdr:rowOff>
    </xdr:from>
    <xdr:to>
      <xdr:col>24</xdr:col>
      <xdr:colOff>152400</xdr:colOff>
      <xdr:row>38</xdr:row>
      <xdr:rowOff>13578</xdr:rowOff>
    </xdr:to>
    <xdr:cxnSp macro="">
      <xdr:nvCxnSpPr>
        <xdr:cNvPr id="60" name="直線コネクタ 59"/>
        <xdr:cNvCxnSpPr/>
      </xdr:nvCxnSpPr>
      <xdr:spPr>
        <a:xfrm>
          <a:off x="4546600" y="652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124455</xdr:rowOff>
    </xdr:from>
    <xdr:ext cx="599010" cy="259045"/>
    <xdr:sp macro="" textlink="">
      <xdr:nvSpPr>
        <xdr:cNvPr id="61" name="人件費最大値テキスト"/>
        <xdr:cNvSpPr txBox="1"/>
      </xdr:nvSpPr>
      <xdr:spPr>
        <a:xfrm>
          <a:off x="4686300" y="492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6328</xdr:rowOff>
    </xdr:from>
    <xdr:to>
      <xdr:col>24</xdr:col>
      <xdr:colOff>152400</xdr:colOff>
      <xdr:row>30</xdr:row>
      <xdr:rowOff>6328</xdr:rowOff>
    </xdr:to>
    <xdr:cxnSp macro="">
      <xdr:nvCxnSpPr>
        <xdr:cNvPr id="62" name="直線コネクタ 61"/>
        <xdr:cNvCxnSpPr/>
      </xdr:nvCxnSpPr>
      <xdr:spPr>
        <a:xfrm>
          <a:off x="4546600" y="514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13578</xdr:rowOff>
    </xdr:from>
    <xdr:to>
      <xdr:col>24</xdr:col>
      <xdr:colOff>63500</xdr:colOff>
      <xdr:row>38</xdr:row>
      <xdr:rowOff>104398</xdr:rowOff>
    </xdr:to>
    <xdr:cxnSp macro="">
      <xdr:nvCxnSpPr>
        <xdr:cNvPr id="63" name="直線コネクタ 62"/>
        <xdr:cNvCxnSpPr/>
      </xdr:nvCxnSpPr>
      <xdr:spPr>
        <a:xfrm flipV="1">
          <a:off x="3797300" y="6528678"/>
          <a:ext cx="838200" cy="9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89897</xdr:rowOff>
    </xdr:from>
    <xdr:ext cx="534377" cy="259045"/>
    <xdr:sp macro="" textlink="">
      <xdr:nvSpPr>
        <xdr:cNvPr id="64" name="人件費平均値テキスト"/>
        <xdr:cNvSpPr txBox="1"/>
      </xdr:nvSpPr>
      <xdr:spPr>
        <a:xfrm>
          <a:off x="4686300" y="574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67020</xdr:rowOff>
    </xdr:from>
    <xdr:to>
      <xdr:col>24</xdr:col>
      <xdr:colOff>114300</xdr:colOff>
      <xdr:row>34</xdr:row>
      <xdr:rowOff>168620</xdr:rowOff>
    </xdr:to>
    <xdr:sp macro="" textlink="">
      <xdr:nvSpPr>
        <xdr:cNvPr id="65" name="フローチャート: 判断 64"/>
        <xdr:cNvSpPr/>
      </xdr:nvSpPr>
      <xdr:spPr>
        <a:xfrm>
          <a:off x="4584700" y="589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94862</xdr:rowOff>
    </xdr:from>
    <xdr:to>
      <xdr:col>19</xdr:col>
      <xdr:colOff>177800</xdr:colOff>
      <xdr:row>38</xdr:row>
      <xdr:rowOff>104398</xdr:rowOff>
    </xdr:to>
    <xdr:cxnSp macro="">
      <xdr:nvCxnSpPr>
        <xdr:cNvPr id="66" name="直線コネクタ 65"/>
        <xdr:cNvCxnSpPr/>
      </xdr:nvCxnSpPr>
      <xdr:spPr>
        <a:xfrm>
          <a:off x="2908300" y="6609962"/>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103759</xdr:rowOff>
    </xdr:from>
    <xdr:to>
      <xdr:col>20</xdr:col>
      <xdr:colOff>38100</xdr:colOff>
      <xdr:row>35</xdr:row>
      <xdr:rowOff>33909</xdr:rowOff>
    </xdr:to>
    <xdr:sp macro="" textlink="">
      <xdr:nvSpPr>
        <xdr:cNvPr id="67" name="フローチャート: 判断 66"/>
        <xdr:cNvSpPr/>
      </xdr:nvSpPr>
      <xdr:spPr>
        <a:xfrm>
          <a:off x="3746500" y="593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50436</xdr:rowOff>
    </xdr:from>
    <xdr:ext cx="534377" cy="259045"/>
    <xdr:sp macro="" textlink="">
      <xdr:nvSpPr>
        <xdr:cNvPr id="68" name="テキスト ボックス 67"/>
        <xdr:cNvSpPr txBox="1"/>
      </xdr:nvSpPr>
      <xdr:spPr>
        <a:xfrm>
          <a:off x="3530111" y="570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91466</xdr:rowOff>
    </xdr:from>
    <xdr:to>
      <xdr:col>15</xdr:col>
      <xdr:colOff>50800</xdr:colOff>
      <xdr:row>38</xdr:row>
      <xdr:rowOff>94862</xdr:rowOff>
    </xdr:to>
    <xdr:cxnSp macro="">
      <xdr:nvCxnSpPr>
        <xdr:cNvPr id="69" name="直線コネクタ 68"/>
        <xdr:cNvCxnSpPr/>
      </xdr:nvCxnSpPr>
      <xdr:spPr>
        <a:xfrm>
          <a:off x="2019300" y="6606566"/>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151471</xdr:rowOff>
    </xdr:from>
    <xdr:to>
      <xdr:col>15</xdr:col>
      <xdr:colOff>101600</xdr:colOff>
      <xdr:row>35</xdr:row>
      <xdr:rowOff>81621</xdr:rowOff>
    </xdr:to>
    <xdr:sp macro="" textlink="">
      <xdr:nvSpPr>
        <xdr:cNvPr id="70" name="フローチャート: 判断 69"/>
        <xdr:cNvSpPr/>
      </xdr:nvSpPr>
      <xdr:spPr>
        <a:xfrm>
          <a:off x="28575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98148</xdr:rowOff>
    </xdr:from>
    <xdr:ext cx="534377" cy="259045"/>
    <xdr:sp macro="" textlink="">
      <xdr:nvSpPr>
        <xdr:cNvPr id="71" name="テキスト ボックス 70"/>
        <xdr:cNvSpPr txBox="1"/>
      </xdr:nvSpPr>
      <xdr:spPr>
        <a:xfrm>
          <a:off x="2641111" y="575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89800</xdr:rowOff>
    </xdr:from>
    <xdr:to>
      <xdr:col>10</xdr:col>
      <xdr:colOff>114300</xdr:colOff>
      <xdr:row>38</xdr:row>
      <xdr:rowOff>91466</xdr:rowOff>
    </xdr:to>
    <xdr:cxnSp macro="">
      <xdr:nvCxnSpPr>
        <xdr:cNvPr id="72" name="直線コネクタ 71"/>
        <xdr:cNvCxnSpPr/>
      </xdr:nvCxnSpPr>
      <xdr:spPr>
        <a:xfrm>
          <a:off x="1130300" y="6604900"/>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134228</xdr:rowOff>
    </xdr:from>
    <xdr:to>
      <xdr:col>24</xdr:col>
      <xdr:colOff>114300</xdr:colOff>
      <xdr:row>38</xdr:row>
      <xdr:rowOff>64378</xdr:rowOff>
    </xdr:to>
    <xdr:sp macro="" textlink="">
      <xdr:nvSpPr>
        <xdr:cNvPr id="78" name="楕円 77"/>
        <xdr:cNvSpPr/>
      </xdr:nvSpPr>
      <xdr:spPr>
        <a:xfrm>
          <a:off x="4584700" y="64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49155</xdr:rowOff>
    </xdr:from>
    <xdr:ext cx="534377" cy="259045"/>
    <xdr:sp macro="" textlink="">
      <xdr:nvSpPr>
        <xdr:cNvPr id="79" name="人件費該当値テキスト"/>
        <xdr:cNvSpPr txBox="1"/>
      </xdr:nvSpPr>
      <xdr:spPr>
        <a:xfrm>
          <a:off x="4686300" y="63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53598</xdr:rowOff>
    </xdr:from>
    <xdr:to>
      <xdr:col>20</xdr:col>
      <xdr:colOff>38100</xdr:colOff>
      <xdr:row>38</xdr:row>
      <xdr:rowOff>155198</xdr:rowOff>
    </xdr:to>
    <xdr:sp macro="" textlink="">
      <xdr:nvSpPr>
        <xdr:cNvPr id="80" name="楕円 79"/>
        <xdr:cNvSpPr/>
      </xdr:nvSpPr>
      <xdr:spPr>
        <a:xfrm>
          <a:off x="3746500" y="656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146325</xdr:rowOff>
    </xdr:from>
    <xdr:ext cx="534377" cy="259045"/>
    <xdr:sp macro="" textlink="">
      <xdr:nvSpPr>
        <xdr:cNvPr id="81" name="テキスト ボックス 80"/>
        <xdr:cNvSpPr txBox="1"/>
      </xdr:nvSpPr>
      <xdr:spPr>
        <a:xfrm>
          <a:off x="3530111" y="666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44062</xdr:rowOff>
    </xdr:from>
    <xdr:to>
      <xdr:col>15</xdr:col>
      <xdr:colOff>101600</xdr:colOff>
      <xdr:row>38</xdr:row>
      <xdr:rowOff>145662</xdr:rowOff>
    </xdr:to>
    <xdr:sp macro="" textlink="">
      <xdr:nvSpPr>
        <xdr:cNvPr id="82" name="楕円 81"/>
        <xdr:cNvSpPr/>
      </xdr:nvSpPr>
      <xdr:spPr>
        <a:xfrm>
          <a:off x="2857500" y="65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136789</xdr:rowOff>
    </xdr:from>
    <xdr:ext cx="534377" cy="259045"/>
    <xdr:sp macro="" textlink="">
      <xdr:nvSpPr>
        <xdr:cNvPr id="83" name="テキスト ボックス 82"/>
        <xdr:cNvSpPr txBox="1"/>
      </xdr:nvSpPr>
      <xdr:spPr>
        <a:xfrm>
          <a:off x="2641111" y="66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40666</xdr:rowOff>
    </xdr:from>
    <xdr:to>
      <xdr:col>10</xdr:col>
      <xdr:colOff>165100</xdr:colOff>
      <xdr:row>38</xdr:row>
      <xdr:rowOff>142266</xdr:rowOff>
    </xdr:to>
    <xdr:sp macro="" textlink="">
      <xdr:nvSpPr>
        <xdr:cNvPr id="84" name="楕円 83"/>
        <xdr:cNvSpPr/>
      </xdr:nvSpPr>
      <xdr:spPr>
        <a:xfrm>
          <a:off x="1968500" y="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158792</xdr:rowOff>
    </xdr:from>
    <xdr:ext cx="534377" cy="259045"/>
    <xdr:sp macro="" textlink="">
      <xdr:nvSpPr>
        <xdr:cNvPr id="85" name="テキスト ボックス 84"/>
        <xdr:cNvSpPr txBox="1"/>
      </xdr:nvSpPr>
      <xdr:spPr>
        <a:xfrm>
          <a:off x="1752111" y="63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39000</xdr:rowOff>
    </xdr:from>
    <xdr:to>
      <xdr:col>6</xdr:col>
      <xdr:colOff>38100</xdr:colOff>
      <xdr:row>38</xdr:row>
      <xdr:rowOff>140600</xdr:rowOff>
    </xdr:to>
    <xdr:sp macro="" textlink="">
      <xdr:nvSpPr>
        <xdr:cNvPr id="86" name="楕円 85"/>
        <xdr:cNvSpPr/>
      </xdr:nvSpPr>
      <xdr:spPr>
        <a:xfrm>
          <a:off x="1079500" y="65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157127</xdr:rowOff>
    </xdr:from>
    <xdr:ext cx="534377" cy="259045"/>
    <xdr:sp macro="" textlink="">
      <xdr:nvSpPr>
        <xdr:cNvPr id="87" name="テキスト ボックス 86"/>
        <xdr:cNvSpPr txBox="1"/>
      </xdr:nvSpPr>
      <xdr:spPr>
        <a:xfrm>
          <a:off x="863111" y="632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15818</xdr:rowOff>
    </xdr:from>
    <xdr:to>
      <xdr:col>24</xdr:col>
      <xdr:colOff>62865</xdr:colOff>
      <xdr:row>57</xdr:row>
      <xdr:rowOff>113888</xdr:rowOff>
    </xdr:to>
    <xdr:cxnSp macro="">
      <xdr:nvCxnSpPr>
        <xdr:cNvPr id="112" name="直線コネクタ 111"/>
        <xdr:cNvCxnSpPr/>
      </xdr:nvCxnSpPr>
      <xdr:spPr>
        <a:xfrm flipV="1">
          <a:off x="4633595" y="8588318"/>
          <a:ext cx="1270" cy="12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117715</xdr:rowOff>
    </xdr:from>
    <xdr:ext cx="534377" cy="259045"/>
    <xdr:sp macro="" textlink="">
      <xdr:nvSpPr>
        <xdr:cNvPr id="113" name="物件費最小値テキスト"/>
        <xdr:cNvSpPr txBox="1"/>
      </xdr:nvSpPr>
      <xdr:spPr>
        <a:xfrm>
          <a:off x="4686300" y="98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113888</xdr:rowOff>
    </xdr:from>
    <xdr:to>
      <xdr:col>24</xdr:col>
      <xdr:colOff>152400</xdr:colOff>
      <xdr:row>57</xdr:row>
      <xdr:rowOff>113888</xdr:rowOff>
    </xdr:to>
    <xdr:cxnSp macro="">
      <xdr:nvCxnSpPr>
        <xdr:cNvPr id="114" name="直線コネクタ 113"/>
        <xdr:cNvCxnSpPr/>
      </xdr:nvCxnSpPr>
      <xdr:spPr>
        <a:xfrm>
          <a:off x="4546600" y="988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133945</xdr:rowOff>
    </xdr:from>
    <xdr:ext cx="599010" cy="259045"/>
    <xdr:sp macro="" textlink="">
      <xdr:nvSpPr>
        <xdr:cNvPr id="115" name="物件費最大値テキスト"/>
        <xdr:cNvSpPr txBox="1"/>
      </xdr:nvSpPr>
      <xdr:spPr>
        <a:xfrm>
          <a:off x="4686300" y="836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15818</xdr:rowOff>
    </xdr:from>
    <xdr:to>
      <xdr:col>24</xdr:col>
      <xdr:colOff>152400</xdr:colOff>
      <xdr:row>50</xdr:row>
      <xdr:rowOff>15818</xdr:rowOff>
    </xdr:to>
    <xdr:cxnSp macro="">
      <xdr:nvCxnSpPr>
        <xdr:cNvPr id="116" name="直線コネクタ 115"/>
        <xdr:cNvCxnSpPr/>
      </xdr:nvCxnSpPr>
      <xdr:spPr>
        <a:xfrm>
          <a:off x="4546600" y="858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65272</xdr:rowOff>
    </xdr:from>
    <xdr:to>
      <xdr:col>24</xdr:col>
      <xdr:colOff>63500</xdr:colOff>
      <xdr:row>57</xdr:row>
      <xdr:rowOff>113888</xdr:rowOff>
    </xdr:to>
    <xdr:cxnSp macro="">
      <xdr:nvCxnSpPr>
        <xdr:cNvPr id="117" name="直線コネクタ 116"/>
        <xdr:cNvCxnSpPr/>
      </xdr:nvCxnSpPr>
      <xdr:spPr>
        <a:xfrm>
          <a:off x="3797300" y="9666472"/>
          <a:ext cx="838200" cy="2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55008</xdr:rowOff>
    </xdr:from>
    <xdr:ext cx="534377" cy="259045"/>
    <xdr:sp macro="" textlink="">
      <xdr:nvSpPr>
        <xdr:cNvPr id="118" name="物件費平均値テキスト"/>
        <xdr:cNvSpPr txBox="1"/>
      </xdr:nvSpPr>
      <xdr:spPr>
        <a:xfrm>
          <a:off x="4686300" y="91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32131</xdr:rowOff>
    </xdr:from>
    <xdr:to>
      <xdr:col>24</xdr:col>
      <xdr:colOff>114300</xdr:colOff>
      <xdr:row>54</xdr:row>
      <xdr:rowOff>133731</xdr:rowOff>
    </xdr:to>
    <xdr:sp macro="" textlink="">
      <xdr:nvSpPr>
        <xdr:cNvPr id="119" name="フローチャート: 判断 118"/>
        <xdr:cNvSpPr/>
      </xdr:nvSpPr>
      <xdr:spPr>
        <a:xfrm>
          <a:off x="4584700" y="929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65272</xdr:rowOff>
    </xdr:from>
    <xdr:to>
      <xdr:col>19</xdr:col>
      <xdr:colOff>177800</xdr:colOff>
      <xdr:row>57</xdr:row>
      <xdr:rowOff>73425</xdr:rowOff>
    </xdr:to>
    <xdr:cxnSp macro="">
      <xdr:nvCxnSpPr>
        <xdr:cNvPr id="120" name="直線コネクタ 119"/>
        <xdr:cNvCxnSpPr/>
      </xdr:nvCxnSpPr>
      <xdr:spPr>
        <a:xfrm flipV="1">
          <a:off x="2908300" y="9666472"/>
          <a:ext cx="889000" cy="1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25292</xdr:rowOff>
    </xdr:from>
    <xdr:to>
      <xdr:col>20</xdr:col>
      <xdr:colOff>38100</xdr:colOff>
      <xdr:row>54</xdr:row>
      <xdr:rowOff>126892</xdr:rowOff>
    </xdr:to>
    <xdr:sp macro="" textlink="">
      <xdr:nvSpPr>
        <xdr:cNvPr id="121" name="フローチャート: 判断 120"/>
        <xdr:cNvSpPr/>
      </xdr:nvSpPr>
      <xdr:spPr>
        <a:xfrm>
          <a:off x="3746500" y="92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143419</xdr:rowOff>
    </xdr:from>
    <xdr:ext cx="534377" cy="259045"/>
    <xdr:sp macro="" textlink="">
      <xdr:nvSpPr>
        <xdr:cNvPr id="122" name="テキスト ボックス 121"/>
        <xdr:cNvSpPr txBox="1"/>
      </xdr:nvSpPr>
      <xdr:spPr>
        <a:xfrm>
          <a:off x="3530111" y="90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73425</xdr:rowOff>
    </xdr:from>
    <xdr:to>
      <xdr:col>15</xdr:col>
      <xdr:colOff>50800</xdr:colOff>
      <xdr:row>57</xdr:row>
      <xdr:rowOff>76816</xdr:rowOff>
    </xdr:to>
    <xdr:cxnSp macro="">
      <xdr:nvCxnSpPr>
        <xdr:cNvPr id="123" name="直線コネクタ 122"/>
        <xdr:cNvCxnSpPr/>
      </xdr:nvCxnSpPr>
      <xdr:spPr>
        <a:xfrm flipV="1">
          <a:off x="2019300" y="9846075"/>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121666</xdr:rowOff>
    </xdr:from>
    <xdr:to>
      <xdr:col>15</xdr:col>
      <xdr:colOff>101600</xdr:colOff>
      <xdr:row>55</xdr:row>
      <xdr:rowOff>51816</xdr:rowOff>
    </xdr:to>
    <xdr:sp macro="" textlink="">
      <xdr:nvSpPr>
        <xdr:cNvPr id="124" name="フローチャート: 判断 123"/>
        <xdr:cNvSpPr/>
      </xdr:nvSpPr>
      <xdr:spPr>
        <a:xfrm>
          <a:off x="2857500" y="93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68343</xdr:rowOff>
    </xdr:from>
    <xdr:ext cx="534377" cy="259045"/>
    <xdr:sp macro="" textlink="">
      <xdr:nvSpPr>
        <xdr:cNvPr id="125" name="テキスト ボックス 124"/>
        <xdr:cNvSpPr txBox="1"/>
      </xdr:nvSpPr>
      <xdr:spPr>
        <a:xfrm>
          <a:off x="2641111" y="91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76816</xdr:rowOff>
    </xdr:from>
    <xdr:to>
      <xdr:col>10</xdr:col>
      <xdr:colOff>114300</xdr:colOff>
      <xdr:row>58</xdr:row>
      <xdr:rowOff>128860</xdr:rowOff>
    </xdr:to>
    <xdr:cxnSp macro="">
      <xdr:nvCxnSpPr>
        <xdr:cNvPr id="126" name="直線コネクタ 125"/>
        <xdr:cNvCxnSpPr/>
      </xdr:nvCxnSpPr>
      <xdr:spPr>
        <a:xfrm flipV="1">
          <a:off x="1130300" y="9849466"/>
          <a:ext cx="889000" cy="22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63088</xdr:rowOff>
    </xdr:from>
    <xdr:to>
      <xdr:col>24</xdr:col>
      <xdr:colOff>114300</xdr:colOff>
      <xdr:row>57</xdr:row>
      <xdr:rowOff>164688</xdr:rowOff>
    </xdr:to>
    <xdr:sp macro="" textlink="">
      <xdr:nvSpPr>
        <xdr:cNvPr id="132" name="楕円 131"/>
        <xdr:cNvSpPr/>
      </xdr:nvSpPr>
      <xdr:spPr>
        <a:xfrm>
          <a:off x="4584700" y="98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149465</xdr:rowOff>
    </xdr:from>
    <xdr:ext cx="534377" cy="259045"/>
    <xdr:sp macro="" textlink="">
      <xdr:nvSpPr>
        <xdr:cNvPr id="133" name="物件費該当値テキスト"/>
        <xdr:cNvSpPr txBox="1"/>
      </xdr:nvSpPr>
      <xdr:spPr>
        <a:xfrm>
          <a:off x="4686300" y="97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14472</xdr:rowOff>
    </xdr:from>
    <xdr:to>
      <xdr:col>20</xdr:col>
      <xdr:colOff>38100</xdr:colOff>
      <xdr:row>56</xdr:row>
      <xdr:rowOff>116072</xdr:rowOff>
    </xdr:to>
    <xdr:sp macro="" textlink="">
      <xdr:nvSpPr>
        <xdr:cNvPr id="134" name="楕円 133"/>
        <xdr:cNvSpPr/>
      </xdr:nvSpPr>
      <xdr:spPr>
        <a:xfrm>
          <a:off x="3746500" y="96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107199</xdr:rowOff>
    </xdr:from>
    <xdr:ext cx="534377" cy="259045"/>
    <xdr:sp macro="" textlink="">
      <xdr:nvSpPr>
        <xdr:cNvPr id="135" name="テキスト ボックス 134"/>
        <xdr:cNvSpPr txBox="1"/>
      </xdr:nvSpPr>
      <xdr:spPr>
        <a:xfrm>
          <a:off x="3530111" y="97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22625</xdr:rowOff>
    </xdr:from>
    <xdr:to>
      <xdr:col>15</xdr:col>
      <xdr:colOff>101600</xdr:colOff>
      <xdr:row>57</xdr:row>
      <xdr:rowOff>124225</xdr:rowOff>
    </xdr:to>
    <xdr:sp macro="" textlink="">
      <xdr:nvSpPr>
        <xdr:cNvPr id="136" name="楕円 135"/>
        <xdr:cNvSpPr/>
      </xdr:nvSpPr>
      <xdr:spPr>
        <a:xfrm>
          <a:off x="2857500" y="97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115352</xdr:rowOff>
    </xdr:from>
    <xdr:ext cx="534377" cy="259045"/>
    <xdr:sp macro="" textlink="">
      <xdr:nvSpPr>
        <xdr:cNvPr id="137" name="テキスト ボックス 136"/>
        <xdr:cNvSpPr txBox="1"/>
      </xdr:nvSpPr>
      <xdr:spPr>
        <a:xfrm>
          <a:off x="2641111" y="988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26016</xdr:rowOff>
    </xdr:from>
    <xdr:to>
      <xdr:col>10</xdr:col>
      <xdr:colOff>165100</xdr:colOff>
      <xdr:row>57</xdr:row>
      <xdr:rowOff>127616</xdr:rowOff>
    </xdr:to>
    <xdr:sp macro="" textlink="">
      <xdr:nvSpPr>
        <xdr:cNvPr id="138" name="楕円 137"/>
        <xdr:cNvSpPr/>
      </xdr:nvSpPr>
      <xdr:spPr>
        <a:xfrm>
          <a:off x="1968500" y="97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144143</xdr:rowOff>
    </xdr:from>
    <xdr:ext cx="534377" cy="259045"/>
    <xdr:sp macro="" textlink="">
      <xdr:nvSpPr>
        <xdr:cNvPr id="139" name="テキスト ボックス 138"/>
        <xdr:cNvSpPr txBox="1"/>
      </xdr:nvSpPr>
      <xdr:spPr>
        <a:xfrm>
          <a:off x="1752111" y="95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78060</xdr:rowOff>
    </xdr:from>
    <xdr:to>
      <xdr:col>6</xdr:col>
      <xdr:colOff>38100</xdr:colOff>
      <xdr:row>59</xdr:row>
      <xdr:rowOff>8210</xdr:rowOff>
    </xdr:to>
    <xdr:sp macro="" textlink="">
      <xdr:nvSpPr>
        <xdr:cNvPr id="140" name="楕円 139"/>
        <xdr:cNvSpPr/>
      </xdr:nvSpPr>
      <xdr:spPr>
        <a:xfrm>
          <a:off x="1079500" y="100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24737</xdr:rowOff>
    </xdr:from>
    <xdr:ext cx="534377" cy="259045"/>
    <xdr:sp macro="" textlink="">
      <xdr:nvSpPr>
        <xdr:cNvPr id="141" name="テキスト ボックス 140"/>
        <xdr:cNvSpPr txBox="1"/>
      </xdr:nvSpPr>
      <xdr:spPr>
        <a:xfrm>
          <a:off x="863111" y="97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136362</xdr:rowOff>
    </xdr:from>
    <xdr:to>
      <xdr:col>24</xdr:col>
      <xdr:colOff>62865</xdr:colOff>
      <xdr:row>78</xdr:row>
      <xdr:rowOff>94529</xdr:rowOff>
    </xdr:to>
    <xdr:cxnSp macro="">
      <xdr:nvCxnSpPr>
        <xdr:cNvPr id="163" name="直線コネクタ 162"/>
        <xdr:cNvCxnSpPr/>
      </xdr:nvCxnSpPr>
      <xdr:spPr>
        <a:xfrm flipV="1">
          <a:off x="4633595" y="12137862"/>
          <a:ext cx="1270" cy="1329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98356</xdr:rowOff>
    </xdr:from>
    <xdr:ext cx="378565" cy="259045"/>
    <xdr:sp macro="" textlink="">
      <xdr:nvSpPr>
        <xdr:cNvPr id="164" name="維持補修費最小値テキスト"/>
        <xdr:cNvSpPr txBox="1"/>
      </xdr:nvSpPr>
      <xdr:spPr>
        <a:xfrm>
          <a:off x="4686300" y="1347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94529</xdr:rowOff>
    </xdr:from>
    <xdr:to>
      <xdr:col>24</xdr:col>
      <xdr:colOff>152400</xdr:colOff>
      <xdr:row>78</xdr:row>
      <xdr:rowOff>94529</xdr:rowOff>
    </xdr:to>
    <xdr:cxnSp macro="">
      <xdr:nvCxnSpPr>
        <xdr:cNvPr id="165" name="直線コネクタ 164"/>
        <xdr:cNvCxnSpPr/>
      </xdr:nvCxnSpPr>
      <xdr:spPr>
        <a:xfrm>
          <a:off x="4546600" y="1346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83039</xdr:rowOff>
    </xdr:from>
    <xdr:ext cx="534377" cy="259045"/>
    <xdr:sp macro="" textlink="">
      <xdr:nvSpPr>
        <xdr:cNvPr id="166" name="維持補修費最大値テキスト"/>
        <xdr:cNvSpPr txBox="1"/>
      </xdr:nvSpPr>
      <xdr:spPr>
        <a:xfrm>
          <a:off x="4686300" y="11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136362</xdr:rowOff>
    </xdr:from>
    <xdr:to>
      <xdr:col>24</xdr:col>
      <xdr:colOff>152400</xdr:colOff>
      <xdr:row>70</xdr:row>
      <xdr:rowOff>136362</xdr:rowOff>
    </xdr:to>
    <xdr:cxnSp macro="">
      <xdr:nvCxnSpPr>
        <xdr:cNvPr id="167" name="直線コネクタ 166"/>
        <xdr:cNvCxnSpPr/>
      </xdr:nvCxnSpPr>
      <xdr:spPr>
        <a:xfrm>
          <a:off x="4546600" y="1213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161782</xdr:rowOff>
    </xdr:from>
    <xdr:to>
      <xdr:col>24</xdr:col>
      <xdr:colOff>63500</xdr:colOff>
      <xdr:row>78</xdr:row>
      <xdr:rowOff>85613</xdr:rowOff>
    </xdr:to>
    <xdr:cxnSp macro="">
      <xdr:nvCxnSpPr>
        <xdr:cNvPr id="168" name="直線コネクタ 167"/>
        <xdr:cNvCxnSpPr/>
      </xdr:nvCxnSpPr>
      <xdr:spPr>
        <a:xfrm flipV="1">
          <a:off x="3797300" y="13363432"/>
          <a:ext cx="838200" cy="9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73372</xdr:rowOff>
    </xdr:from>
    <xdr:ext cx="469744" cy="259045"/>
    <xdr:sp macro="" textlink="">
      <xdr:nvSpPr>
        <xdr:cNvPr id="169" name="維持補修費平均値テキスト"/>
        <xdr:cNvSpPr txBox="1"/>
      </xdr:nvSpPr>
      <xdr:spPr>
        <a:xfrm>
          <a:off x="4686300" y="1293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50495</xdr:rowOff>
    </xdr:from>
    <xdr:to>
      <xdr:col>24</xdr:col>
      <xdr:colOff>114300</xdr:colOff>
      <xdr:row>76</xdr:row>
      <xdr:rowOff>152095</xdr:rowOff>
    </xdr:to>
    <xdr:sp macro="" textlink="">
      <xdr:nvSpPr>
        <xdr:cNvPr id="170" name="フローチャート: 判断 169"/>
        <xdr:cNvSpPr/>
      </xdr:nvSpPr>
      <xdr:spPr>
        <a:xfrm>
          <a:off x="45847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53975</xdr:rowOff>
    </xdr:from>
    <xdr:to>
      <xdr:col>19</xdr:col>
      <xdr:colOff>177800</xdr:colOff>
      <xdr:row>78</xdr:row>
      <xdr:rowOff>85613</xdr:rowOff>
    </xdr:to>
    <xdr:cxnSp macro="">
      <xdr:nvCxnSpPr>
        <xdr:cNvPr id="171" name="直線コネクタ 170"/>
        <xdr:cNvCxnSpPr/>
      </xdr:nvCxnSpPr>
      <xdr:spPr>
        <a:xfrm>
          <a:off x="2908300" y="13427075"/>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57034</xdr:rowOff>
    </xdr:from>
    <xdr:to>
      <xdr:col>20</xdr:col>
      <xdr:colOff>38100</xdr:colOff>
      <xdr:row>76</xdr:row>
      <xdr:rowOff>158634</xdr:rowOff>
    </xdr:to>
    <xdr:sp macro="" textlink="">
      <xdr:nvSpPr>
        <xdr:cNvPr id="172" name="フローチャート: 判断 171"/>
        <xdr:cNvSpPr/>
      </xdr:nvSpPr>
      <xdr:spPr>
        <a:xfrm>
          <a:off x="37465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3710</xdr:rowOff>
    </xdr:from>
    <xdr:ext cx="469744" cy="259045"/>
    <xdr:sp macro="" textlink="">
      <xdr:nvSpPr>
        <xdr:cNvPr id="173" name="テキスト ボックス 172"/>
        <xdr:cNvSpPr txBox="1"/>
      </xdr:nvSpPr>
      <xdr:spPr>
        <a:xfrm>
          <a:off x="3562428" y="1286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25355</xdr:rowOff>
    </xdr:from>
    <xdr:to>
      <xdr:col>15</xdr:col>
      <xdr:colOff>50800</xdr:colOff>
      <xdr:row>78</xdr:row>
      <xdr:rowOff>53975</xdr:rowOff>
    </xdr:to>
    <xdr:cxnSp macro="">
      <xdr:nvCxnSpPr>
        <xdr:cNvPr id="174" name="直線コネクタ 173"/>
        <xdr:cNvCxnSpPr/>
      </xdr:nvCxnSpPr>
      <xdr:spPr>
        <a:xfrm>
          <a:off x="2019300" y="13398455"/>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17211</xdr:rowOff>
    </xdr:from>
    <xdr:to>
      <xdr:col>15</xdr:col>
      <xdr:colOff>101600</xdr:colOff>
      <xdr:row>76</xdr:row>
      <xdr:rowOff>118811</xdr:rowOff>
    </xdr:to>
    <xdr:sp macro="" textlink="">
      <xdr:nvSpPr>
        <xdr:cNvPr id="175" name="フローチャート: 判断 174"/>
        <xdr:cNvSpPr/>
      </xdr:nvSpPr>
      <xdr:spPr>
        <a:xfrm>
          <a:off x="2857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135338</xdr:rowOff>
    </xdr:from>
    <xdr:ext cx="469744" cy="259045"/>
    <xdr:sp macro="" textlink="">
      <xdr:nvSpPr>
        <xdr:cNvPr id="176" name="テキスト ボックス 175"/>
        <xdr:cNvSpPr txBox="1"/>
      </xdr:nvSpPr>
      <xdr:spPr>
        <a:xfrm>
          <a:off x="2673428" y="128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25355</xdr:rowOff>
    </xdr:from>
    <xdr:to>
      <xdr:col>10</xdr:col>
      <xdr:colOff>114300</xdr:colOff>
      <xdr:row>78</xdr:row>
      <xdr:rowOff>47940</xdr:rowOff>
    </xdr:to>
    <xdr:cxnSp macro="">
      <xdr:nvCxnSpPr>
        <xdr:cNvPr id="177" name="直線コネクタ 176"/>
        <xdr:cNvCxnSpPr/>
      </xdr:nvCxnSpPr>
      <xdr:spPr>
        <a:xfrm flipV="1">
          <a:off x="1130300" y="13398455"/>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81</xdr:row>
      <xdr:rowOff>80027</xdr:rowOff>
    </xdr:from>
    <xdr:ext cx="762000" cy="259045"/>
    <xdr:sp macro="" textlink="">
      <xdr:nvSpPr>
        <xdr:cNvPr id="178" name="テキスト ボックス 17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79" name="テキスト ボックス 17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0" name="テキスト ボックス 17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1" name="テキスト ボックス 18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2" name="テキスト ボックス 18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110982</xdr:rowOff>
    </xdr:from>
    <xdr:to>
      <xdr:col>24</xdr:col>
      <xdr:colOff>114300</xdr:colOff>
      <xdr:row>78</xdr:row>
      <xdr:rowOff>41132</xdr:rowOff>
    </xdr:to>
    <xdr:sp macro="" textlink="">
      <xdr:nvSpPr>
        <xdr:cNvPr id="183" name="楕円 182"/>
        <xdr:cNvSpPr/>
      </xdr:nvSpPr>
      <xdr:spPr>
        <a:xfrm>
          <a:off x="4584700" y="133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25909</xdr:rowOff>
    </xdr:from>
    <xdr:ext cx="469744" cy="259045"/>
    <xdr:sp macro="" textlink="">
      <xdr:nvSpPr>
        <xdr:cNvPr id="184" name="維持補修費該当値テキスト"/>
        <xdr:cNvSpPr txBox="1"/>
      </xdr:nvSpPr>
      <xdr:spPr>
        <a:xfrm>
          <a:off x="4686300" y="1322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34813</xdr:rowOff>
    </xdr:from>
    <xdr:to>
      <xdr:col>20</xdr:col>
      <xdr:colOff>38100</xdr:colOff>
      <xdr:row>78</xdr:row>
      <xdr:rowOff>136413</xdr:rowOff>
    </xdr:to>
    <xdr:sp macro="" textlink="">
      <xdr:nvSpPr>
        <xdr:cNvPr id="185" name="楕円 184"/>
        <xdr:cNvSpPr/>
      </xdr:nvSpPr>
      <xdr:spPr>
        <a:xfrm>
          <a:off x="3746500" y="134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127540</xdr:rowOff>
    </xdr:from>
    <xdr:ext cx="469744" cy="259045"/>
    <xdr:sp macro="" textlink="">
      <xdr:nvSpPr>
        <xdr:cNvPr id="186" name="テキスト ボックス 185"/>
        <xdr:cNvSpPr txBox="1"/>
      </xdr:nvSpPr>
      <xdr:spPr>
        <a:xfrm>
          <a:off x="3562428" y="135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3175</xdr:rowOff>
    </xdr:from>
    <xdr:to>
      <xdr:col>15</xdr:col>
      <xdr:colOff>101600</xdr:colOff>
      <xdr:row>78</xdr:row>
      <xdr:rowOff>104775</xdr:rowOff>
    </xdr:to>
    <xdr:sp macro="" textlink="">
      <xdr:nvSpPr>
        <xdr:cNvPr id="187" name="楕円 186"/>
        <xdr:cNvSpPr/>
      </xdr:nvSpPr>
      <xdr:spPr>
        <a:xfrm>
          <a:off x="2857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95902</xdr:rowOff>
    </xdr:from>
    <xdr:ext cx="469744" cy="259045"/>
    <xdr:sp macro="" textlink="">
      <xdr:nvSpPr>
        <xdr:cNvPr id="188" name="テキスト ボックス 187"/>
        <xdr:cNvSpPr txBox="1"/>
      </xdr:nvSpPr>
      <xdr:spPr>
        <a:xfrm>
          <a:off x="2673428" y="134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146005</xdr:rowOff>
    </xdr:from>
    <xdr:to>
      <xdr:col>10</xdr:col>
      <xdr:colOff>165100</xdr:colOff>
      <xdr:row>78</xdr:row>
      <xdr:rowOff>76155</xdr:rowOff>
    </xdr:to>
    <xdr:sp macro="" textlink="">
      <xdr:nvSpPr>
        <xdr:cNvPr id="189" name="楕円 188"/>
        <xdr:cNvSpPr/>
      </xdr:nvSpPr>
      <xdr:spPr>
        <a:xfrm>
          <a:off x="1968500" y="133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92682</xdr:rowOff>
    </xdr:from>
    <xdr:ext cx="469744" cy="259045"/>
    <xdr:sp macro="" textlink="">
      <xdr:nvSpPr>
        <xdr:cNvPr id="190" name="テキスト ボックス 189"/>
        <xdr:cNvSpPr txBox="1"/>
      </xdr:nvSpPr>
      <xdr:spPr>
        <a:xfrm>
          <a:off x="1784428" y="131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168590</xdr:rowOff>
    </xdr:from>
    <xdr:to>
      <xdr:col>6</xdr:col>
      <xdr:colOff>38100</xdr:colOff>
      <xdr:row>78</xdr:row>
      <xdr:rowOff>98740</xdr:rowOff>
    </xdr:to>
    <xdr:sp macro="" textlink="">
      <xdr:nvSpPr>
        <xdr:cNvPr id="191" name="楕円 190"/>
        <xdr:cNvSpPr/>
      </xdr:nvSpPr>
      <xdr:spPr>
        <a:xfrm>
          <a:off x="1079500" y="133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115267</xdr:rowOff>
    </xdr:from>
    <xdr:ext cx="469744" cy="259045"/>
    <xdr:sp macro="" textlink="">
      <xdr:nvSpPr>
        <xdr:cNvPr id="192" name="テキスト ボックス 191"/>
        <xdr:cNvSpPr txBox="1"/>
      </xdr:nvSpPr>
      <xdr:spPr>
        <a:xfrm>
          <a:off x="895428" y="131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3" name="正方形/長方形 19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4" name="正方形/長方形 19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5" name="正方形/長方形 19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6" name="正方形/長方形 19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197" name="正方形/長方形 19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198" name="正方形/長方形 19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199" name="正方形/長方形 19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0" name="正方形/長方形 19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1" name="テキスト ボックス 20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2" name="直線コネクタ 20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3" name="テキスト ボックス 20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4" name="直線コネクタ 203"/>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05" name="テキスト ボックス 204"/>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06" name="直線コネクタ 205"/>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54627</xdr:rowOff>
    </xdr:from>
    <xdr:ext cx="595419" cy="259045"/>
    <xdr:sp macro="" textlink="">
      <xdr:nvSpPr>
        <xdr:cNvPr id="207" name="テキスト ボックス 206"/>
        <xdr:cNvSpPr txBox="1"/>
      </xdr:nvSpPr>
      <xdr:spPr>
        <a:xfrm>
          <a:off x="166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08" name="直線コネクタ 207"/>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09" name="テキスト ボックス 208"/>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0" name="直線コネクタ 20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1" name="テキスト ボックス 21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2" name="直線コネクタ 211"/>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3" name="テキスト ボックス 212"/>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4" name="直線コネクタ 213"/>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5" name="テキスト ボックス 214"/>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16" name="直線コネクタ 215"/>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17" name="テキスト ボックス 216"/>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159917</xdr:rowOff>
    </xdr:from>
    <xdr:to>
      <xdr:col>24</xdr:col>
      <xdr:colOff>62865</xdr:colOff>
      <xdr:row>97</xdr:row>
      <xdr:rowOff>59648</xdr:rowOff>
    </xdr:to>
    <xdr:cxnSp macro="">
      <xdr:nvCxnSpPr>
        <xdr:cNvPr id="221" name="直線コネクタ 220"/>
        <xdr:cNvCxnSpPr/>
      </xdr:nvCxnSpPr>
      <xdr:spPr>
        <a:xfrm flipV="1">
          <a:off x="4633595" y="15590417"/>
          <a:ext cx="1270" cy="1099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63475</xdr:rowOff>
    </xdr:from>
    <xdr:ext cx="599010" cy="259045"/>
    <xdr:sp macro="" textlink="">
      <xdr:nvSpPr>
        <xdr:cNvPr id="222" name="扶助費最小値テキスト"/>
        <xdr:cNvSpPr txBox="1"/>
      </xdr:nvSpPr>
      <xdr:spPr>
        <a:xfrm>
          <a:off x="4686300" y="166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59648</xdr:rowOff>
    </xdr:from>
    <xdr:to>
      <xdr:col>24</xdr:col>
      <xdr:colOff>152400</xdr:colOff>
      <xdr:row>97</xdr:row>
      <xdr:rowOff>59648</xdr:rowOff>
    </xdr:to>
    <xdr:cxnSp macro="">
      <xdr:nvCxnSpPr>
        <xdr:cNvPr id="223" name="直線コネクタ 222"/>
        <xdr:cNvCxnSpPr/>
      </xdr:nvCxnSpPr>
      <xdr:spPr>
        <a:xfrm>
          <a:off x="4546600" y="16690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106594</xdr:rowOff>
    </xdr:from>
    <xdr:ext cx="599010" cy="259045"/>
    <xdr:sp macro="" textlink="">
      <xdr:nvSpPr>
        <xdr:cNvPr id="224" name="扶助費最大値テキスト"/>
        <xdr:cNvSpPr txBox="1"/>
      </xdr:nvSpPr>
      <xdr:spPr>
        <a:xfrm>
          <a:off x="4686300" y="1536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159917</xdr:rowOff>
    </xdr:from>
    <xdr:to>
      <xdr:col>24</xdr:col>
      <xdr:colOff>152400</xdr:colOff>
      <xdr:row>90</xdr:row>
      <xdr:rowOff>159917</xdr:rowOff>
    </xdr:to>
    <xdr:cxnSp macro="">
      <xdr:nvCxnSpPr>
        <xdr:cNvPr id="225" name="直線コネクタ 224"/>
        <xdr:cNvCxnSpPr/>
      </xdr:nvCxnSpPr>
      <xdr:spPr>
        <a:xfrm>
          <a:off x="4546600" y="155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59648</xdr:rowOff>
    </xdr:from>
    <xdr:to>
      <xdr:col>24</xdr:col>
      <xdr:colOff>63500</xdr:colOff>
      <xdr:row>98</xdr:row>
      <xdr:rowOff>48003</xdr:rowOff>
    </xdr:to>
    <xdr:cxnSp macro="">
      <xdr:nvCxnSpPr>
        <xdr:cNvPr id="226" name="直線コネクタ 225"/>
        <xdr:cNvCxnSpPr/>
      </xdr:nvCxnSpPr>
      <xdr:spPr>
        <a:xfrm flipV="1">
          <a:off x="3797300" y="16690298"/>
          <a:ext cx="838200" cy="15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77230</xdr:rowOff>
    </xdr:from>
    <xdr:ext cx="599010" cy="259045"/>
    <xdr:sp macro="" textlink="">
      <xdr:nvSpPr>
        <xdr:cNvPr id="227" name="扶助費平均値テキスト"/>
        <xdr:cNvSpPr txBox="1"/>
      </xdr:nvSpPr>
      <xdr:spPr>
        <a:xfrm>
          <a:off x="4686300" y="16193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54353</xdr:rowOff>
    </xdr:from>
    <xdr:to>
      <xdr:col>24</xdr:col>
      <xdr:colOff>114300</xdr:colOff>
      <xdr:row>95</xdr:row>
      <xdr:rowOff>155953</xdr:rowOff>
    </xdr:to>
    <xdr:sp macro="" textlink="">
      <xdr:nvSpPr>
        <xdr:cNvPr id="228" name="フローチャート: 判断 227"/>
        <xdr:cNvSpPr/>
      </xdr:nvSpPr>
      <xdr:spPr>
        <a:xfrm>
          <a:off x="4584700" y="1634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161131</xdr:rowOff>
    </xdr:from>
    <xdr:to>
      <xdr:col>19</xdr:col>
      <xdr:colOff>177800</xdr:colOff>
      <xdr:row>98</xdr:row>
      <xdr:rowOff>48003</xdr:rowOff>
    </xdr:to>
    <xdr:cxnSp macro="">
      <xdr:nvCxnSpPr>
        <xdr:cNvPr id="229" name="直線コネクタ 228"/>
        <xdr:cNvCxnSpPr/>
      </xdr:nvCxnSpPr>
      <xdr:spPr>
        <a:xfrm>
          <a:off x="2908300" y="16620331"/>
          <a:ext cx="889000" cy="2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20634</xdr:rowOff>
    </xdr:from>
    <xdr:to>
      <xdr:col>20</xdr:col>
      <xdr:colOff>38100</xdr:colOff>
      <xdr:row>96</xdr:row>
      <xdr:rowOff>122234</xdr:rowOff>
    </xdr:to>
    <xdr:sp macro="" textlink="">
      <xdr:nvSpPr>
        <xdr:cNvPr id="230" name="フローチャート: 判断 229"/>
        <xdr:cNvSpPr/>
      </xdr:nvSpPr>
      <xdr:spPr>
        <a:xfrm>
          <a:off x="3746500" y="1647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138761</xdr:rowOff>
    </xdr:from>
    <xdr:ext cx="599010" cy="259045"/>
    <xdr:sp macro="" textlink="">
      <xdr:nvSpPr>
        <xdr:cNvPr id="231" name="テキスト ボックス 230"/>
        <xdr:cNvSpPr txBox="1"/>
      </xdr:nvSpPr>
      <xdr:spPr>
        <a:xfrm>
          <a:off x="3497795" y="1625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161131</xdr:rowOff>
    </xdr:from>
    <xdr:to>
      <xdr:col>15</xdr:col>
      <xdr:colOff>50800</xdr:colOff>
      <xdr:row>98</xdr:row>
      <xdr:rowOff>121926</xdr:rowOff>
    </xdr:to>
    <xdr:cxnSp macro="">
      <xdr:nvCxnSpPr>
        <xdr:cNvPr id="232" name="直線コネクタ 231"/>
        <xdr:cNvCxnSpPr/>
      </xdr:nvCxnSpPr>
      <xdr:spPr>
        <a:xfrm flipV="1">
          <a:off x="2019300" y="16620331"/>
          <a:ext cx="889000" cy="30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169839</xdr:rowOff>
    </xdr:from>
    <xdr:to>
      <xdr:col>15</xdr:col>
      <xdr:colOff>101600</xdr:colOff>
      <xdr:row>95</xdr:row>
      <xdr:rowOff>99989</xdr:rowOff>
    </xdr:to>
    <xdr:sp macro="" textlink="">
      <xdr:nvSpPr>
        <xdr:cNvPr id="233" name="フローチャート: 判断 232"/>
        <xdr:cNvSpPr/>
      </xdr:nvSpPr>
      <xdr:spPr>
        <a:xfrm>
          <a:off x="2857500" y="1628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116516</xdr:rowOff>
    </xdr:from>
    <xdr:ext cx="599010" cy="259045"/>
    <xdr:sp macro="" textlink="">
      <xdr:nvSpPr>
        <xdr:cNvPr id="234" name="テキスト ボックス 233"/>
        <xdr:cNvSpPr txBox="1"/>
      </xdr:nvSpPr>
      <xdr:spPr>
        <a:xfrm>
          <a:off x="2608795" y="1606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121926</xdr:rowOff>
    </xdr:from>
    <xdr:to>
      <xdr:col>10</xdr:col>
      <xdr:colOff>114300</xdr:colOff>
      <xdr:row>99</xdr:row>
      <xdr:rowOff>24099</xdr:rowOff>
    </xdr:to>
    <xdr:cxnSp macro="">
      <xdr:nvCxnSpPr>
        <xdr:cNvPr id="235" name="直線コネクタ 234"/>
        <xdr:cNvCxnSpPr/>
      </xdr:nvCxnSpPr>
      <xdr:spPr>
        <a:xfrm flipV="1">
          <a:off x="1130300" y="16924026"/>
          <a:ext cx="889000" cy="7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101</xdr:row>
      <xdr:rowOff>80027</xdr:rowOff>
    </xdr:from>
    <xdr:ext cx="762000" cy="259045"/>
    <xdr:sp macro="" textlink="">
      <xdr:nvSpPr>
        <xdr:cNvPr id="236" name="テキスト ボックス 23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8848</xdr:rowOff>
    </xdr:from>
    <xdr:to>
      <xdr:col>24</xdr:col>
      <xdr:colOff>114300</xdr:colOff>
      <xdr:row>97</xdr:row>
      <xdr:rowOff>110448</xdr:rowOff>
    </xdr:to>
    <xdr:sp macro="" textlink="">
      <xdr:nvSpPr>
        <xdr:cNvPr id="241" name="楕円 240"/>
        <xdr:cNvSpPr/>
      </xdr:nvSpPr>
      <xdr:spPr>
        <a:xfrm>
          <a:off x="4584700" y="166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95225</xdr:rowOff>
    </xdr:from>
    <xdr:ext cx="599010" cy="259045"/>
    <xdr:sp macro="" textlink="">
      <xdr:nvSpPr>
        <xdr:cNvPr id="242" name="扶助費該当値テキスト"/>
        <xdr:cNvSpPr txBox="1"/>
      </xdr:nvSpPr>
      <xdr:spPr>
        <a:xfrm>
          <a:off x="4686300" y="1655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168653</xdr:rowOff>
    </xdr:from>
    <xdr:to>
      <xdr:col>20</xdr:col>
      <xdr:colOff>38100</xdr:colOff>
      <xdr:row>98</xdr:row>
      <xdr:rowOff>98803</xdr:rowOff>
    </xdr:to>
    <xdr:sp macro="" textlink="">
      <xdr:nvSpPr>
        <xdr:cNvPr id="243" name="楕円 242"/>
        <xdr:cNvSpPr/>
      </xdr:nvSpPr>
      <xdr:spPr>
        <a:xfrm>
          <a:off x="3746500" y="167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89930</xdr:rowOff>
    </xdr:from>
    <xdr:ext cx="534377" cy="259045"/>
    <xdr:sp macro="" textlink="">
      <xdr:nvSpPr>
        <xdr:cNvPr id="244" name="テキスト ボックス 243"/>
        <xdr:cNvSpPr txBox="1"/>
      </xdr:nvSpPr>
      <xdr:spPr>
        <a:xfrm>
          <a:off x="3530111" y="168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110331</xdr:rowOff>
    </xdr:from>
    <xdr:to>
      <xdr:col>15</xdr:col>
      <xdr:colOff>101600</xdr:colOff>
      <xdr:row>97</xdr:row>
      <xdr:rowOff>40481</xdr:rowOff>
    </xdr:to>
    <xdr:sp macro="" textlink="">
      <xdr:nvSpPr>
        <xdr:cNvPr id="245" name="楕円 244"/>
        <xdr:cNvSpPr/>
      </xdr:nvSpPr>
      <xdr:spPr>
        <a:xfrm>
          <a:off x="2857500" y="165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31608</xdr:rowOff>
    </xdr:from>
    <xdr:ext cx="599010" cy="259045"/>
    <xdr:sp macro="" textlink="">
      <xdr:nvSpPr>
        <xdr:cNvPr id="246" name="テキスト ボックス 245"/>
        <xdr:cNvSpPr txBox="1"/>
      </xdr:nvSpPr>
      <xdr:spPr>
        <a:xfrm>
          <a:off x="2608795" y="1666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71126</xdr:rowOff>
    </xdr:from>
    <xdr:to>
      <xdr:col>10</xdr:col>
      <xdr:colOff>165100</xdr:colOff>
      <xdr:row>99</xdr:row>
      <xdr:rowOff>1276</xdr:rowOff>
    </xdr:to>
    <xdr:sp macro="" textlink="">
      <xdr:nvSpPr>
        <xdr:cNvPr id="247" name="楕円 246"/>
        <xdr:cNvSpPr/>
      </xdr:nvSpPr>
      <xdr:spPr>
        <a:xfrm>
          <a:off x="1968500" y="168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17803</xdr:rowOff>
    </xdr:from>
    <xdr:ext cx="534377" cy="259045"/>
    <xdr:sp macro="" textlink="">
      <xdr:nvSpPr>
        <xdr:cNvPr id="248" name="テキスト ボックス 247"/>
        <xdr:cNvSpPr txBox="1"/>
      </xdr:nvSpPr>
      <xdr:spPr>
        <a:xfrm>
          <a:off x="1752111" y="1664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144749</xdr:rowOff>
    </xdr:from>
    <xdr:to>
      <xdr:col>6</xdr:col>
      <xdr:colOff>38100</xdr:colOff>
      <xdr:row>99</xdr:row>
      <xdr:rowOff>74899</xdr:rowOff>
    </xdr:to>
    <xdr:sp macro="" textlink="">
      <xdr:nvSpPr>
        <xdr:cNvPr id="249" name="楕円 248"/>
        <xdr:cNvSpPr/>
      </xdr:nvSpPr>
      <xdr:spPr>
        <a:xfrm>
          <a:off x="1079500" y="169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91426</xdr:rowOff>
    </xdr:from>
    <xdr:ext cx="534377" cy="259045"/>
    <xdr:sp macro="" textlink="">
      <xdr:nvSpPr>
        <xdr:cNvPr id="250" name="テキスト ボックス 249"/>
        <xdr:cNvSpPr txBox="1"/>
      </xdr:nvSpPr>
      <xdr:spPr>
        <a:xfrm>
          <a:off x="863111" y="1672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2" name="正方形/長方形 25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3" name="正方形/長方形 25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4" name="正方形/長方形 25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5" name="正方形/長方形 25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6" name="正方形/長方形 25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57" name="正方形/長方形 25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2" name="テキスト ボックス 26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4" name="テキスト ボックス 26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66" name="テキスト ボックス 26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68" name="テキスト ボックス 26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0" name="テキスト ボックス 26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2" name="テキスト ボックス 27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141933</xdr:rowOff>
    </xdr:from>
    <xdr:to>
      <xdr:col>54</xdr:col>
      <xdr:colOff>189865</xdr:colOff>
      <xdr:row>37</xdr:row>
      <xdr:rowOff>164557</xdr:rowOff>
    </xdr:to>
    <xdr:cxnSp macro="">
      <xdr:nvCxnSpPr>
        <xdr:cNvPr id="274" name="直線コネクタ 273"/>
        <xdr:cNvCxnSpPr/>
      </xdr:nvCxnSpPr>
      <xdr:spPr>
        <a:xfrm flipV="1">
          <a:off x="10475595" y="5799783"/>
          <a:ext cx="1270" cy="70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168384</xdr:rowOff>
    </xdr:from>
    <xdr:ext cx="534377" cy="259045"/>
    <xdr:sp macro="" textlink="">
      <xdr:nvSpPr>
        <xdr:cNvPr id="275" name="補助費等最小値テキスト"/>
        <xdr:cNvSpPr txBox="1"/>
      </xdr:nvSpPr>
      <xdr:spPr>
        <a:xfrm>
          <a:off x="10528300" y="65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164557</xdr:rowOff>
    </xdr:from>
    <xdr:to>
      <xdr:col>55</xdr:col>
      <xdr:colOff>88900</xdr:colOff>
      <xdr:row>37</xdr:row>
      <xdr:rowOff>164557</xdr:rowOff>
    </xdr:to>
    <xdr:cxnSp macro="">
      <xdr:nvCxnSpPr>
        <xdr:cNvPr id="276" name="直線コネクタ 275"/>
        <xdr:cNvCxnSpPr/>
      </xdr:nvCxnSpPr>
      <xdr:spPr>
        <a:xfrm>
          <a:off x="10388600" y="650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88610</xdr:rowOff>
    </xdr:from>
    <xdr:ext cx="599010" cy="259045"/>
    <xdr:sp macro="" textlink="">
      <xdr:nvSpPr>
        <xdr:cNvPr id="277" name="補助費等最大値テキスト"/>
        <xdr:cNvSpPr txBox="1"/>
      </xdr:nvSpPr>
      <xdr:spPr>
        <a:xfrm>
          <a:off x="10528300" y="557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141933</xdr:rowOff>
    </xdr:from>
    <xdr:to>
      <xdr:col>55</xdr:col>
      <xdr:colOff>88900</xdr:colOff>
      <xdr:row>33</xdr:row>
      <xdr:rowOff>141933</xdr:rowOff>
    </xdr:to>
    <xdr:cxnSp macro="">
      <xdr:nvCxnSpPr>
        <xdr:cNvPr id="278" name="直線コネクタ 277"/>
        <xdr:cNvCxnSpPr/>
      </xdr:nvCxnSpPr>
      <xdr:spPr>
        <a:xfrm>
          <a:off x="10388600" y="579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10472</xdr:rowOff>
    </xdr:from>
    <xdr:to>
      <xdr:col>55</xdr:col>
      <xdr:colOff>0</xdr:colOff>
      <xdr:row>35</xdr:row>
      <xdr:rowOff>91488</xdr:rowOff>
    </xdr:to>
    <xdr:cxnSp macro="">
      <xdr:nvCxnSpPr>
        <xdr:cNvPr id="279" name="直線コネクタ 278"/>
        <xdr:cNvCxnSpPr/>
      </xdr:nvCxnSpPr>
      <xdr:spPr>
        <a:xfrm>
          <a:off x="9639300" y="6011222"/>
          <a:ext cx="838200" cy="8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49809</xdr:rowOff>
    </xdr:from>
    <xdr:ext cx="534377" cy="259045"/>
    <xdr:sp macro="" textlink="">
      <xdr:nvSpPr>
        <xdr:cNvPr id="280" name="補助費等平均値テキスト"/>
        <xdr:cNvSpPr txBox="1"/>
      </xdr:nvSpPr>
      <xdr:spPr>
        <a:xfrm>
          <a:off x="10528300" y="605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71382</xdr:rowOff>
    </xdr:from>
    <xdr:to>
      <xdr:col>55</xdr:col>
      <xdr:colOff>50800</xdr:colOff>
      <xdr:row>36</xdr:row>
      <xdr:rowOff>1532</xdr:rowOff>
    </xdr:to>
    <xdr:sp macro="" textlink="">
      <xdr:nvSpPr>
        <xdr:cNvPr id="281" name="フローチャート: 判断 280"/>
        <xdr:cNvSpPr/>
      </xdr:nvSpPr>
      <xdr:spPr>
        <a:xfrm>
          <a:off x="10426700" y="60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10472</xdr:rowOff>
    </xdr:from>
    <xdr:to>
      <xdr:col>50</xdr:col>
      <xdr:colOff>114300</xdr:colOff>
      <xdr:row>36</xdr:row>
      <xdr:rowOff>25964</xdr:rowOff>
    </xdr:to>
    <xdr:cxnSp macro="">
      <xdr:nvCxnSpPr>
        <xdr:cNvPr id="282" name="直線コネクタ 281"/>
        <xdr:cNvCxnSpPr/>
      </xdr:nvCxnSpPr>
      <xdr:spPr>
        <a:xfrm flipV="1">
          <a:off x="8750300" y="6011222"/>
          <a:ext cx="889000" cy="18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59815</xdr:rowOff>
    </xdr:from>
    <xdr:to>
      <xdr:col>50</xdr:col>
      <xdr:colOff>165100</xdr:colOff>
      <xdr:row>35</xdr:row>
      <xdr:rowOff>161415</xdr:rowOff>
    </xdr:to>
    <xdr:sp macro="" textlink="">
      <xdr:nvSpPr>
        <xdr:cNvPr id="283" name="フローチャート: 判断 282"/>
        <xdr:cNvSpPr/>
      </xdr:nvSpPr>
      <xdr:spPr>
        <a:xfrm>
          <a:off x="9588500" y="6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152542</xdr:rowOff>
    </xdr:from>
    <xdr:ext cx="534377" cy="259045"/>
    <xdr:sp macro="" textlink="">
      <xdr:nvSpPr>
        <xdr:cNvPr id="284" name="テキスト ボックス 283"/>
        <xdr:cNvSpPr txBox="1"/>
      </xdr:nvSpPr>
      <xdr:spPr>
        <a:xfrm>
          <a:off x="9372111" y="615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47079</xdr:rowOff>
    </xdr:from>
    <xdr:to>
      <xdr:col>45</xdr:col>
      <xdr:colOff>177800</xdr:colOff>
      <xdr:row>36</xdr:row>
      <xdr:rowOff>25964</xdr:rowOff>
    </xdr:to>
    <xdr:cxnSp macro="">
      <xdr:nvCxnSpPr>
        <xdr:cNvPr id="285" name="直線コネクタ 284"/>
        <xdr:cNvCxnSpPr/>
      </xdr:nvCxnSpPr>
      <xdr:spPr>
        <a:xfrm>
          <a:off x="7861300" y="5362029"/>
          <a:ext cx="889000" cy="83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126154</xdr:rowOff>
    </xdr:from>
    <xdr:to>
      <xdr:col>46</xdr:col>
      <xdr:colOff>38100</xdr:colOff>
      <xdr:row>36</xdr:row>
      <xdr:rowOff>56304</xdr:rowOff>
    </xdr:to>
    <xdr:sp macro="" textlink="">
      <xdr:nvSpPr>
        <xdr:cNvPr id="286" name="フローチャート: 判断 285"/>
        <xdr:cNvSpPr/>
      </xdr:nvSpPr>
      <xdr:spPr>
        <a:xfrm>
          <a:off x="8699500" y="612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72831</xdr:rowOff>
    </xdr:from>
    <xdr:ext cx="534377" cy="259045"/>
    <xdr:sp macro="" textlink="">
      <xdr:nvSpPr>
        <xdr:cNvPr id="287" name="テキスト ボックス 286"/>
        <xdr:cNvSpPr txBox="1"/>
      </xdr:nvSpPr>
      <xdr:spPr>
        <a:xfrm>
          <a:off x="8483111" y="590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47079</xdr:rowOff>
    </xdr:from>
    <xdr:to>
      <xdr:col>41</xdr:col>
      <xdr:colOff>50800</xdr:colOff>
      <xdr:row>36</xdr:row>
      <xdr:rowOff>156083</xdr:rowOff>
    </xdr:to>
    <xdr:cxnSp macro="">
      <xdr:nvCxnSpPr>
        <xdr:cNvPr id="288" name="直線コネクタ 287"/>
        <xdr:cNvCxnSpPr/>
      </xdr:nvCxnSpPr>
      <xdr:spPr>
        <a:xfrm flipV="1">
          <a:off x="6972300" y="5362029"/>
          <a:ext cx="889000" cy="96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41</xdr:row>
      <xdr:rowOff>80027</xdr:rowOff>
    </xdr:from>
    <xdr:ext cx="762000" cy="259045"/>
    <xdr:sp macro="" textlink="">
      <xdr:nvSpPr>
        <xdr:cNvPr id="289" name="テキスト ボックス 28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0" name="テキスト ボックス 28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1" name="テキスト ボックス 29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2" name="テキスト ボックス 29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3" name="テキスト ボックス 29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40688</xdr:rowOff>
    </xdr:from>
    <xdr:to>
      <xdr:col>55</xdr:col>
      <xdr:colOff>50800</xdr:colOff>
      <xdr:row>35</xdr:row>
      <xdr:rowOff>142288</xdr:rowOff>
    </xdr:to>
    <xdr:sp macro="" textlink="">
      <xdr:nvSpPr>
        <xdr:cNvPr id="294" name="楕円 293"/>
        <xdr:cNvSpPr/>
      </xdr:nvSpPr>
      <xdr:spPr>
        <a:xfrm>
          <a:off x="10426700" y="60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63565</xdr:rowOff>
    </xdr:from>
    <xdr:ext cx="534377" cy="259045"/>
    <xdr:sp macro="" textlink="">
      <xdr:nvSpPr>
        <xdr:cNvPr id="295" name="補助費等該当値テキスト"/>
        <xdr:cNvSpPr txBox="1"/>
      </xdr:nvSpPr>
      <xdr:spPr>
        <a:xfrm>
          <a:off x="10528300" y="58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131122</xdr:rowOff>
    </xdr:from>
    <xdr:to>
      <xdr:col>50</xdr:col>
      <xdr:colOff>165100</xdr:colOff>
      <xdr:row>35</xdr:row>
      <xdr:rowOff>61272</xdr:rowOff>
    </xdr:to>
    <xdr:sp macro="" textlink="">
      <xdr:nvSpPr>
        <xdr:cNvPr id="296" name="楕円 295"/>
        <xdr:cNvSpPr/>
      </xdr:nvSpPr>
      <xdr:spPr>
        <a:xfrm>
          <a:off x="9588500" y="59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77799</xdr:rowOff>
    </xdr:from>
    <xdr:ext cx="534377" cy="259045"/>
    <xdr:sp macro="" textlink="">
      <xdr:nvSpPr>
        <xdr:cNvPr id="297" name="テキスト ボックス 296"/>
        <xdr:cNvSpPr txBox="1"/>
      </xdr:nvSpPr>
      <xdr:spPr>
        <a:xfrm>
          <a:off x="9372111" y="57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146614</xdr:rowOff>
    </xdr:from>
    <xdr:to>
      <xdr:col>46</xdr:col>
      <xdr:colOff>38100</xdr:colOff>
      <xdr:row>36</xdr:row>
      <xdr:rowOff>76764</xdr:rowOff>
    </xdr:to>
    <xdr:sp macro="" textlink="">
      <xdr:nvSpPr>
        <xdr:cNvPr id="298" name="楕円 297"/>
        <xdr:cNvSpPr/>
      </xdr:nvSpPr>
      <xdr:spPr>
        <a:xfrm>
          <a:off x="8699500" y="61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67891</xdr:rowOff>
    </xdr:from>
    <xdr:ext cx="534377" cy="259045"/>
    <xdr:sp macro="" textlink="">
      <xdr:nvSpPr>
        <xdr:cNvPr id="299" name="テキスト ボックス 298"/>
        <xdr:cNvSpPr txBox="1"/>
      </xdr:nvSpPr>
      <xdr:spPr>
        <a:xfrm>
          <a:off x="8483111" y="62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167729</xdr:rowOff>
    </xdr:from>
    <xdr:to>
      <xdr:col>41</xdr:col>
      <xdr:colOff>101600</xdr:colOff>
      <xdr:row>31</xdr:row>
      <xdr:rowOff>97879</xdr:rowOff>
    </xdr:to>
    <xdr:sp macro="" textlink="">
      <xdr:nvSpPr>
        <xdr:cNvPr id="300" name="楕円 299"/>
        <xdr:cNvSpPr/>
      </xdr:nvSpPr>
      <xdr:spPr>
        <a:xfrm>
          <a:off x="7810500" y="53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114406</xdr:rowOff>
    </xdr:from>
    <xdr:ext cx="599010" cy="259045"/>
    <xdr:sp macro="" textlink="">
      <xdr:nvSpPr>
        <xdr:cNvPr id="301" name="テキスト ボックス 300"/>
        <xdr:cNvSpPr txBox="1"/>
      </xdr:nvSpPr>
      <xdr:spPr>
        <a:xfrm>
          <a:off x="7561795" y="508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105283</xdr:rowOff>
    </xdr:from>
    <xdr:to>
      <xdr:col>36</xdr:col>
      <xdr:colOff>165100</xdr:colOff>
      <xdr:row>37</xdr:row>
      <xdr:rowOff>35433</xdr:rowOff>
    </xdr:to>
    <xdr:sp macro="" textlink="">
      <xdr:nvSpPr>
        <xdr:cNvPr id="302" name="楕円 301"/>
        <xdr:cNvSpPr/>
      </xdr:nvSpPr>
      <xdr:spPr>
        <a:xfrm>
          <a:off x="6921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51960</xdr:rowOff>
    </xdr:from>
    <xdr:ext cx="534377" cy="259045"/>
    <xdr:sp macro="" textlink="">
      <xdr:nvSpPr>
        <xdr:cNvPr id="303" name="テキスト ボックス 302"/>
        <xdr:cNvSpPr txBox="1"/>
      </xdr:nvSpPr>
      <xdr:spPr>
        <a:xfrm>
          <a:off x="6705111" y="60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4" name="正方形/長方形 30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05" name="正方形/長方形 30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06" name="正方形/長方形 30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07" name="正方形/長方形 30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08" name="正方形/長方形 30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09" name="正方形/長方形 30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0" name="正方形/長方形 30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1" name="正方形/長方形 31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2" name="テキスト ボックス 31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3" name="直線コネクタ 31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4" name="テキスト ボックス 31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139700</xdr:rowOff>
    </xdr:from>
    <xdr:to>
      <xdr:col>59</xdr:col>
      <xdr:colOff>50800</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168927</xdr:rowOff>
    </xdr:from>
    <xdr:ext cx="531299" cy="259045"/>
    <xdr:sp macro="" textlink="">
      <xdr:nvSpPr>
        <xdr:cNvPr id="316" name="テキスト ボックス 315"/>
        <xdr:cNvSpPr txBox="1"/>
      </xdr:nvSpPr>
      <xdr:spPr>
        <a:xfrm>
          <a:off x="6072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24" name="テキスト ボックス 323"/>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26" name="テキスト ボックス 32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48</xdr:row>
      <xdr:rowOff>168927</xdr:rowOff>
    </xdr:from>
    <xdr:ext cx="531299" cy="259045"/>
    <xdr:sp macro="" textlink="">
      <xdr:nvSpPr>
        <xdr:cNvPr id="328" name="テキスト ボックス 327"/>
        <xdr:cNvSpPr txBox="1"/>
      </xdr:nvSpPr>
      <xdr:spPr>
        <a:xfrm>
          <a:off x="6072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64605</xdr:rowOff>
    </xdr:from>
    <xdr:to>
      <xdr:col>54</xdr:col>
      <xdr:colOff>189865</xdr:colOff>
      <xdr:row>58</xdr:row>
      <xdr:rowOff>96924</xdr:rowOff>
    </xdr:to>
    <xdr:cxnSp macro="">
      <xdr:nvCxnSpPr>
        <xdr:cNvPr id="332" name="直線コネクタ 331"/>
        <xdr:cNvCxnSpPr/>
      </xdr:nvCxnSpPr>
      <xdr:spPr>
        <a:xfrm flipV="1">
          <a:off x="10475595" y="8637105"/>
          <a:ext cx="1270" cy="140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100751</xdr:rowOff>
    </xdr:from>
    <xdr:ext cx="534377" cy="259045"/>
    <xdr:sp macro="" textlink="">
      <xdr:nvSpPr>
        <xdr:cNvPr id="333" name="普通建設事業費最小値テキスト"/>
        <xdr:cNvSpPr txBox="1"/>
      </xdr:nvSpPr>
      <xdr:spPr>
        <a:xfrm>
          <a:off x="10528300" y="100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96924</xdr:rowOff>
    </xdr:from>
    <xdr:to>
      <xdr:col>55</xdr:col>
      <xdr:colOff>88900</xdr:colOff>
      <xdr:row>58</xdr:row>
      <xdr:rowOff>96924</xdr:rowOff>
    </xdr:to>
    <xdr:cxnSp macro="">
      <xdr:nvCxnSpPr>
        <xdr:cNvPr id="334" name="直線コネクタ 333"/>
        <xdr:cNvCxnSpPr/>
      </xdr:nvCxnSpPr>
      <xdr:spPr>
        <a:xfrm>
          <a:off x="10388600" y="1004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11282</xdr:rowOff>
    </xdr:from>
    <xdr:ext cx="534377" cy="259045"/>
    <xdr:sp macro="" textlink="">
      <xdr:nvSpPr>
        <xdr:cNvPr id="335" name="普通建設事業費最大値テキスト"/>
        <xdr:cNvSpPr txBox="1"/>
      </xdr:nvSpPr>
      <xdr:spPr>
        <a:xfrm>
          <a:off x="10528300" y="84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64605</xdr:rowOff>
    </xdr:from>
    <xdr:to>
      <xdr:col>55</xdr:col>
      <xdr:colOff>88900</xdr:colOff>
      <xdr:row>50</xdr:row>
      <xdr:rowOff>64605</xdr:rowOff>
    </xdr:to>
    <xdr:cxnSp macro="">
      <xdr:nvCxnSpPr>
        <xdr:cNvPr id="336" name="直線コネクタ 335"/>
        <xdr:cNvCxnSpPr/>
      </xdr:nvCxnSpPr>
      <xdr:spPr>
        <a:xfrm>
          <a:off x="10388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156588</xdr:rowOff>
    </xdr:from>
    <xdr:to>
      <xdr:col>55</xdr:col>
      <xdr:colOff>0</xdr:colOff>
      <xdr:row>56</xdr:row>
      <xdr:rowOff>52918</xdr:rowOff>
    </xdr:to>
    <xdr:cxnSp macro="">
      <xdr:nvCxnSpPr>
        <xdr:cNvPr id="337" name="直線コネクタ 336"/>
        <xdr:cNvCxnSpPr/>
      </xdr:nvCxnSpPr>
      <xdr:spPr>
        <a:xfrm flipV="1">
          <a:off x="9639300" y="9414888"/>
          <a:ext cx="838200" cy="2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143451</xdr:rowOff>
    </xdr:from>
    <xdr:ext cx="534377" cy="259045"/>
    <xdr:sp macro="" textlink="">
      <xdr:nvSpPr>
        <xdr:cNvPr id="338" name="普通建設事業費平均値テキスト"/>
        <xdr:cNvSpPr txBox="1"/>
      </xdr:nvSpPr>
      <xdr:spPr>
        <a:xfrm>
          <a:off x="10528300" y="9401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165024</xdr:rowOff>
    </xdr:from>
    <xdr:to>
      <xdr:col>55</xdr:col>
      <xdr:colOff>50800</xdr:colOff>
      <xdr:row>55</xdr:row>
      <xdr:rowOff>95174</xdr:rowOff>
    </xdr:to>
    <xdr:sp macro="" textlink="">
      <xdr:nvSpPr>
        <xdr:cNvPr id="339" name="フローチャート: 判断 338"/>
        <xdr:cNvSpPr/>
      </xdr:nvSpPr>
      <xdr:spPr>
        <a:xfrm>
          <a:off x="10426700" y="942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148787</xdr:rowOff>
    </xdr:from>
    <xdr:to>
      <xdr:col>50</xdr:col>
      <xdr:colOff>114300</xdr:colOff>
      <xdr:row>56</xdr:row>
      <xdr:rowOff>52918</xdr:rowOff>
    </xdr:to>
    <xdr:cxnSp macro="">
      <xdr:nvCxnSpPr>
        <xdr:cNvPr id="340" name="直線コネクタ 339"/>
        <xdr:cNvCxnSpPr/>
      </xdr:nvCxnSpPr>
      <xdr:spPr>
        <a:xfrm>
          <a:off x="8750300" y="9407087"/>
          <a:ext cx="889000" cy="24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119190</xdr:rowOff>
    </xdr:from>
    <xdr:to>
      <xdr:col>50</xdr:col>
      <xdr:colOff>165100</xdr:colOff>
      <xdr:row>55</xdr:row>
      <xdr:rowOff>49340</xdr:rowOff>
    </xdr:to>
    <xdr:sp macro="" textlink="">
      <xdr:nvSpPr>
        <xdr:cNvPr id="341" name="フローチャート: 判断 340"/>
        <xdr:cNvSpPr/>
      </xdr:nvSpPr>
      <xdr:spPr>
        <a:xfrm>
          <a:off x="9588500" y="937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65867</xdr:rowOff>
    </xdr:from>
    <xdr:ext cx="534377" cy="259045"/>
    <xdr:sp macro="" textlink="">
      <xdr:nvSpPr>
        <xdr:cNvPr id="342" name="テキスト ボックス 341"/>
        <xdr:cNvSpPr txBox="1"/>
      </xdr:nvSpPr>
      <xdr:spPr>
        <a:xfrm>
          <a:off x="9372111" y="91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148787</xdr:rowOff>
    </xdr:from>
    <xdr:to>
      <xdr:col>45</xdr:col>
      <xdr:colOff>177800</xdr:colOff>
      <xdr:row>57</xdr:row>
      <xdr:rowOff>47746</xdr:rowOff>
    </xdr:to>
    <xdr:cxnSp macro="">
      <xdr:nvCxnSpPr>
        <xdr:cNvPr id="343" name="直線コネクタ 342"/>
        <xdr:cNvCxnSpPr/>
      </xdr:nvCxnSpPr>
      <xdr:spPr>
        <a:xfrm flipV="1">
          <a:off x="7861300" y="9407087"/>
          <a:ext cx="889000" cy="4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23720</xdr:rowOff>
    </xdr:from>
    <xdr:to>
      <xdr:col>46</xdr:col>
      <xdr:colOff>38100</xdr:colOff>
      <xdr:row>54</xdr:row>
      <xdr:rowOff>125320</xdr:rowOff>
    </xdr:to>
    <xdr:sp macro="" textlink="">
      <xdr:nvSpPr>
        <xdr:cNvPr id="344" name="フローチャート: 判断 343"/>
        <xdr:cNvSpPr/>
      </xdr:nvSpPr>
      <xdr:spPr>
        <a:xfrm>
          <a:off x="8699500" y="92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141847</xdr:rowOff>
    </xdr:from>
    <xdr:ext cx="534377" cy="259045"/>
    <xdr:sp macro="" textlink="">
      <xdr:nvSpPr>
        <xdr:cNvPr id="345" name="テキスト ボックス 344"/>
        <xdr:cNvSpPr txBox="1"/>
      </xdr:nvSpPr>
      <xdr:spPr>
        <a:xfrm>
          <a:off x="8483111" y="905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91980</xdr:rowOff>
    </xdr:from>
    <xdr:to>
      <xdr:col>41</xdr:col>
      <xdr:colOff>50800</xdr:colOff>
      <xdr:row>57</xdr:row>
      <xdr:rowOff>47746</xdr:rowOff>
    </xdr:to>
    <xdr:cxnSp macro="">
      <xdr:nvCxnSpPr>
        <xdr:cNvPr id="346" name="直線コネクタ 345"/>
        <xdr:cNvCxnSpPr/>
      </xdr:nvCxnSpPr>
      <xdr:spPr>
        <a:xfrm>
          <a:off x="6972300" y="9350280"/>
          <a:ext cx="889000" cy="4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61</xdr:row>
      <xdr:rowOff>80027</xdr:rowOff>
    </xdr:from>
    <xdr:ext cx="762000" cy="259045"/>
    <xdr:sp macro="" textlink="">
      <xdr:nvSpPr>
        <xdr:cNvPr id="347" name="テキスト ボックス 34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105788</xdr:rowOff>
    </xdr:from>
    <xdr:to>
      <xdr:col>55</xdr:col>
      <xdr:colOff>50800</xdr:colOff>
      <xdr:row>55</xdr:row>
      <xdr:rowOff>35938</xdr:rowOff>
    </xdr:to>
    <xdr:sp macro="" textlink="">
      <xdr:nvSpPr>
        <xdr:cNvPr id="352" name="楕円 351"/>
        <xdr:cNvSpPr/>
      </xdr:nvSpPr>
      <xdr:spPr>
        <a:xfrm>
          <a:off x="10426700" y="93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128665</xdr:rowOff>
    </xdr:from>
    <xdr:ext cx="534377" cy="259045"/>
    <xdr:sp macro="" textlink="">
      <xdr:nvSpPr>
        <xdr:cNvPr id="353" name="普通建設事業費該当値テキスト"/>
        <xdr:cNvSpPr txBox="1"/>
      </xdr:nvSpPr>
      <xdr:spPr>
        <a:xfrm>
          <a:off x="10528300" y="92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2118</xdr:rowOff>
    </xdr:from>
    <xdr:to>
      <xdr:col>50</xdr:col>
      <xdr:colOff>165100</xdr:colOff>
      <xdr:row>56</xdr:row>
      <xdr:rowOff>103718</xdr:rowOff>
    </xdr:to>
    <xdr:sp macro="" textlink="">
      <xdr:nvSpPr>
        <xdr:cNvPr id="354" name="楕円 353"/>
        <xdr:cNvSpPr/>
      </xdr:nvSpPr>
      <xdr:spPr>
        <a:xfrm>
          <a:off x="9588500" y="960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94845</xdr:rowOff>
    </xdr:from>
    <xdr:ext cx="534377" cy="259045"/>
    <xdr:sp macro="" textlink="">
      <xdr:nvSpPr>
        <xdr:cNvPr id="355" name="テキスト ボックス 354"/>
        <xdr:cNvSpPr txBox="1"/>
      </xdr:nvSpPr>
      <xdr:spPr>
        <a:xfrm>
          <a:off x="9372111" y="969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97987</xdr:rowOff>
    </xdr:from>
    <xdr:to>
      <xdr:col>46</xdr:col>
      <xdr:colOff>38100</xdr:colOff>
      <xdr:row>55</xdr:row>
      <xdr:rowOff>28137</xdr:rowOff>
    </xdr:to>
    <xdr:sp macro="" textlink="">
      <xdr:nvSpPr>
        <xdr:cNvPr id="356" name="楕円 355"/>
        <xdr:cNvSpPr/>
      </xdr:nvSpPr>
      <xdr:spPr>
        <a:xfrm>
          <a:off x="8699500" y="935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19264</xdr:rowOff>
    </xdr:from>
    <xdr:ext cx="534377" cy="259045"/>
    <xdr:sp macro="" textlink="">
      <xdr:nvSpPr>
        <xdr:cNvPr id="357" name="テキスト ボックス 356"/>
        <xdr:cNvSpPr txBox="1"/>
      </xdr:nvSpPr>
      <xdr:spPr>
        <a:xfrm>
          <a:off x="8483111" y="9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168396</xdr:rowOff>
    </xdr:from>
    <xdr:to>
      <xdr:col>41</xdr:col>
      <xdr:colOff>101600</xdr:colOff>
      <xdr:row>57</xdr:row>
      <xdr:rowOff>98546</xdr:rowOff>
    </xdr:to>
    <xdr:sp macro="" textlink="">
      <xdr:nvSpPr>
        <xdr:cNvPr id="358" name="楕円 357"/>
        <xdr:cNvSpPr/>
      </xdr:nvSpPr>
      <xdr:spPr>
        <a:xfrm>
          <a:off x="7810500" y="97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115073</xdr:rowOff>
    </xdr:from>
    <xdr:ext cx="534377" cy="259045"/>
    <xdr:sp macro="" textlink="">
      <xdr:nvSpPr>
        <xdr:cNvPr id="359" name="テキスト ボックス 358"/>
        <xdr:cNvSpPr txBox="1"/>
      </xdr:nvSpPr>
      <xdr:spPr>
        <a:xfrm>
          <a:off x="7594111" y="95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41180</xdr:rowOff>
    </xdr:from>
    <xdr:to>
      <xdr:col>36</xdr:col>
      <xdr:colOff>165100</xdr:colOff>
      <xdr:row>54</xdr:row>
      <xdr:rowOff>142780</xdr:rowOff>
    </xdr:to>
    <xdr:sp macro="" textlink="">
      <xdr:nvSpPr>
        <xdr:cNvPr id="360" name="楕円 359"/>
        <xdr:cNvSpPr/>
      </xdr:nvSpPr>
      <xdr:spPr>
        <a:xfrm>
          <a:off x="6921500" y="92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159307</xdr:rowOff>
    </xdr:from>
    <xdr:ext cx="534377" cy="259045"/>
    <xdr:sp macro="" textlink="">
      <xdr:nvSpPr>
        <xdr:cNvPr id="361" name="テキスト ボックス 360"/>
        <xdr:cNvSpPr txBox="1"/>
      </xdr:nvSpPr>
      <xdr:spPr>
        <a:xfrm>
          <a:off x="6705111" y="907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3" name="正方形/長方形 36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4" name="正方形/長方形 36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5" name="正方形/長方形 36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6" name="正方形/長方形 36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67" name="正方形/長方形 36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68" name="正方形/長方形 36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2" name="直線コネクタ 37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3" name="テキスト ボックス 37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4" name="直線コネクタ 37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5" name="テキスト ボックス 37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6" name="直線コネクタ 37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7" name="テキスト ボックス 37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8" name="直線コネクタ 37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9" name="テキスト ボックス 37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0" name="直線コネクタ 37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1" name="テキスト ボックス 38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8072</xdr:rowOff>
    </xdr:from>
    <xdr:to>
      <xdr:col>54</xdr:col>
      <xdr:colOff>189865</xdr:colOff>
      <xdr:row>78</xdr:row>
      <xdr:rowOff>119628</xdr:rowOff>
    </xdr:to>
    <xdr:cxnSp macro="">
      <xdr:nvCxnSpPr>
        <xdr:cNvPr id="383" name="直線コネクタ 382"/>
        <xdr:cNvCxnSpPr/>
      </xdr:nvCxnSpPr>
      <xdr:spPr>
        <a:xfrm flipV="1">
          <a:off x="10475595" y="12352472"/>
          <a:ext cx="1270" cy="114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123455</xdr:rowOff>
    </xdr:from>
    <xdr:ext cx="378565" cy="259045"/>
    <xdr:sp macro="" textlink="">
      <xdr:nvSpPr>
        <xdr:cNvPr id="384" name="普通建設事業費 （ うち新規整備　）最小値テキスト"/>
        <xdr:cNvSpPr txBox="1"/>
      </xdr:nvSpPr>
      <xdr:spPr>
        <a:xfrm>
          <a:off x="10528300" y="1349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119628</xdr:rowOff>
    </xdr:from>
    <xdr:to>
      <xdr:col>55</xdr:col>
      <xdr:colOff>88900</xdr:colOff>
      <xdr:row>78</xdr:row>
      <xdr:rowOff>119628</xdr:rowOff>
    </xdr:to>
    <xdr:cxnSp macro="">
      <xdr:nvCxnSpPr>
        <xdr:cNvPr id="385" name="直線コネクタ 384"/>
        <xdr:cNvCxnSpPr/>
      </xdr:nvCxnSpPr>
      <xdr:spPr>
        <a:xfrm>
          <a:off x="10388600" y="1349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126199</xdr:rowOff>
    </xdr:from>
    <xdr:ext cx="534377" cy="259045"/>
    <xdr:sp macro="" textlink="">
      <xdr:nvSpPr>
        <xdr:cNvPr id="386" name="普通建設事業費 （ うち新規整備　）最大値テキスト"/>
        <xdr:cNvSpPr txBox="1"/>
      </xdr:nvSpPr>
      <xdr:spPr>
        <a:xfrm>
          <a:off x="10528300" y="121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8072</xdr:rowOff>
    </xdr:from>
    <xdr:to>
      <xdr:col>55</xdr:col>
      <xdr:colOff>88900</xdr:colOff>
      <xdr:row>72</xdr:row>
      <xdr:rowOff>8072</xdr:rowOff>
    </xdr:to>
    <xdr:cxnSp macro="">
      <xdr:nvCxnSpPr>
        <xdr:cNvPr id="387" name="直線コネクタ 386"/>
        <xdr:cNvCxnSpPr/>
      </xdr:nvCxnSpPr>
      <xdr:spPr>
        <a:xfrm>
          <a:off x="10388600" y="123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41356</xdr:rowOff>
    </xdr:from>
    <xdr:to>
      <xdr:col>55</xdr:col>
      <xdr:colOff>0</xdr:colOff>
      <xdr:row>75</xdr:row>
      <xdr:rowOff>83465</xdr:rowOff>
    </xdr:to>
    <xdr:cxnSp macro="">
      <xdr:nvCxnSpPr>
        <xdr:cNvPr id="388" name="直線コネクタ 387"/>
        <xdr:cNvCxnSpPr/>
      </xdr:nvCxnSpPr>
      <xdr:spPr>
        <a:xfrm flipV="1">
          <a:off x="9639300" y="12385756"/>
          <a:ext cx="838200" cy="55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57086</xdr:rowOff>
    </xdr:from>
    <xdr:ext cx="534377" cy="259045"/>
    <xdr:sp macro="" textlink="">
      <xdr:nvSpPr>
        <xdr:cNvPr id="389" name="普通建設事業費 （ うち新規整備　）平均値テキスト"/>
        <xdr:cNvSpPr txBox="1"/>
      </xdr:nvSpPr>
      <xdr:spPr>
        <a:xfrm>
          <a:off x="10528300" y="1291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78659</xdr:rowOff>
    </xdr:from>
    <xdr:to>
      <xdr:col>55</xdr:col>
      <xdr:colOff>50800</xdr:colOff>
      <xdr:row>76</xdr:row>
      <xdr:rowOff>8809</xdr:rowOff>
    </xdr:to>
    <xdr:sp macro="" textlink="">
      <xdr:nvSpPr>
        <xdr:cNvPr id="390" name="フローチャート: 判断 389"/>
        <xdr:cNvSpPr/>
      </xdr:nvSpPr>
      <xdr:spPr>
        <a:xfrm>
          <a:off x="10426700" y="129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134808</xdr:rowOff>
    </xdr:from>
    <xdr:to>
      <xdr:col>50</xdr:col>
      <xdr:colOff>114300</xdr:colOff>
      <xdr:row>75</xdr:row>
      <xdr:rowOff>83465</xdr:rowOff>
    </xdr:to>
    <xdr:cxnSp macro="">
      <xdr:nvCxnSpPr>
        <xdr:cNvPr id="391" name="直線コネクタ 390"/>
        <xdr:cNvCxnSpPr/>
      </xdr:nvCxnSpPr>
      <xdr:spPr>
        <a:xfrm>
          <a:off x="8750300" y="12822108"/>
          <a:ext cx="889000" cy="1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143124</xdr:rowOff>
    </xdr:from>
    <xdr:to>
      <xdr:col>50</xdr:col>
      <xdr:colOff>165100</xdr:colOff>
      <xdr:row>75</xdr:row>
      <xdr:rowOff>73274</xdr:rowOff>
    </xdr:to>
    <xdr:sp macro="" textlink="">
      <xdr:nvSpPr>
        <xdr:cNvPr id="392" name="フローチャート: 判断 391"/>
        <xdr:cNvSpPr/>
      </xdr:nvSpPr>
      <xdr:spPr>
        <a:xfrm>
          <a:off x="9588500" y="1283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89801</xdr:rowOff>
    </xdr:from>
    <xdr:ext cx="534377" cy="259045"/>
    <xdr:sp macro="" textlink="">
      <xdr:nvSpPr>
        <xdr:cNvPr id="393" name="テキスト ボックス 392"/>
        <xdr:cNvSpPr txBox="1"/>
      </xdr:nvSpPr>
      <xdr:spPr>
        <a:xfrm>
          <a:off x="9372111" y="126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134808</xdr:rowOff>
    </xdr:from>
    <xdr:to>
      <xdr:col>45</xdr:col>
      <xdr:colOff>177800</xdr:colOff>
      <xdr:row>76</xdr:row>
      <xdr:rowOff>96357</xdr:rowOff>
    </xdr:to>
    <xdr:cxnSp macro="">
      <xdr:nvCxnSpPr>
        <xdr:cNvPr id="394" name="直線コネクタ 393"/>
        <xdr:cNvCxnSpPr/>
      </xdr:nvCxnSpPr>
      <xdr:spPr>
        <a:xfrm flipV="1">
          <a:off x="7861300" y="12822108"/>
          <a:ext cx="889000" cy="30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20594</xdr:rowOff>
    </xdr:from>
    <xdr:to>
      <xdr:col>46</xdr:col>
      <xdr:colOff>38100</xdr:colOff>
      <xdr:row>75</xdr:row>
      <xdr:rowOff>122194</xdr:rowOff>
    </xdr:to>
    <xdr:sp macro="" textlink="">
      <xdr:nvSpPr>
        <xdr:cNvPr id="395" name="フローチャート: 判断 394"/>
        <xdr:cNvSpPr/>
      </xdr:nvSpPr>
      <xdr:spPr>
        <a:xfrm>
          <a:off x="86995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113321</xdr:rowOff>
    </xdr:from>
    <xdr:ext cx="534377" cy="259045"/>
    <xdr:sp macro="" textlink="">
      <xdr:nvSpPr>
        <xdr:cNvPr id="396" name="テキスト ボックス 395"/>
        <xdr:cNvSpPr txBox="1"/>
      </xdr:nvSpPr>
      <xdr:spPr>
        <a:xfrm>
          <a:off x="8483111" y="129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9032</xdr:rowOff>
    </xdr:from>
    <xdr:to>
      <xdr:col>41</xdr:col>
      <xdr:colOff>50800</xdr:colOff>
      <xdr:row>76</xdr:row>
      <xdr:rowOff>96357</xdr:rowOff>
    </xdr:to>
    <xdr:cxnSp macro="">
      <xdr:nvCxnSpPr>
        <xdr:cNvPr id="397" name="直線コネクタ 396"/>
        <xdr:cNvCxnSpPr/>
      </xdr:nvCxnSpPr>
      <xdr:spPr>
        <a:xfrm>
          <a:off x="6972300" y="12867782"/>
          <a:ext cx="889000" cy="25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162006</xdr:rowOff>
    </xdr:from>
    <xdr:to>
      <xdr:col>55</xdr:col>
      <xdr:colOff>50800</xdr:colOff>
      <xdr:row>72</xdr:row>
      <xdr:rowOff>92156</xdr:rowOff>
    </xdr:to>
    <xdr:sp macro="" textlink="">
      <xdr:nvSpPr>
        <xdr:cNvPr id="403" name="楕円 402"/>
        <xdr:cNvSpPr/>
      </xdr:nvSpPr>
      <xdr:spPr>
        <a:xfrm>
          <a:off x="10426700" y="123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81749</xdr:rowOff>
    </xdr:from>
    <xdr:ext cx="534377" cy="259045"/>
    <xdr:sp macro="" textlink="">
      <xdr:nvSpPr>
        <xdr:cNvPr id="404" name="普通建設事業費 （ うち新規整備　）該当値テキスト"/>
        <xdr:cNvSpPr txBox="1"/>
      </xdr:nvSpPr>
      <xdr:spPr>
        <a:xfrm>
          <a:off x="10528300" y="1225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32665</xdr:rowOff>
    </xdr:from>
    <xdr:to>
      <xdr:col>50</xdr:col>
      <xdr:colOff>165100</xdr:colOff>
      <xdr:row>75</xdr:row>
      <xdr:rowOff>134265</xdr:rowOff>
    </xdr:to>
    <xdr:sp macro="" textlink="">
      <xdr:nvSpPr>
        <xdr:cNvPr id="405" name="楕円 404"/>
        <xdr:cNvSpPr/>
      </xdr:nvSpPr>
      <xdr:spPr>
        <a:xfrm>
          <a:off x="9588500" y="128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125392</xdr:rowOff>
    </xdr:from>
    <xdr:ext cx="534377" cy="259045"/>
    <xdr:sp macro="" textlink="">
      <xdr:nvSpPr>
        <xdr:cNvPr id="406" name="テキスト ボックス 405"/>
        <xdr:cNvSpPr txBox="1"/>
      </xdr:nvSpPr>
      <xdr:spPr>
        <a:xfrm>
          <a:off x="9372111" y="129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84008</xdr:rowOff>
    </xdr:from>
    <xdr:to>
      <xdr:col>46</xdr:col>
      <xdr:colOff>38100</xdr:colOff>
      <xdr:row>75</xdr:row>
      <xdr:rowOff>14158</xdr:rowOff>
    </xdr:to>
    <xdr:sp macro="" textlink="">
      <xdr:nvSpPr>
        <xdr:cNvPr id="407" name="楕円 406"/>
        <xdr:cNvSpPr/>
      </xdr:nvSpPr>
      <xdr:spPr>
        <a:xfrm>
          <a:off x="8699500" y="1277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30685</xdr:rowOff>
    </xdr:from>
    <xdr:ext cx="534377" cy="259045"/>
    <xdr:sp macro="" textlink="">
      <xdr:nvSpPr>
        <xdr:cNvPr id="408" name="テキスト ボックス 407"/>
        <xdr:cNvSpPr txBox="1"/>
      </xdr:nvSpPr>
      <xdr:spPr>
        <a:xfrm>
          <a:off x="8483111" y="1254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45557</xdr:rowOff>
    </xdr:from>
    <xdr:to>
      <xdr:col>41</xdr:col>
      <xdr:colOff>101600</xdr:colOff>
      <xdr:row>76</xdr:row>
      <xdr:rowOff>147157</xdr:rowOff>
    </xdr:to>
    <xdr:sp macro="" textlink="">
      <xdr:nvSpPr>
        <xdr:cNvPr id="409" name="楕円 408"/>
        <xdr:cNvSpPr/>
      </xdr:nvSpPr>
      <xdr:spPr>
        <a:xfrm>
          <a:off x="7810500" y="130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163685</xdr:rowOff>
    </xdr:from>
    <xdr:ext cx="469744" cy="259045"/>
    <xdr:sp macro="" textlink="">
      <xdr:nvSpPr>
        <xdr:cNvPr id="410" name="テキスト ボックス 409"/>
        <xdr:cNvSpPr txBox="1"/>
      </xdr:nvSpPr>
      <xdr:spPr>
        <a:xfrm>
          <a:off x="7626428" y="12850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129682</xdr:rowOff>
    </xdr:from>
    <xdr:to>
      <xdr:col>36</xdr:col>
      <xdr:colOff>165100</xdr:colOff>
      <xdr:row>75</xdr:row>
      <xdr:rowOff>59832</xdr:rowOff>
    </xdr:to>
    <xdr:sp macro="" textlink="">
      <xdr:nvSpPr>
        <xdr:cNvPr id="411" name="楕円 410"/>
        <xdr:cNvSpPr/>
      </xdr:nvSpPr>
      <xdr:spPr>
        <a:xfrm>
          <a:off x="6921500" y="128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76359</xdr:rowOff>
    </xdr:from>
    <xdr:ext cx="534377" cy="259045"/>
    <xdr:sp macro="" textlink="">
      <xdr:nvSpPr>
        <xdr:cNvPr id="412" name="テキスト ボックス 411"/>
        <xdr:cNvSpPr txBox="1"/>
      </xdr:nvSpPr>
      <xdr:spPr>
        <a:xfrm>
          <a:off x="6705111" y="1259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14" name="正方形/長方形 41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15" name="正方形/長方形 41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16" name="正方形/長方形 41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17" name="正方形/長方形 41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18" name="正方形/長方形 41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19" name="正方形/長方形 41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3" name="テキスト ボックス 42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4" name="直線コネクタ 42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5" name="テキスト ボックス 42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6" name="直線コネクタ 42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7" name="テキスト ボックス 42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8" name="直線コネクタ 42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9" name="テキスト ボックス 42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0" name="直線コネクタ 42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1" name="テキスト ボックス 43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2" name="直線コネクタ 43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3" name="テキスト ボックス 43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7607</xdr:rowOff>
    </xdr:from>
    <xdr:to>
      <xdr:col>54</xdr:col>
      <xdr:colOff>189865</xdr:colOff>
      <xdr:row>98</xdr:row>
      <xdr:rowOff>111849</xdr:rowOff>
    </xdr:to>
    <xdr:cxnSp macro="">
      <xdr:nvCxnSpPr>
        <xdr:cNvPr id="437" name="直線コネクタ 436"/>
        <xdr:cNvCxnSpPr/>
      </xdr:nvCxnSpPr>
      <xdr:spPr>
        <a:xfrm flipV="1">
          <a:off x="10475595" y="15438107"/>
          <a:ext cx="1270"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115676</xdr:rowOff>
    </xdr:from>
    <xdr:ext cx="534377" cy="259045"/>
    <xdr:sp macro="" textlink="">
      <xdr:nvSpPr>
        <xdr:cNvPr id="438" name="普通建設事業費 （ うち更新整備　）最小値テキスト"/>
        <xdr:cNvSpPr txBox="1"/>
      </xdr:nvSpPr>
      <xdr:spPr>
        <a:xfrm>
          <a:off x="10528300" y="169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111849</xdr:rowOff>
    </xdr:from>
    <xdr:to>
      <xdr:col>55</xdr:col>
      <xdr:colOff>88900</xdr:colOff>
      <xdr:row>98</xdr:row>
      <xdr:rowOff>111849</xdr:rowOff>
    </xdr:to>
    <xdr:cxnSp macro="">
      <xdr:nvCxnSpPr>
        <xdr:cNvPr id="439" name="直線コネクタ 438"/>
        <xdr:cNvCxnSpPr/>
      </xdr:nvCxnSpPr>
      <xdr:spPr>
        <a:xfrm>
          <a:off x="10388600" y="16913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125734</xdr:rowOff>
    </xdr:from>
    <xdr:ext cx="534377" cy="259045"/>
    <xdr:sp macro="" textlink="">
      <xdr:nvSpPr>
        <xdr:cNvPr id="440" name="普通建設事業費 （ うち更新整備　）最大値テキスト"/>
        <xdr:cNvSpPr txBox="1"/>
      </xdr:nvSpPr>
      <xdr:spPr>
        <a:xfrm>
          <a:off x="10528300" y="152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7607</xdr:rowOff>
    </xdr:from>
    <xdr:to>
      <xdr:col>55</xdr:col>
      <xdr:colOff>88900</xdr:colOff>
      <xdr:row>90</xdr:row>
      <xdr:rowOff>7607</xdr:rowOff>
    </xdr:to>
    <xdr:cxnSp macro="">
      <xdr:nvCxnSpPr>
        <xdr:cNvPr id="441" name="直線コネクタ 440"/>
        <xdr:cNvCxnSpPr/>
      </xdr:nvCxnSpPr>
      <xdr:spPr>
        <a:xfrm>
          <a:off x="10388600" y="1543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14808</xdr:rowOff>
    </xdr:from>
    <xdr:to>
      <xdr:col>55</xdr:col>
      <xdr:colOff>0</xdr:colOff>
      <xdr:row>94</xdr:row>
      <xdr:rowOff>157607</xdr:rowOff>
    </xdr:to>
    <xdr:cxnSp macro="">
      <xdr:nvCxnSpPr>
        <xdr:cNvPr id="442" name="直線コネクタ 441"/>
        <xdr:cNvCxnSpPr/>
      </xdr:nvCxnSpPr>
      <xdr:spPr>
        <a:xfrm>
          <a:off x="9639300" y="16131108"/>
          <a:ext cx="838200" cy="1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110368</xdr:rowOff>
    </xdr:from>
    <xdr:ext cx="534377" cy="259045"/>
    <xdr:sp macro="" textlink="">
      <xdr:nvSpPr>
        <xdr:cNvPr id="443" name="普通建設事業費 （ うち更新整備　）平均値テキスト"/>
        <xdr:cNvSpPr txBox="1"/>
      </xdr:nvSpPr>
      <xdr:spPr>
        <a:xfrm>
          <a:off x="10528300" y="1588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87491</xdr:rowOff>
    </xdr:from>
    <xdr:to>
      <xdr:col>55</xdr:col>
      <xdr:colOff>50800</xdr:colOff>
      <xdr:row>94</xdr:row>
      <xdr:rowOff>17641</xdr:rowOff>
    </xdr:to>
    <xdr:sp macro="" textlink="">
      <xdr:nvSpPr>
        <xdr:cNvPr id="444" name="フローチャート: 判断 443"/>
        <xdr:cNvSpPr/>
      </xdr:nvSpPr>
      <xdr:spPr>
        <a:xfrm>
          <a:off x="10426700" y="1603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14808</xdr:rowOff>
    </xdr:from>
    <xdr:to>
      <xdr:col>50</xdr:col>
      <xdr:colOff>114300</xdr:colOff>
      <xdr:row>94</xdr:row>
      <xdr:rowOff>125603</xdr:rowOff>
    </xdr:to>
    <xdr:cxnSp macro="">
      <xdr:nvCxnSpPr>
        <xdr:cNvPr id="445" name="直線コネクタ 444"/>
        <xdr:cNvCxnSpPr/>
      </xdr:nvCxnSpPr>
      <xdr:spPr>
        <a:xfrm flipV="1">
          <a:off x="8750300" y="16131108"/>
          <a:ext cx="8890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131381</xdr:rowOff>
    </xdr:from>
    <xdr:to>
      <xdr:col>50</xdr:col>
      <xdr:colOff>165100</xdr:colOff>
      <xdr:row>94</xdr:row>
      <xdr:rowOff>61531</xdr:rowOff>
    </xdr:to>
    <xdr:sp macro="" textlink="">
      <xdr:nvSpPr>
        <xdr:cNvPr id="446" name="フローチャート: 判断 445"/>
        <xdr:cNvSpPr/>
      </xdr:nvSpPr>
      <xdr:spPr>
        <a:xfrm>
          <a:off x="9588500" y="1607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78058</xdr:rowOff>
    </xdr:from>
    <xdr:ext cx="534377" cy="259045"/>
    <xdr:sp macro="" textlink="">
      <xdr:nvSpPr>
        <xdr:cNvPr id="447" name="テキスト ボックス 446"/>
        <xdr:cNvSpPr txBox="1"/>
      </xdr:nvSpPr>
      <xdr:spPr>
        <a:xfrm>
          <a:off x="9372111" y="158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123317</xdr:rowOff>
    </xdr:from>
    <xdr:to>
      <xdr:col>45</xdr:col>
      <xdr:colOff>177800</xdr:colOff>
      <xdr:row>94</xdr:row>
      <xdr:rowOff>125603</xdr:rowOff>
    </xdr:to>
    <xdr:cxnSp macro="">
      <xdr:nvCxnSpPr>
        <xdr:cNvPr id="448" name="直線コネクタ 447"/>
        <xdr:cNvCxnSpPr/>
      </xdr:nvCxnSpPr>
      <xdr:spPr>
        <a:xfrm>
          <a:off x="7861300" y="1623961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105397</xdr:rowOff>
    </xdr:from>
    <xdr:to>
      <xdr:col>46</xdr:col>
      <xdr:colOff>38100</xdr:colOff>
      <xdr:row>93</xdr:row>
      <xdr:rowOff>35547</xdr:rowOff>
    </xdr:to>
    <xdr:sp macro="" textlink="">
      <xdr:nvSpPr>
        <xdr:cNvPr id="449" name="フローチャート: 判断 448"/>
        <xdr:cNvSpPr/>
      </xdr:nvSpPr>
      <xdr:spPr>
        <a:xfrm>
          <a:off x="8699500" y="1587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52074</xdr:rowOff>
    </xdr:from>
    <xdr:ext cx="534377" cy="259045"/>
    <xdr:sp macro="" textlink="">
      <xdr:nvSpPr>
        <xdr:cNvPr id="450" name="テキスト ボックス 449"/>
        <xdr:cNvSpPr txBox="1"/>
      </xdr:nvSpPr>
      <xdr:spPr>
        <a:xfrm>
          <a:off x="8483111" y="156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103429</xdr:rowOff>
    </xdr:from>
    <xdr:to>
      <xdr:col>41</xdr:col>
      <xdr:colOff>50800</xdr:colOff>
      <xdr:row>94</xdr:row>
      <xdr:rowOff>123317</xdr:rowOff>
    </xdr:to>
    <xdr:cxnSp macro="">
      <xdr:nvCxnSpPr>
        <xdr:cNvPr id="451" name="直線コネクタ 450"/>
        <xdr:cNvCxnSpPr/>
      </xdr:nvCxnSpPr>
      <xdr:spPr>
        <a:xfrm>
          <a:off x="6972300" y="16048279"/>
          <a:ext cx="889000" cy="19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106807</xdr:rowOff>
    </xdr:from>
    <xdr:to>
      <xdr:col>55</xdr:col>
      <xdr:colOff>50800</xdr:colOff>
      <xdr:row>95</xdr:row>
      <xdr:rowOff>36957</xdr:rowOff>
    </xdr:to>
    <xdr:sp macro="" textlink="">
      <xdr:nvSpPr>
        <xdr:cNvPr id="457" name="楕円 456"/>
        <xdr:cNvSpPr/>
      </xdr:nvSpPr>
      <xdr:spPr>
        <a:xfrm>
          <a:off x="10426700" y="1622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85234</xdr:rowOff>
    </xdr:from>
    <xdr:ext cx="534377" cy="259045"/>
    <xdr:sp macro="" textlink="">
      <xdr:nvSpPr>
        <xdr:cNvPr id="458" name="普通建設事業費 （ うち更新整備　）該当値テキスト"/>
        <xdr:cNvSpPr txBox="1"/>
      </xdr:nvSpPr>
      <xdr:spPr>
        <a:xfrm>
          <a:off x="10528300" y="162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135458</xdr:rowOff>
    </xdr:from>
    <xdr:to>
      <xdr:col>50</xdr:col>
      <xdr:colOff>165100</xdr:colOff>
      <xdr:row>94</xdr:row>
      <xdr:rowOff>65608</xdr:rowOff>
    </xdr:to>
    <xdr:sp macro="" textlink="">
      <xdr:nvSpPr>
        <xdr:cNvPr id="459" name="楕円 458"/>
        <xdr:cNvSpPr/>
      </xdr:nvSpPr>
      <xdr:spPr>
        <a:xfrm>
          <a:off x="9588500" y="160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56735</xdr:rowOff>
    </xdr:from>
    <xdr:ext cx="534377" cy="259045"/>
    <xdr:sp macro="" textlink="">
      <xdr:nvSpPr>
        <xdr:cNvPr id="460" name="テキスト ボックス 459"/>
        <xdr:cNvSpPr txBox="1"/>
      </xdr:nvSpPr>
      <xdr:spPr>
        <a:xfrm>
          <a:off x="9372111" y="161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74803</xdr:rowOff>
    </xdr:from>
    <xdr:to>
      <xdr:col>46</xdr:col>
      <xdr:colOff>38100</xdr:colOff>
      <xdr:row>95</xdr:row>
      <xdr:rowOff>4953</xdr:rowOff>
    </xdr:to>
    <xdr:sp macro="" textlink="">
      <xdr:nvSpPr>
        <xdr:cNvPr id="461" name="楕円 460"/>
        <xdr:cNvSpPr/>
      </xdr:nvSpPr>
      <xdr:spPr>
        <a:xfrm>
          <a:off x="8699500" y="161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167530</xdr:rowOff>
    </xdr:from>
    <xdr:ext cx="534377" cy="259045"/>
    <xdr:sp macro="" textlink="">
      <xdr:nvSpPr>
        <xdr:cNvPr id="462" name="テキスト ボックス 461"/>
        <xdr:cNvSpPr txBox="1"/>
      </xdr:nvSpPr>
      <xdr:spPr>
        <a:xfrm>
          <a:off x="8483111" y="1628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72517</xdr:rowOff>
    </xdr:from>
    <xdr:to>
      <xdr:col>41</xdr:col>
      <xdr:colOff>101600</xdr:colOff>
      <xdr:row>95</xdr:row>
      <xdr:rowOff>2667</xdr:rowOff>
    </xdr:to>
    <xdr:sp macro="" textlink="">
      <xdr:nvSpPr>
        <xdr:cNvPr id="463" name="楕円 462"/>
        <xdr:cNvSpPr/>
      </xdr:nvSpPr>
      <xdr:spPr>
        <a:xfrm>
          <a:off x="7810500" y="1618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19194</xdr:rowOff>
    </xdr:from>
    <xdr:ext cx="534377" cy="259045"/>
    <xdr:sp macro="" textlink="">
      <xdr:nvSpPr>
        <xdr:cNvPr id="464" name="テキスト ボックス 463"/>
        <xdr:cNvSpPr txBox="1"/>
      </xdr:nvSpPr>
      <xdr:spPr>
        <a:xfrm>
          <a:off x="7594111" y="1596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52629</xdr:rowOff>
    </xdr:from>
    <xdr:to>
      <xdr:col>36</xdr:col>
      <xdr:colOff>165100</xdr:colOff>
      <xdr:row>93</xdr:row>
      <xdr:rowOff>154229</xdr:rowOff>
    </xdr:to>
    <xdr:sp macro="" textlink="">
      <xdr:nvSpPr>
        <xdr:cNvPr id="465" name="楕円 464"/>
        <xdr:cNvSpPr/>
      </xdr:nvSpPr>
      <xdr:spPr>
        <a:xfrm>
          <a:off x="6921500" y="1599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170756</xdr:rowOff>
    </xdr:from>
    <xdr:ext cx="534377" cy="259045"/>
    <xdr:sp macro="" textlink="">
      <xdr:nvSpPr>
        <xdr:cNvPr id="466" name="テキスト ボックス 465"/>
        <xdr:cNvSpPr txBox="1"/>
      </xdr:nvSpPr>
      <xdr:spPr>
        <a:xfrm>
          <a:off x="6705111" y="1577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56566</xdr:rowOff>
    </xdr:from>
    <xdr:to>
      <xdr:col>85</xdr:col>
      <xdr:colOff>126364</xdr:colOff>
      <xdr:row>39</xdr:row>
      <xdr:rowOff>44450</xdr:rowOff>
    </xdr:to>
    <xdr:cxnSp macro="">
      <xdr:nvCxnSpPr>
        <xdr:cNvPr id="490" name="直線コネクタ 489"/>
        <xdr:cNvCxnSpPr/>
      </xdr:nvCxnSpPr>
      <xdr:spPr>
        <a:xfrm flipV="1">
          <a:off x="16317595" y="5371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3243</xdr:rowOff>
    </xdr:from>
    <xdr:ext cx="534377" cy="259045"/>
    <xdr:sp macro="" textlink="">
      <xdr:nvSpPr>
        <xdr:cNvPr id="493" name="災害復旧事業費最大値テキスト"/>
        <xdr:cNvSpPr txBox="1"/>
      </xdr:nvSpPr>
      <xdr:spPr>
        <a:xfrm>
          <a:off x="16370300" y="51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56566</xdr:rowOff>
    </xdr:from>
    <xdr:to>
      <xdr:col>86</xdr:col>
      <xdr:colOff>25400</xdr:colOff>
      <xdr:row>31</xdr:row>
      <xdr:rowOff>56566</xdr:rowOff>
    </xdr:to>
    <xdr:cxnSp macro="">
      <xdr:nvCxnSpPr>
        <xdr:cNvPr id="494" name="直線コネクタ 493"/>
        <xdr:cNvCxnSpPr/>
      </xdr:nvCxnSpPr>
      <xdr:spPr>
        <a:xfrm>
          <a:off x="16230600" y="537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142181</xdr:rowOff>
    </xdr:from>
    <xdr:ext cx="469744" cy="259045"/>
    <xdr:sp macro="" textlink="">
      <xdr:nvSpPr>
        <xdr:cNvPr id="496" name="災害復旧事業費平均値テキスト"/>
        <xdr:cNvSpPr txBox="1"/>
      </xdr:nvSpPr>
      <xdr:spPr>
        <a:xfrm>
          <a:off x="16370300" y="6142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119304</xdr:rowOff>
    </xdr:from>
    <xdr:to>
      <xdr:col>85</xdr:col>
      <xdr:colOff>177800</xdr:colOff>
      <xdr:row>37</xdr:row>
      <xdr:rowOff>49454</xdr:rowOff>
    </xdr:to>
    <xdr:sp macro="" textlink="">
      <xdr:nvSpPr>
        <xdr:cNvPr id="497" name="フローチャート: 判断 496"/>
        <xdr:cNvSpPr/>
      </xdr:nvSpPr>
      <xdr:spPr>
        <a:xfrm>
          <a:off x="16268700" y="629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167767</xdr:rowOff>
    </xdr:from>
    <xdr:to>
      <xdr:col>81</xdr:col>
      <xdr:colOff>101600</xdr:colOff>
      <xdr:row>37</xdr:row>
      <xdr:rowOff>97917</xdr:rowOff>
    </xdr:to>
    <xdr:sp macro="" textlink="">
      <xdr:nvSpPr>
        <xdr:cNvPr id="499" name="フローチャート: 判断 498"/>
        <xdr:cNvSpPr/>
      </xdr:nvSpPr>
      <xdr:spPr>
        <a:xfrm>
          <a:off x="15430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114444</xdr:rowOff>
    </xdr:from>
    <xdr:ext cx="469744" cy="259045"/>
    <xdr:sp macro="" textlink="">
      <xdr:nvSpPr>
        <xdr:cNvPr id="500" name="テキスト ボックス 499"/>
        <xdr:cNvSpPr txBox="1"/>
      </xdr:nvSpPr>
      <xdr:spPr>
        <a:xfrm>
          <a:off x="15246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112598</xdr:rowOff>
    </xdr:from>
    <xdr:to>
      <xdr:col>76</xdr:col>
      <xdr:colOff>165100</xdr:colOff>
      <xdr:row>34</xdr:row>
      <xdr:rowOff>42748</xdr:rowOff>
    </xdr:to>
    <xdr:sp macro="" textlink="">
      <xdr:nvSpPr>
        <xdr:cNvPr id="502" name="フローチャート: 判断 501"/>
        <xdr:cNvSpPr/>
      </xdr:nvSpPr>
      <xdr:spPr>
        <a:xfrm>
          <a:off x="14541500" y="577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59275</xdr:rowOff>
    </xdr:from>
    <xdr:ext cx="534377" cy="259045"/>
    <xdr:sp macro="" textlink="">
      <xdr:nvSpPr>
        <xdr:cNvPr id="503" name="テキスト ボックス 502"/>
        <xdr:cNvSpPr txBox="1"/>
      </xdr:nvSpPr>
      <xdr:spPr>
        <a:xfrm>
          <a:off x="14325111" y="55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32868</xdr:rowOff>
    </xdr:from>
    <xdr:to>
      <xdr:col>71</xdr:col>
      <xdr:colOff>177800</xdr:colOff>
      <xdr:row>39</xdr:row>
      <xdr:rowOff>44450</xdr:rowOff>
    </xdr:to>
    <xdr:cxnSp macro="">
      <xdr:nvCxnSpPr>
        <xdr:cNvPr id="504" name="直線コネクタ 503"/>
        <xdr:cNvCxnSpPr/>
      </xdr:nvCxnSpPr>
      <xdr:spPr>
        <a:xfrm>
          <a:off x="12814300" y="671941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0" name="楕円 50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1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12" name="楕円 51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13" name="テキスト ボックス 51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14" name="楕円 51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15" name="テキスト ボックス 51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16" name="楕円 51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111777</xdr:rowOff>
    </xdr:from>
    <xdr:ext cx="249299" cy="259045"/>
    <xdr:sp macro="" textlink="">
      <xdr:nvSpPr>
        <xdr:cNvPr id="517" name="テキスト ボックス 516"/>
        <xdr:cNvSpPr txBox="1"/>
      </xdr:nvSpPr>
      <xdr:spPr>
        <a:xfrm>
          <a:off x="1357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153518</xdr:rowOff>
    </xdr:from>
    <xdr:to>
      <xdr:col>67</xdr:col>
      <xdr:colOff>101600</xdr:colOff>
      <xdr:row>39</xdr:row>
      <xdr:rowOff>83668</xdr:rowOff>
    </xdr:to>
    <xdr:sp macro="" textlink="">
      <xdr:nvSpPr>
        <xdr:cNvPr id="518" name="楕円 517"/>
        <xdr:cNvSpPr/>
      </xdr:nvSpPr>
      <xdr:spPr>
        <a:xfrm>
          <a:off x="12763500" y="66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100195</xdr:rowOff>
    </xdr:from>
    <xdr:ext cx="378565" cy="259045"/>
    <xdr:sp macro="" textlink="">
      <xdr:nvSpPr>
        <xdr:cNvPr id="519" name="テキスト ボックス 518"/>
        <xdr:cNvSpPr txBox="1"/>
      </xdr:nvSpPr>
      <xdr:spPr>
        <a:xfrm>
          <a:off x="1262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2" name="フローチャート: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4" name="フローチャート: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45" name="テキスト ボックス 54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47" name="フローチャート: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48" name="テキスト ボックス 54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57" name="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58" name="テキスト ボックス 55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59" name="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0" name="テキスト ボックス 55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1" name="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62" name="テキスト ボックス 56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64" name="テキスト ボックス 56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75" name="テキスト ボックス 57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76" name="直線コネクタ 57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77" name="テキスト ボックス 57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78" name="直線コネクタ 57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79" name="テキスト ボックス 57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80" name="直線コネクタ 57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81" name="テキスト ボックス 58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82" name="直線コネクタ 58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83" name="テキスト ボックス 58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84" name="直線コネクタ 58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85" name="テキスト ボックス 58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144253</xdr:rowOff>
    </xdr:from>
    <xdr:to>
      <xdr:col>85</xdr:col>
      <xdr:colOff>126364</xdr:colOff>
      <xdr:row>78</xdr:row>
      <xdr:rowOff>134023</xdr:rowOff>
    </xdr:to>
    <xdr:cxnSp macro="">
      <xdr:nvCxnSpPr>
        <xdr:cNvPr id="589" name="直線コネクタ 588"/>
        <xdr:cNvCxnSpPr/>
      </xdr:nvCxnSpPr>
      <xdr:spPr>
        <a:xfrm flipV="1">
          <a:off x="16317595" y="12317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137850</xdr:rowOff>
    </xdr:from>
    <xdr:ext cx="534377" cy="259045"/>
    <xdr:sp macro="" textlink="">
      <xdr:nvSpPr>
        <xdr:cNvPr id="590" name="公債費最小値テキスト"/>
        <xdr:cNvSpPr txBox="1"/>
      </xdr:nvSpPr>
      <xdr:spPr>
        <a:xfrm>
          <a:off x="16370300" y="135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134023</xdr:rowOff>
    </xdr:from>
    <xdr:to>
      <xdr:col>86</xdr:col>
      <xdr:colOff>25400</xdr:colOff>
      <xdr:row>78</xdr:row>
      <xdr:rowOff>134023</xdr:rowOff>
    </xdr:to>
    <xdr:cxnSp macro="">
      <xdr:nvCxnSpPr>
        <xdr:cNvPr id="591" name="直線コネクタ 590"/>
        <xdr:cNvCxnSpPr/>
      </xdr:nvCxnSpPr>
      <xdr:spPr>
        <a:xfrm>
          <a:off x="16230600" y="1350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90930</xdr:rowOff>
    </xdr:from>
    <xdr:ext cx="534377" cy="259045"/>
    <xdr:sp macro="" textlink="">
      <xdr:nvSpPr>
        <xdr:cNvPr id="592" name="公債費最大値テキスト"/>
        <xdr:cNvSpPr txBox="1"/>
      </xdr:nvSpPr>
      <xdr:spPr>
        <a:xfrm>
          <a:off x="16370300" y="120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144253</xdr:rowOff>
    </xdr:from>
    <xdr:to>
      <xdr:col>86</xdr:col>
      <xdr:colOff>25400</xdr:colOff>
      <xdr:row>71</xdr:row>
      <xdr:rowOff>144253</xdr:rowOff>
    </xdr:to>
    <xdr:cxnSp macro="">
      <xdr:nvCxnSpPr>
        <xdr:cNvPr id="593" name="直線コネクタ 592"/>
        <xdr:cNvCxnSpPr/>
      </xdr:nvCxnSpPr>
      <xdr:spPr>
        <a:xfrm>
          <a:off x="16230600" y="1231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117393</xdr:rowOff>
    </xdr:from>
    <xdr:to>
      <xdr:col>85</xdr:col>
      <xdr:colOff>127000</xdr:colOff>
      <xdr:row>76</xdr:row>
      <xdr:rowOff>150121</xdr:rowOff>
    </xdr:to>
    <xdr:cxnSp macro="">
      <xdr:nvCxnSpPr>
        <xdr:cNvPr id="594" name="直線コネクタ 593"/>
        <xdr:cNvCxnSpPr/>
      </xdr:nvCxnSpPr>
      <xdr:spPr>
        <a:xfrm>
          <a:off x="15481300" y="13147593"/>
          <a:ext cx="8382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136009</xdr:rowOff>
    </xdr:from>
    <xdr:ext cx="534377" cy="259045"/>
    <xdr:sp macro="" textlink="">
      <xdr:nvSpPr>
        <xdr:cNvPr id="595" name="公債費平均値テキスト"/>
        <xdr:cNvSpPr txBox="1"/>
      </xdr:nvSpPr>
      <xdr:spPr>
        <a:xfrm>
          <a:off x="16370300" y="1265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113132</xdr:rowOff>
    </xdr:from>
    <xdr:to>
      <xdr:col>85</xdr:col>
      <xdr:colOff>177800</xdr:colOff>
      <xdr:row>75</xdr:row>
      <xdr:rowOff>43282</xdr:rowOff>
    </xdr:to>
    <xdr:sp macro="" textlink="">
      <xdr:nvSpPr>
        <xdr:cNvPr id="596" name="フローチャート: 判断 595"/>
        <xdr:cNvSpPr/>
      </xdr:nvSpPr>
      <xdr:spPr>
        <a:xfrm>
          <a:off x="16268700" y="1280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117393</xdr:rowOff>
    </xdr:from>
    <xdr:to>
      <xdr:col>81</xdr:col>
      <xdr:colOff>50800</xdr:colOff>
      <xdr:row>76</xdr:row>
      <xdr:rowOff>148006</xdr:rowOff>
    </xdr:to>
    <xdr:cxnSp macro="">
      <xdr:nvCxnSpPr>
        <xdr:cNvPr id="597" name="直線コネクタ 596"/>
        <xdr:cNvCxnSpPr/>
      </xdr:nvCxnSpPr>
      <xdr:spPr>
        <a:xfrm flipV="1">
          <a:off x="14592300" y="13147593"/>
          <a:ext cx="8890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98920</xdr:rowOff>
    </xdr:from>
    <xdr:to>
      <xdr:col>81</xdr:col>
      <xdr:colOff>101600</xdr:colOff>
      <xdr:row>75</xdr:row>
      <xdr:rowOff>29070</xdr:rowOff>
    </xdr:to>
    <xdr:sp macro="" textlink="">
      <xdr:nvSpPr>
        <xdr:cNvPr id="598" name="フローチャート: 判断 597"/>
        <xdr:cNvSpPr/>
      </xdr:nvSpPr>
      <xdr:spPr>
        <a:xfrm>
          <a:off x="154305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45597</xdr:rowOff>
    </xdr:from>
    <xdr:ext cx="534377" cy="259045"/>
    <xdr:sp macro="" textlink="">
      <xdr:nvSpPr>
        <xdr:cNvPr id="599" name="テキスト ボックス 598"/>
        <xdr:cNvSpPr txBox="1"/>
      </xdr:nvSpPr>
      <xdr:spPr>
        <a:xfrm>
          <a:off x="15214111" y="125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143320</xdr:rowOff>
    </xdr:from>
    <xdr:to>
      <xdr:col>76</xdr:col>
      <xdr:colOff>114300</xdr:colOff>
      <xdr:row>76</xdr:row>
      <xdr:rowOff>148006</xdr:rowOff>
    </xdr:to>
    <xdr:cxnSp macro="">
      <xdr:nvCxnSpPr>
        <xdr:cNvPr id="600" name="直線コネクタ 599"/>
        <xdr:cNvCxnSpPr/>
      </xdr:nvCxnSpPr>
      <xdr:spPr>
        <a:xfrm>
          <a:off x="13703300" y="13173520"/>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11271</xdr:rowOff>
    </xdr:from>
    <xdr:to>
      <xdr:col>76</xdr:col>
      <xdr:colOff>165100</xdr:colOff>
      <xdr:row>75</xdr:row>
      <xdr:rowOff>112871</xdr:rowOff>
    </xdr:to>
    <xdr:sp macro="" textlink="">
      <xdr:nvSpPr>
        <xdr:cNvPr id="601" name="フローチャート: 判断 600"/>
        <xdr:cNvSpPr/>
      </xdr:nvSpPr>
      <xdr:spPr>
        <a:xfrm>
          <a:off x="14541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129398</xdr:rowOff>
    </xdr:from>
    <xdr:ext cx="534377" cy="259045"/>
    <xdr:sp macro="" textlink="">
      <xdr:nvSpPr>
        <xdr:cNvPr id="602" name="テキスト ボックス 601"/>
        <xdr:cNvSpPr txBox="1"/>
      </xdr:nvSpPr>
      <xdr:spPr>
        <a:xfrm>
          <a:off x="14325111" y="126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141643</xdr:rowOff>
    </xdr:from>
    <xdr:to>
      <xdr:col>71</xdr:col>
      <xdr:colOff>177800</xdr:colOff>
      <xdr:row>76</xdr:row>
      <xdr:rowOff>143320</xdr:rowOff>
    </xdr:to>
    <xdr:cxnSp macro="">
      <xdr:nvCxnSpPr>
        <xdr:cNvPr id="603" name="直線コネクタ 602"/>
        <xdr:cNvCxnSpPr/>
      </xdr:nvCxnSpPr>
      <xdr:spPr>
        <a:xfrm>
          <a:off x="12814300" y="1317184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99321</xdr:rowOff>
    </xdr:from>
    <xdr:to>
      <xdr:col>85</xdr:col>
      <xdr:colOff>177800</xdr:colOff>
      <xdr:row>77</xdr:row>
      <xdr:rowOff>29471</xdr:rowOff>
    </xdr:to>
    <xdr:sp macro="" textlink="">
      <xdr:nvSpPr>
        <xdr:cNvPr id="609" name="楕円 608"/>
        <xdr:cNvSpPr/>
      </xdr:nvSpPr>
      <xdr:spPr>
        <a:xfrm>
          <a:off x="16268700" y="131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77748</xdr:rowOff>
    </xdr:from>
    <xdr:ext cx="534377" cy="259045"/>
    <xdr:sp macro="" textlink="">
      <xdr:nvSpPr>
        <xdr:cNvPr id="610" name="公債費該当値テキスト"/>
        <xdr:cNvSpPr txBox="1"/>
      </xdr:nvSpPr>
      <xdr:spPr>
        <a:xfrm>
          <a:off x="16370300" y="1310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66593</xdr:rowOff>
    </xdr:from>
    <xdr:to>
      <xdr:col>81</xdr:col>
      <xdr:colOff>101600</xdr:colOff>
      <xdr:row>76</xdr:row>
      <xdr:rowOff>168193</xdr:rowOff>
    </xdr:to>
    <xdr:sp macro="" textlink="">
      <xdr:nvSpPr>
        <xdr:cNvPr id="611" name="楕円 610"/>
        <xdr:cNvSpPr/>
      </xdr:nvSpPr>
      <xdr:spPr>
        <a:xfrm>
          <a:off x="15430500" y="130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159320</xdr:rowOff>
    </xdr:from>
    <xdr:ext cx="534377" cy="259045"/>
    <xdr:sp macro="" textlink="">
      <xdr:nvSpPr>
        <xdr:cNvPr id="612" name="テキスト ボックス 611"/>
        <xdr:cNvSpPr txBox="1"/>
      </xdr:nvSpPr>
      <xdr:spPr>
        <a:xfrm>
          <a:off x="15214111" y="131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97206</xdr:rowOff>
    </xdr:from>
    <xdr:to>
      <xdr:col>76</xdr:col>
      <xdr:colOff>165100</xdr:colOff>
      <xdr:row>77</xdr:row>
      <xdr:rowOff>27356</xdr:rowOff>
    </xdr:to>
    <xdr:sp macro="" textlink="">
      <xdr:nvSpPr>
        <xdr:cNvPr id="613" name="楕円 612"/>
        <xdr:cNvSpPr/>
      </xdr:nvSpPr>
      <xdr:spPr>
        <a:xfrm>
          <a:off x="14541500" y="131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18483</xdr:rowOff>
    </xdr:from>
    <xdr:ext cx="534377" cy="259045"/>
    <xdr:sp macro="" textlink="">
      <xdr:nvSpPr>
        <xdr:cNvPr id="614" name="テキスト ボックス 613"/>
        <xdr:cNvSpPr txBox="1"/>
      </xdr:nvSpPr>
      <xdr:spPr>
        <a:xfrm>
          <a:off x="14325111" y="132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92520</xdr:rowOff>
    </xdr:from>
    <xdr:to>
      <xdr:col>72</xdr:col>
      <xdr:colOff>38100</xdr:colOff>
      <xdr:row>77</xdr:row>
      <xdr:rowOff>22670</xdr:rowOff>
    </xdr:to>
    <xdr:sp macro="" textlink="">
      <xdr:nvSpPr>
        <xdr:cNvPr id="615" name="楕円 614"/>
        <xdr:cNvSpPr/>
      </xdr:nvSpPr>
      <xdr:spPr>
        <a:xfrm>
          <a:off x="13652500" y="131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39196</xdr:rowOff>
    </xdr:from>
    <xdr:ext cx="534377" cy="259045"/>
    <xdr:sp macro="" textlink="">
      <xdr:nvSpPr>
        <xdr:cNvPr id="616" name="テキスト ボックス 615"/>
        <xdr:cNvSpPr txBox="1"/>
      </xdr:nvSpPr>
      <xdr:spPr>
        <a:xfrm>
          <a:off x="13436111" y="128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90843</xdr:rowOff>
    </xdr:from>
    <xdr:to>
      <xdr:col>67</xdr:col>
      <xdr:colOff>101600</xdr:colOff>
      <xdr:row>77</xdr:row>
      <xdr:rowOff>20993</xdr:rowOff>
    </xdr:to>
    <xdr:sp macro="" textlink="">
      <xdr:nvSpPr>
        <xdr:cNvPr id="617" name="楕円 616"/>
        <xdr:cNvSpPr/>
      </xdr:nvSpPr>
      <xdr:spPr>
        <a:xfrm>
          <a:off x="12763500" y="13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37520</xdr:rowOff>
    </xdr:from>
    <xdr:ext cx="534377" cy="259045"/>
    <xdr:sp macro="" textlink="">
      <xdr:nvSpPr>
        <xdr:cNvPr id="618" name="テキスト ボックス 617"/>
        <xdr:cNvSpPr txBox="1"/>
      </xdr:nvSpPr>
      <xdr:spPr>
        <a:xfrm>
          <a:off x="12547111" y="1289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32" name="テキスト ボックス 63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34" name="テキスト ボックス 63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36" name="テキスト ボックス 63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38" name="テキスト ボックス 63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79533</xdr:rowOff>
    </xdr:from>
    <xdr:to>
      <xdr:col>85</xdr:col>
      <xdr:colOff>126364</xdr:colOff>
      <xdr:row>98</xdr:row>
      <xdr:rowOff>68218</xdr:rowOff>
    </xdr:to>
    <xdr:cxnSp macro="">
      <xdr:nvCxnSpPr>
        <xdr:cNvPr id="640" name="直線コネクタ 639"/>
        <xdr:cNvCxnSpPr/>
      </xdr:nvCxnSpPr>
      <xdr:spPr>
        <a:xfrm flipV="1">
          <a:off x="16317595" y="15510033"/>
          <a:ext cx="1269" cy="1360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72045</xdr:rowOff>
    </xdr:from>
    <xdr:ext cx="469744" cy="259045"/>
    <xdr:sp macro="" textlink="">
      <xdr:nvSpPr>
        <xdr:cNvPr id="641" name="積立金最小値テキスト"/>
        <xdr:cNvSpPr txBox="1"/>
      </xdr:nvSpPr>
      <xdr:spPr>
        <a:xfrm>
          <a:off x="16370300" y="1687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68218</xdr:rowOff>
    </xdr:from>
    <xdr:to>
      <xdr:col>86</xdr:col>
      <xdr:colOff>25400</xdr:colOff>
      <xdr:row>98</xdr:row>
      <xdr:rowOff>68218</xdr:rowOff>
    </xdr:to>
    <xdr:cxnSp macro="">
      <xdr:nvCxnSpPr>
        <xdr:cNvPr id="642" name="直線コネクタ 641"/>
        <xdr:cNvCxnSpPr/>
      </xdr:nvCxnSpPr>
      <xdr:spPr>
        <a:xfrm>
          <a:off x="16230600" y="1687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26210</xdr:rowOff>
    </xdr:from>
    <xdr:ext cx="534377" cy="259045"/>
    <xdr:sp macro="" textlink="">
      <xdr:nvSpPr>
        <xdr:cNvPr id="643" name="積立金最大値テキスト"/>
        <xdr:cNvSpPr txBox="1"/>
      </xdr:nvSpPr>
      <xdr:spPr>
        <a:xfrm>
          <a:off x="16370300" y="152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79533</xdr:rowOff>
    </xdr:from>
    <xdr:to>
      <xdr:col>86</xdr:col>
      <xdr:colOff>25400</xdr:colOff>
      <xdr:row>90</xdr:row>
      <xdr:rowOff>79533</xdr:rowOff>
    </xdr:to>
    <xdr:cxnSp macro="">
      <xdr:nvCxnSpPr>
        <xdr:cNvPr id="644" name="直線コネクタ 643"/>
        <xdr:cNvCxnSpPr/>
      </xdr:nvCxnSpPr>
      <xdr:spPr>
        <a:xfrm>
          <a:off x="16230600" y="1551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45723</xdr:rowOff>
    </xdr:from>
    <xdr:to>
      <xdr:col>85</xdr:col>
      <xdr:colOff>127000</xdr:colOff>
      <xdr:row>97</xdr:row>
      <xdr:rowOff>51620</xdr:rowOff>
    </xdr:to>
    <xdr:cxnSp macro="">
      <xdr:nvCxnSpPr>
        <xdr:cNvPr id="645" name="直線コネクタ 644"/>
        <xdr:cNvCxnSpPr/>
      </xdr:nvCxnSpPr>
      <xdr:spPr>
        <a:xfrm flipV="1">
          <a:off x="15481300" y="16676373"/>
          <a:ext cx="8382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8473</xdr:rowOff>
    </xdr:from>
    <xdr:ext cx="534377" cy="259045"/>
    <xdr:sp macro="" textlink="">
      <xdr:nvSpPr>
        <xdr:cNvPr id="646" name="積立金平均値テキスト"/>
        <xdr:cNvSpPr txBox="1"/>
      </xdr:nvSpPr>
      <xdr:spPr>
        <a:xfrm>
          <a:off x="16370300" y="1612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157046</xdr:rowOff>
    </xdr:from>
    <xdr:to>
      <xdr:col>85</xdr:col>
      <xdr:colOff>177800</xdr:colOff>
      <xdr:row>95</xdr:row>
      <xdr:rowOff>87196</xdr:rowOff>
    </xdr:to>
    <xdr:sp macro="" textlink="">
      <xdr:nvSpPr>
        <xdr:cNvPr id="647" name="フローチャート: 判断 646"/>
        <xdr:cNvSpPr/>
      </xdr:nvSpPr>
      <xdr:spPr>
        <a:xfrm>
          <a:off x="16268700" y="1627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169738</xdr:rowOff>
    </xdr:from>
    <xdr:to>
      <xdr:col>81</xdr:col>
      <xdr:colOff>50800</xdr:colOff>
      <xdr:row>97</xdr:row>
      <xdr:rowOff>51620</xdr:rowOff>
    </xdr:to>
    <xdr:cxnSp macro="">
      <xdr:nvCxnSpPr>
        <xdr:cNvPr id="648" name="直線コネクタ 647"/>
        <xdr:cNvCxnSpPr/>
      </xdr:nvCxnSpPr>
      <xdr:spPr>
        <a:xfrm>
          <a:off x="14592300" y="16286038"/>
          <a:ext cx="889000" cy="39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117932</xdr:rowOff>
    </xdr:from>
    <xdr:to>
      <xdr:col>81</xdr:col>
      <xdr:colOff>101600</xdr:colOff>
      <xdr:row>94</xdr:row>
      <xdr:rowOff>48082</xdr:rowOff>
    </xdr:to>
    <xdr:sp macro="" textlink="">
      <xdr:nvSpPr>
        <xdr:cNvPr id="649" name="フローチャート: 判断 648"/>
        <xdr:cNvSpPr/>
      </xdr:nvSpPr>
      <xdr:spPr>
        <a:xfrm>
          <a:off x="15430500" y="1606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64609</xdr:rowOff>
    </xdr:from>
    <xdr:ext cx="534377" cy="259045"/>
    <xdr:sp macro="" textlink="">
      <xdr:nvSpPr>
        <xdr:cNvPr id="650" name="テキスト ボックス 649"/>
        <xdr:cNvSpPr txBox="1"/>
      </xdr:nvSpPr>
      <xdr:spPr>
        <a:xfrm>
          <a:off x="15214111" y="158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169738</xdr:rowOff>
    </xdr:from>
    <xdr:to>
      <xdr:col>76</xdr:col>
      <xdr:colOff>114300</xdr:colOff>
      <xdr:row>97</xdr:row>
      <xdr:rowOff>135860</xdr:rowOff>
    </xdr:to>
    <xdr:cxnSp macro="">
      <xdr:nvCxnSpPr>
        <xdr:cNvPr id="651" name="直線コネクタ 650"/>
        <xdr:cNvCxnSpPr/>
      </xdr:nvCxnSpPr>
      <xdr:spPr>
        <a:xfrm flipV="1">
          <a:off x="13703300" y="16286038"/>
          <a:ext cx="889000" cy="48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60553</xdr:rowOff>
    </xdr:from>
    <xdr:to>
      <xdr:col>76</xdr:col>
      <xdr:colOff>165100</xdr:colOff>
      <xdr:row>94</xdr:row>
      <xdr:rowOff>162153</xdr:rowOff>
    </xdr:to>
    <xdr:sp macro="" textlink="">
      <xdr:nvSpPr>
        <xdr:cNvPr id="652" name="フローチャート: 判断 651"/>
        <xdr:cNvSpPr/>
      </xdr:nvSpPr>
      <xdr:spPr>
        <a:xfrm>
          <a:off x="14541500" y="1617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7230</xdr:rowOff>
    </xdr:from>
    <xdr:ext cx="534377" cy="259045"/>
    <xdr:sp macro="" textlink="">
      <xdr:nvSpPr>
        <xdr:cNvPr id="653" name="テキスト ボックス 652"/>
        <xdr:cNvSpPr txBox="1"/>
      </xdr:nvSpPr>
      <xdr:spPr>
        <a:xfrm>
          <a:off x="14325111" y="159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135860</xdr:rowOff>
    </xdr:from>
    <xdr:to>
      <xdr:col>71</xdr:col>
      <xdr:colOff>177800</xdr:colOff>
      <xdr:row>97</xdr:row>
      <xdr:rowOff>169281</xdr:rowOff>
    </xdr:to>
    <xdr:cxnSp macro="">
      <xdr:nvCxnSpPr>
        <xdr:cNvPr id="654" name="直線コネクタ 653"/>
        <xdr:cNvCxnSpPr/>
      </xdr:nvCxnSpPr>
      <xdr:spPr>
        <a:xfrm flipV="1">
          <a:off x="12814300" y="16766510"/>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166373</xdr:rowOff>
    </xdr:from>
    <xdr:to>
      <xdr:col>85</xdr:col>
      <xdr:colOff>177800</xdr:colOff>
      <xdr:row>97</xdr:row>
      <xdr:rowOff>96523</xdr:rowOff>
    </xdr:to>
    <xdr:sp macro="" textlink="">
      <xdr:nvSpPr>
        <xdr:cNvPr id="660" name="楕円 659"/>
        <xdr:cNvSpPr/>
      </xdr:nvSpPr>
      <xdr:spPr>
        <a:xfrm>
          <a:off x="16268700" y="166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144800</xdr:rowOff>
    </xdr:from>
    <xdr:ext cx="534377" cy="259045"/>
    <xdr:sp macro="" textlink="">
      <xdr:nvSpPr>
        <xdr:cNvPr id="661" name="積立金該当値テキスト"/>
        <xdr:cNvSpPr txBox="1"/>
      </xdr:nvSpPr>
      <xdr:spPr>
        <a:xfrm>
          <a:off x="16370300" y="166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820</xdr:rowOff>
    </xdr:from>
    <xdr:to>
      <xdr:col>81</xdr:col>
      <xdr:colOff>101600</xdr:colOff>
      <xdr:row>97</xdr:row>
      <xdr:rowOff>102420</xdr:rowOff>
    </xdr:to>
    <xdr:sp macro="" textlink="">
      <xdr:nvSpPr>
        <xdr:cNvPr id="662" name="楕円 661"/>
        <xdr:cNvSpPr/>
      </xdr:nvSpPr>
      <xdr:spPr>
        <a:xfrm>
          <a:off x="15430500" y="166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93547</xdr:rowOff>
    </xdr:from>
    <xdr:ext cx="534377" cy="259045"/>
    <xdr:sp macro="" textlink="">
      <xdr:nvSpPr>
        <xdr:cNvPr id="663" name="テキスト ボックス 662"/>
        <xdr:cNvSpPr txBox="1"/>
      </xdr:nvSpPr>
      <xdr:spPr>
        <a:xfrm>
          <a:off x="15214111" y="167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118938</xdr:rowOff>
    </xdr:from>
    <xdr:to>
      <xdr:col>76</xdr:col>
      <xdr:colOff>165100</xdr:colOff>
      <xdr:row>95</xdr:row>
      <xdr:rowOff>49088</xdr:rowOff>
    </xdr:to>
    <xdr:sp macro="" textlink="">
      <xdr:nvSpPr>
        <xdr:cNvPr id="664" name="楕円 663"/>
        <xdr:cNvSpPr/>
      </xdr:nvSpPr>
      <xdr:spPr>
        <a:xfrm>
          <a:off x="14541500" y="1623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40215</xdr:rowOff>
    </xdr:from>
    <xdr:ext cx="534377" cy="259045"/>
    <xdr:sp macro="" textlink="">
      <xdr:nvSpPr>
        <xdr:cNvPr id="665" name="テキスト ボックス 664"/>
        <xdr:cNvSpPr txBox="1"/>
      </xdr:nvSpPr>
      <xdr:spPr>
        <a:xfrm>
          <a:off x="14325111" y="1632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85060</xdr:rowOff>
    </xdr:from>
    <xdr:to>
      <xdr:col>72</xdr:col>
      <xdr:colOff>38100</xdr:colOff>
      <xdr:row>98</xdr:row>
      <xdr:rowOff>15210</xdr:rowOff>
    </xdr:to>
    <xdr:sp macro="" textlink="">
      <xdr:nvSpPr>
        <xdr:cNvPr id="666" name="楕円 665"/>
        <xdr:cNvSpPr/>
      </xdr:nvSpPr>
      <xdr:spPr>
        <a:xfrm>
          <a:off x="13652500" y="167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31737</xdr:rowOff>
    </xdr:from>
    <xdr:ext cx="469744" cy="259045"/>
    <xdr:sp macro="" textlink="">
      <xdr:nvSpPr>
        <xdr:cNvPr id="667" name="テキスト ボックス 666"/>
        <xdr:cNvSpPr txBox="1"/>
      </xdr:nvSpPr>
      <xdr:spPr>
        <a:xfrm>
          <a:off x="13468428" y="164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118481</xdr:rowOff>
    </xdr:from>
    <xdr:to>
      <xdr:col>67</xdr:col>
      <xdr:colOff>101600</xdr:colOff>
      <xdr:row>98</xdr:row>
      <xdr:rowOff>48631</xdr:rowOff>
    </xdr:to>
    <xdr:sp macro="" textlink="">
      <xdr:nvSpPr>
        <xdr:cNvPr id="668" name="楕円 667"/>
        <xdr:cNvSpPr/>
      </xdr:nvSpPr>
      <xdr:spPr>
        <a:xfrm>
          <a:off x="12763500" y="167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65158</xdr:rowOff>
    </xdr:from>
    <xdr:ext cx="469744" cy="259045"/>
    <xdr:sp macro="" textlink="">
      <xdr:nvSpPr>
        <xdr:cNvPr id="669" name="テキスト ボックス 668"/>
        <xdr:cNvSpPr txBox="1"/>
      </xdr:nvSpPr>
      <xdr:spPr>
        <a:xfrm>
          <a:off x="12579428" y="1652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71" name="正方形/長方形 67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72" name="正方形/長方形 67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73" name="正方形/長方形 67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74" name="正方形/長方形 67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75" name="正方形/長方形 67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76" name="正方形/長方形 67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77" name="正方形/長方形 67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78" name="テキスト ボックス 67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79" name="直線コネクタ 67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80" name="直線コネクタ 67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81" name="テキスト ボックス 68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82" name="直線コネクタ 68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683" name="テキスト ボックス 68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684" name="直線コネクタ 68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685" name="テキスト ボックス 68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686" name="直線コネクタ 68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687" name="テキスト ボックス 68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688" name="直線コネクタ 68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689" name="テキスト ボックス 68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691" name="テキスト ボックス 69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8255</xdr:rowOff>
    </xdr:from>
    <xdr:to>
      <xdr:col>116</xdr:col>
      <xdr:colOff>62864</xdr:colOff>
      <xdr:row>39</xdr:row>
      <xdr:rowOff>44450</xdr:rowOff>
    </xdr:to>
    <xdr:cxnSp macro="">
      <xdr:nvCxnSpPr>
        <xdr:cNvPr id="693" name="直線コネクタ 692"/>
        <xdr:cNvCxnSpPr/>
      </xdr:nvCxnSpPr>
      <xdr:spPr>
        <a:xfrm flipV="1">
          <a:off x="22159595" y="5323205"/>
          <a:ext cx="1269"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69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695" name="直線コネクタ 69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126382</xdr:rowOff>
    </xdr:from>
    <xdr:ext cx="534377" cy="259045"/>
    <xdr:sp macro="" textlink="">
      <xdr:nvSpPr>
        <xdr:cNvPr id="696" name="投資及び出資金最大値テキスト"/>
        <xdr:cNvSpPr txBox="1"/>
      </xdr:nvSpPr>
      <xdr:spPr>
        <a:xfrm>
          <a:off x="22212300" y="509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8255</xdr:rowOff>
    </xdr:from>
    <xdr:to>
      <xdr:col>116</xdr:col>
      <xdr:colOff>152400</xdr:colOff>
      <xdr:row>31</xdr:row>
      <xdr:rowOff>8255</xdr:rowOff>
    </xdr:to>
    <xdr:cxnSp macro="">
      <xdr:nvCxnSpPr>
        <xdr:cNvPr id="697" name="直線コネクタ 696"/>
        <xdr:cNvCxnSpPr/>
      </xdr:nvCxnSpPr>
      <xdr:spPr>
        <a:xfrm>
          <a:off x="22072600" y="532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48260</xdr:rowOff>
    </xdr:from>
    <xdr:to>
      <xdr:col>116</xdr:col>
      <xdr:colOff>63500</xdr:colOff>
      <xdr:row>38</xdr:row>
      <xdr:rowOff>79248</xdr:rowOff>
    </xdr:to>
    <xdr:cxnSp macro="">
      <xdr:nvCxnSpPr>
        <xdr:cNvPr id="698" name="直線コネクタ 697"/>
        <xdr:cNvCxnSpPr/>
      </xdr:nvCxnSpPr>
      <xdr:spPr>
        <a:xfrm flipV="1">
          <a:off x="21323300" y="6563360"/>
          <a:ext cx="838200" cy="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109364</xdr:rowOff>
    </xdr:from>
    <xdr:ext cx="469744" cy="259045"/>
    <xdr:sp macro="" textlink="">
      <xdr:nvSpPr>
        <xdr:cNvPr id="699" name="投資及び出資金平均値テキスト"/>
        <xdr:cNvSpPr txBox="1"/>
      </xdr:nvSpPr>
      <xdr:spPr>
        <a:xfrm>
          <a:off x="22212300" y="611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86487</xdr:rowOff>
    </xdr:from>
    <xdr:to>
      <xdr:col>116</xdr:col>
      <xdr:colOff>114300</xdr:colOff>
      <xdr:row>37</xdr:row>
      <xdr:rowOff>16637</xdr:rowOff>
    </xdr:to>
    <xdr:sp macro="" textlink="">
      <xdr:nvSpPr>
        <xdr:cNvPr id="700" name="フローチャート: 判断 699"/>
        <xdr:cNvSpPr/>
      </xdr:nvSpPr>
      <xdr:spPr>
        <a:xfrm>
          <a:off x="22110700" y="625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74803</xdr:rowOff>
    </xdr:from>
    <xdr:to>
      <xdr:col>111</xdr:col>
      <xdr:colOff>177800</xdr:colOff>
      <xdr:row>38</xdr:row>
      <xdr:rowOff>79248</xdr:rowOff>
    </xdr:to>
    <xdr:cxnSp macro="">
      <xdr:nvCxnSpPr>
        <xdr:cNvPr id="701" name="直線コネクタ 700"/>
        <xdr:cNvCxnSpPr/>
      </xdr:nvCxnSpPr>
      <xdr:spPr>
        <a:xfrm>
          <a:off x="20434300" y="6589903"/>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93726</xdr:rowOff>
    </xdr:from>
    <xdr:to>
      <xdr:col>112</xdr:col>
      <xdr:colOff>38100</xdr:colOff>
      <xdr:row>37</xdr:row>
      <xdr:rowOff>23876</xdr:rowOff>
    </xdr:to>
    <xdr:sp macro="" textlink="">
      <xdr:nvSpPr>
        <xdr:cNvPr id="702" name="フローチャート: 判断 701"/>
        <xdr:cNvSpPr/>
      </xdr:nvSpPr>
      <xdr:spPr>
        <a:xfrm>
          <a:off x="21272500" y="62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40403</xdr:rowOff>
    </xdr:from>
    <xdr:ext cx="469744" cy="259045"/>
    <xdr:sp macro="" textlink="">
      <xdr:nvSpPr>
        <xdr:cNvPr id="703" name="テキスト ボックス 702"/>
        <xdr:cNvSpPr txBox="1"/>
      </xdr:nvSpPr>
      <xdr:spPr>
        <a:xfrm>
          <a:off x="21088428" y="60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74803</xdr:rowOff>
    </xdr:from>
    <xdr:to>
      <xdr:col>107</xdr:col>
      <xdr:colOff>50800</xdr:colOff>
      <xdr:row>38</xdr:row>
      <xdr:rowOff>81788</xdr:rowOff>
    </xdr:to>
    <xdr:cxnSp macro="">
      <xdr:nvCxnSpPr>
        <xdr:cNvPr id="704" name="直線コネクタ 703"/>
        <xdr:cNvCxnSpPr/>
      </xdr:nvCxnSpPr>
      <xdr:spPr>
        <a:xfrm flipV="1">
          <a:off x="19545300" y="6589903"/>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65405</xdr:rowOff>
    </xdr:from>
    <xdr:to>
      <xdr:col>107</xdr:col>
      <xdr:colOff>101600</xdr:colOff>
      <xdr:row>36</xdr:row>
      <xdr:rowOff>167005</xdr:rowOff>
    </xdr:to>
    <xdr:sp macro="" textlink="">
      <xdr:nvSpPr>
        <xdr:cNvPr id="705" name="フローチャート: 判断 704"/>
        <xdr:cNvSpPr/>
      </xdr:nvSpPr>
      <xdr:spPr>
        <a:xfrm>
          <a:off x="20383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12082</xdr:rowOff>
    </xdr:from>
    <xdr:ext cx="469744" cy="259045"/>
    <xdr:sp macro="" textlink="">
      <xdr:nvSpPr>
        <xdr:cNvPr id="706" name="テキスト ボックス 705"/>
        <xdr:cNvSpPr txBox="1"/>
      </xdr:nvSpPr>
      <xdr:spPr>
        <a:xfrm>
          <a:off x="20199428"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81788</xdr:rowOff>
    </xdr:from>
    <xdr:to>
      <xdr:col>102</xdr:col>
      <xdr:colOff>114300</xdr:colOff>
      <xdr:row>39</xdr:row>
      <xdr:rowOff>44450</xdr:rowOff>
    </xdr:to>
    <xdr:cxnSp macro="">
      <xdr:nvCxnSpPr>
        <xdr:cNvPr id="707" name="直線コネクタ 706"/>
        <xdr:cNvCxnSpPr/>
      </xdr:nvCxnSpPr>
      <xdr:spPr>
        <a:xfrm flipV="1">
          <a:off x="18656300" y="6596888"/>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115</xdr:col>
      <xdr:colOff>63500</xdr:colOff>
      <xdr:row>41</xdr:row>
      <xdr:rowOff>80027</xdr:rowOff>
    </xdr:from>
    <xdr:ext cx="762000" cy="259045"/>
    <xdr:sp macro="" textlink="">
      <xdr:nvSpPr>
        <xdr:cNvPr id="708" name="テキスト ボックス 70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09" name="テキスト ボックス 70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10" name="テキスト ボックス 70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11" name="テキスト ボックス 71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12" name="テキスト ボックス 71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168910</xdr:rowOff>
    </xdr:from>
    <xdr:to>
      <xdr:col>116</xdr:col>
      <xdr:colOff>114300</xdr:colOff>
      <xdr:row>38</xdr:row>
      <xdr:rowOff>99060</xdr:rowOff>
    </xdr:to>
    <xdr:sp macro="" textlink="">
      <xdr:nvSpPr>
        <xdr:cNvPr id="713" name="楕円 712"/>
        <xdr:cNvSpPr/>
      </xdr:nvSpPr>
      <xdr:spPr>
        <a:xfrm>
          <a:off x="221107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147337</xdr:rowOff>
    </xdr:from>
    <xdr:ext cx="469744" cy="259045"/>
    <xdr:sp macro="" textlink="">
      <xdr:nvSpPr>
        <xdr:cNvPr id="714" name="投資及び出資金該当値テキスト"/>
        <xdr:cNvSpPr txBox="1"/>
      </xdr:nvSpPr>
      <xdr:spPr>
        <a:xfrm>
          <a:off x="22212300"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28448</xdr:rowOff>
    </xdr:from>
    <xdr:to>
      <xdr:col>112</xdr:col>
      <xdr:colOff>38100</xdr:colOff>
      <xdr:row>38</xdr:row>
      <xdr:rowOff>130048</xdr:rowOff>
    </xdr:to>
    <xdr:sp macro="" textlink="">
      <xdr:nvSpPr>
        <xdr:cNvPr id="715" name="楕円 714"/>
        <xdr:cNvSpPr/>
      </xdr:nvSpPr>
      <xdr:spPr>
        <a:xfrm>
          <a:off x="21272500" y="65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121175</xdr:rowOff>
    </xdr:from>
    <xdr:ext cx="469744" cy="259045"/>
    <xdr:sp macro="" textlink="">
      <xdr:nvSpPr>
        <xdr:cNvPr id="716" name="テキスト ボックス 715"/>
        <xdr:cNvSpPr txBox="1"/>
      </xdr:nvSpPr>
      <xdr:spPr>
        <a:xfrm>
          <a:off x="21088428" y="663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24003</xdr:rowOff>
    </xdr:from>
    <xdr:to>
      <xdr:col>107</xdr:col>
      <xdr:colOff>101600</xdr:colOff>
      <xdr:row>38</xdr:row>
      <xdr:rowOff>125603</xdr:rowOff>
    </xdr:to>
    <xdr:sp macro="" textlink="">
      <xdr:nvSpPr>
        <xdr:cNvPr id="717" name="楕円 716"/>
        <xdr:cNvSpPr/>
      </xdr:nvSpPr>
      <xdr:spPr>
        <a:xfrm>
          <a:off x="20383500" y="653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116730</xdr:rowOff>
    </xdr:from>
    <xdr:ext cx="469744" cy="259045"/>
    <xdr:sp macro="" textlink="">
      <xdr:nvSpPr>
        <xdr:cNvPr id="718" name="テキスト ボックス 717"/>
        <xdr:cNvSpPr txBox="1"/>
      </xdr:nvSpPr>
      <xdr:spPr>
        <a:xfrm>
          <a:off x="20199428" y="663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30988</xdr:rowOff>
    </xdr:from>
    <xdr:to>
      <xdr:col>102</xdr:col>
      <xdr:colOff>165100</xdr:colOff>
      <xdr:row>38</xdr:row>
      <xdr:rowOff>132588</xdr:rowOff>
    </xdr:to>
    <xdr:sp macro="" textlink="">
      <xdr:nvSpPr>
        <xdr:cNvPr id="719" name="楕円 718"/>
        <xdr:cNvSpPr/>
      </xdr:nvSpPr>
      <xdr:spPr>
        <a:xfrm>
          <a:off x="19494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149115</xdr:rowOff>
    </xdr:from>
    <xdr:ext cx="469744" cy="259045"/>
    <xdr:sp macro="" textlink="">
      <xdr:nvSpPr>
        <xdr:cNvPr id="720" name="テキスト ボックス 719"/>
        <xdr:cNvSpPr txBox="1"/>
      </xdr:nvSpPr>
      <xdr:spPr>
        <a:xfrm>
          <a:off x="19310428" y="63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21" name="楕円 72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22" name="テキスト ボックス 721"/>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23" name="正方形/長方形 72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24" name="正方形/長方形 72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25" name="正方形/長方形 72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26" name="正方形/長方形 72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27" name="正方形/長方形 72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28" name="正方形/長方形 72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29" name="正方形/長方形 72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30" name="正方形/長方形 72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31" name="テキスト ボックス 73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32" name="直線コネクタ 73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33" name="直線コネクタ 73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34" name="テキスト ボックス 73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35" name="直線コネクタ 73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36" name="テキスト ボックス 73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37" name="直線コネクタ 73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38" name="テキスト ボックス 73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39" name="直線コネクタ 73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40" name="テキスト ボックス 73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4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14198</xdr:rowOff>
    </xdr:from>
    <xdr:to>
      <xdr:col>116</xdr:col>
      <xdr:colOff>62864</xdr:colOff>
      <xdr:row>58</xdr:row>
      <xdr:rowOff>12484</xdr:rowOff>
    </xdr:to>
    <xdr:cxnSp macro="">
      <xdr:nvCxnSpPr>
        <xdr:cNvPr id="742" name="直線コネクタ 741"/>
        <xdr:cNvCxnSpPr/>
      </xdr:nvCxnSpPr>
      <xdr:spPr>
        <a:xfrm flipV="1">
          <a:off x="22159595" y="8758148"/>
          <a:ext cx="1269" cy="119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16311</xdr:rowOff>
    </xdr:from>
    <xdr:ext cx="378565" cy="259045"/>
    <xdr:sp macro="" textlink="">
      <xdr:nvSpPr>
        <xdr:cNvPr id="743" name="貸付金最小値テキスト"/>
        <xdr:cNvSpPr txBox="1"/>
      </xdr:nvSpPr>
      <xdr:spPr>
        <a:xfrm>
          <a:off x="22212300" y="996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12484</xdr:rowOff>
    </xdr:from>
    <xdr:to>
      <xdr:col>116</xdr:col>
      <xdr:colOff>152400</xdr:colOff>
      <xdr:row>58</xdr:row>
      <xdr:rowOff>12484</xdr:rowOff>
    </xdr:to>
    <xdr:cxnSp macro="">
      <xdr:nvCxnSpPr>
        <xdr:cNvPr id="744" name="直線コネクタ 743"/>
        <xdr:cNvCxnSpPr/>
      </xdr:nvCxnSpPr>
      <xdr:spPr>
        <a:xfrm>
          <a:off x="22072600" y="995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132325</xdr:rowOff>
    </xdr:from>
    <xdr:ext cx="534377" cy="259045"/>
    <xdr:sp macro="" textlink="">
      <xdr:nvSpPr>
        <xdr:cNvPr id="745" name="貸付金最大値テキスト"/>
        <xdr:cNvSpPr txBox="1"/>
      </xdr:nvSpPr>
      <xdr:spPr>
        <a:xfrm>
          <a:off x="22212300" y="85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14198</xdr:rowOff>
    </xdr:from>
    <xdr:to>
      <xdr:col>116</xdr:col>
      <xdr:colOff>152400</xdr:colOff>
      <xdr:row>51</xdr:row>
      <xdr:rowOff>14198</xdr:rowOff>
    </xdr:to>
    <xdr:cxnSp macro="">
      <xdr:nvCxnSpPr>
        <xdr:cNvPr id="746" name="直線コネクタ 745"/>
        <xdr:cNvCxnSpPr/>
      </xdr:nvCxnSpPr>
      <xdr:spPr>
        <a:xfrm>
          <a:off x="22072600" y="87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154616</xdr:rowOff>
    </xdr:from>
    <xdr:to>
      <xdr:col>116</xdr:col>
      <xdr:colOff>63500</xdr:colOff>
      <xdr:row>57</xdr:row>
      <xdr:rowOff>156788</xdr:rowOff>
    </xdr:to>
    <xdr:cxnSp macro="">
      <xdr:nvCxnSpPr>
        <xdr:cNvPr id="747" name="直線コネクタ 746"/>
        <xdr:cNvCxnSpPr/>
      </xdr:nvCxnSpPr>
      <xdr:spPr>
        <a:xfrm>
          <a:off x="21323300" y="9927266"/>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64514</xdr:rowOff>
    </xdr:from>
    <xdr:ext cx="469744" cy="259045"/>
    <xdr:sp macro="" textlink="">
      <xdr:nvSpPr>
        <xdr:cNvPr id="748" name="貸付金平均値テキスト"/>
        <xdr:cNvSpPr txBox="1"/>
      </xdr:nvSpPr>
      <xdr:spPr>
        <a:xfrm>
          <a:off x="22212300" y="932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41637</xdr:rowOff>
    </xdr:from>
    <xdr:to>
      <xdr:col>116</xdr:col>
      <xdr:colOff>114300</xdr:colOff>
      <xdr:row>55</xdr:row>
      <xdr:rowOff>143237</xdr:rowOff>
    </xdr:to>
    <xdr:sp macro="" textlink="">
      <xdr:nvSpPr>
        <xdr:cNvPr id="749" name="フローチャート: 判断 748"/>
        <xdr:cNvSpPr/>
      </xdr:nvSpPr>
      <xdr:spPr>
        <a:xfrm>
          <a:off x="22110700" y="947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147415</xdr:rowOff>
    </xdr:from>
    <xdr:to>
      <xdr:col>111</xdr:col>
      <xdr:colOff>177800</xdr:colOff>
      <xdr:row>57</xdr:row>
      <xdr:rowOff>154616</xdr:rowOff>
    </xdr:to>
    <xdr:cxnSp macro="">
      <xdr:nvCxnSpPr>
        <xdr:cNvPr id="750" name="直線コネクタ 749"/>
        <xdr:cNvCxnSpPr/>
      </xdr:nvCxnSpPr>
      <xdr:spPr>
        <a:xfrm>
          <a:off x="20434300" y="9920065"/>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87700</xdr:rowOff>
    </xdr:from>
    <xdr:to>
      <xdr:col>112</xdr:col>
      <xdr:colOff>38100</xdr:colOff>
      <xdr:row>56</xdr:row>
      <xdr:rowOff>17850</xdr:rowOff>
    </xdr:to>
    <xdr:sp macro="" textlink="">
      <xdr:nvSpPr>
        <xdr:cNvPr id="751" name="フローチャート: 判断 750"/>
        <xdr:cNvSpPr/>
      </xdr:nvSpPr>
      <xdr:spPr>
        <a:xfrm>
          <a:off x="212725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34377</xdr:rowOff>
    </xdr:from>
    <xdr:ext cx="469744" cy="259045"/>
    <xdr:sp macro="" textlink="">
      <xdr:nvSpPr>
        <xdr:cNvPr id="752" name="テキスト ボックス 751"/>
        <xdr:cNvSpPr txBox="1"/>
      </xdr:nvSpPr>
      <xdr:spPr>
        <a:xfrm>
          <a:off x="21088428" y="929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144329</xdr:rowOff>
    </xdr:from>
    <xdr:to>
      <xdr:col>107</xdr:col>
      <xdr:colOff>50800</xdr:colOff>
      <xdr:row>57</xdr:row>
      <xdr:rowOff>147415</xdr:rowOff>
    </xdr:to>
    <xdr:cxnSp macro="">
      <xdr:nvCxnSpPr>
        <xdr:cNvPr id="753" name="直線コネクタ 752"/>
        <xdr:cNvCxnSpPr/>
      </xdr:nvCxnSpPr>
      <xdr:spPr>
        <a:xfrm>
          <a:off x="19545300" y="9916979"/>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80328</xdr:rowOff>
    </xdr:from>
    <xdr:to>
      <xdr:col>107</xdr:col>
      <xdr:colOff>101600</xdr:colOff>
      <xdr:row>56</xdr:row>
      <xdr:rowOff>10478</xdr:rowOff>
    </xdr:to>
    <xdr:sp macro="" textlink="">
      <xdr:nvSpPr>
        <xdr:cNvPr id="754" name="フローチャート: 判断 753"/>
        <xdr:cNvSpPr/>
      </xdr:nvSpPr>
      <xdr:spPr>
        <a:xfrm>
          <a:off x="20383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27005</xdr:rowOff>
    </xdr:from>
    <xdr:ext cx="469744" cy="259045"/>
    <xdr:sp macro="" textlink="">
      <xdr:nvSpPr>
        <xdr:cNvPr id="755" name="テキスト ボックス 754"/>
        <xdr:cNvSpPr txBox="1"/>
      </xdr:nvSpPr>
      <xdr:spPr>
        <a:xfrm>
          <a:off x="20199428" y="9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142957</xdr:rowOff>
    </xdr:from>
    <xdr:to>
      <xdr:col>102</xdr:col>
      <xdr:colOff>114300</xdr:colOff>
      <xdr:row>57</xdr:row>
      <xdr:rowOff>144329</xdr:rowOff>
    </xdr:to>
    <xdr:cxnSp macro="">
      <xdr:nvCxnSpPr>
        <xdr:cNvPr id="756" name="直線コネクタ 755"/>
        <xdr:cNvCxnSpPr/>
      </xdr:nvCxnSpPr>
      <xdr:spPr>
        <a:xfrm>
          <a:off x="18656300" y="991560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115</xdr:col>
      <xdr:colOff>63500</xdr:colOff>
      <xdr:row>61</xdr:row>
      <xdr:rowOff>80027</xdr:rowOff>
    </xdr:from>
    <xdr:ext cx="762000" cy="259045"/>
    <xdr:sp macro="" textlink="">
      <xdr:nvSpPr>
        <xdr:cNvPr id="757" name="テキスト ボックス 75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58" name="テキスト ボックス 75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59" name="テキスト ボックス 75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60" name="テキスト ボックス 75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61" name="テキスト ボックス 76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105988</xdr:rowOff>
    </xdr:from>
    <xdr:to>
      <xdr:col>116</xdr:col>
      <xdr:colOff>114300</xdr:colOff>
      <xdr:row>58</xdr:row>
      <xdr:rowOff>36138</xdr:rowOff>
    </xdr:to>
    <xdr:sp macro="" textlink="">
      <xdr:nvSpPr>
        <xdr:cNvPr id="762" name="楕円 761"/>
        <xdr:cNvSpPr/>
      </xdr:nvSpPr>
      <xdr:spPr>
        <a:xfrm>
          <a:off x="22110700" y="9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20915</xdr:rowOff>
    </xdr:from>
    <xdr:ext cx="378565" cy="259045"/>
    <xdr:sp macro="" textlink="">
      <xdr:nvSpPr>
        <xdr:cNvPr id="763" name="貸付金該当値テキスト"/>
        <xdr:cNvSpPr txBox="1"/>
      </xdr:nvSpPr>
      <xdr:spPr>
        <a:xfrm>
          <a:off x="22212300" y="979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103816</xdr:rowOff>
    </xdr:from>
    <xdr:to>
      <xdr:col>112</xdr:col>
      <xdr:colOff>38100</xdr:colOff>
      <xdr:row>58</xdr:row>
      <xdr:rowOff>33966</xdr:rowOff>
    </xdr:to>
    <xdr:sp macro="" textlink="">
      <xdr:nvSpPr>
        <xdr:cNvPr id="764" name="楕円 763"/>
        <xdr:cNvSpPr/>
      </xdr:nvSpPr>
      <xdr:spPr>
        <a:xfrm>
          <a:off x="21272500" y="98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25093</xdr:rowOff>
    </xdr:from>
    <xdr:ext cx="378565" cy="259045"/>
    <xdr:sp macro="" textlink="">
      <xdr:nvSpPr>
        <xdr:cNvPr id="765" name="テキスト ボックス 764"/>
        <xdr:cNvSpPr txBox="1"/>
      </xdr:nvSpPr>
      <xdr:spPr>
        <a:xfrm>
          <a:off x="21134017" y="996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96615</xdr:rowOff>
    </xdr:from>
    <xdr:to>
      <xdr:col>107</xdr:col>
      <xdr:colOff>101600</xdr:colOff>
      <xdr:row>58</xdr:row>
      <xdr:rowOff>26765</xdr:rowOff>
    </xdr:to>
    <xdr:sp macro="" textlink="">
      <xdr:nvSpPr>
        <xdr:cNvPr id="766" name="楕円 765"/>
        <xdr:cNvSpPr/>
      </xdr:nvSpPr>
      <xdr:spPr>
        <a:xfrm>
          <a:off x="20383500" y="98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17892</xdr:rowOff>
    </xdr:from>
    <xdr:ext cx="378565" cy="259045"/>
    <xdr:sp macro="" textlink="">
      <xdr:nvSpPr>
        <xdr:cNvPr id="767" name="テキスト ボックス 766"/>
        <xdr:cNvSpPr txBox="1"/>
      </xdr:nvSpPr>
      <xdr:spPr>
        <a:xfrm>
          <a:off x="20245017" y="996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93529</xdr:rowOff>
    </xdr:from>
    <xdr:to>
      <xdr:col>102</xdr:col>
      <xdr:colOff>165100</xdr:colOff>
      <xdr:row>58</xdr:row>
      <xdr:rowOff>23679</xdr:rowOff>
    </xdr:to>
    <xdr:sp macro="" textlink="">
      <xdr:nvSpPr>
        <xdr:cNvPr id="768" name="楕円 767"/>
        <xdr:cNvSpPr/>
      </xdr:nvSpPr>
      <xdr:spPr>
        <a:xfrm>
          <a:off x="19494500" y="98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56</xdr:row>
      <xdr:rowOff>40206</xdr:rowOff>
    </xdr:from>
    <xdr:ext cx="378565" cy="259045"/>
    <xdr:sp macro="" textlink="">
      <xdr:nvSpPr>
        <xdr:cNvPr id="769" name="テキスト ボックス 768"/>
        <xdr:cNvSpPr txBox="1"/>
      </xdr:nvSpPr>
      <xdr:spPr>
        <a:xfrm>
          <a:off x="19356017" y="9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92157</xdr:rowOff>
    </xdr:from>
    <xdr:to>
      <xdr:col>98</xdr:col>
      <xdr:colOff>38100</xdr:colOff>
      <xdr:row>58</xdr:row>
      <xdr:rowOff>22307</xdr:rowOff>
    </xdr:to>
    <xdr:sp macro="" textlink="">
      <xdr:nvSpPr>
        <xdr:cNvPr id="770" name="楕円 769"/>
        <xdr:cNvSpPr/>
      </xdr:nvSpPr>
      <xdr:spPr>
        <a:xfrm>
          <a:off x="18605500" y="986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56</xdr:row>
      <xdr:rowOff>38834</xdr:rowOff>
    </xdr:from>
    <xdr:ext cx="378565" cy="259045"/>
    <xdr:sp macro="" textlink="">
      <xdr:nvSpPr>
        <xdr:cNvPr id="771" name="テキスト ボックス 770"/>
        <xdr:cNvSpPr txBox="1"/>
      </xdr:nvSpPr>
      <xdr:spPr>
        <a:xfrm>
          <a:off x="18467017" y="964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72" name="正方形/長方形 77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773" name="正方形/長方形 77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774" name="正方形/長方形 77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775" name="正方形/長方形 77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776" name="正方形/長方形 77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777" name="正方形/長方形 77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778" name="正方形/長方形 77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79" name="正方形/長方形 77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780" name="テキスト ボックス 77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781" name="直線コネクタ 78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782" name="テキスト ボックス 78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783" name="直線コネクタ 78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784" name="テキスト ボックス 78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785" name="直線コネクタ 78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786" name="テキスト ボックス 78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787" name="直線コネクタ 78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788" name="テキスト ボックス 78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789" name="直線コネクタ 78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790" name="テキスト ボックス 78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791" name="直線コネクタ 79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792" name="テキスト ボックス 79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79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61244</xdr:rowOff>
    </xdr:from>
    <xdr:to>
      <xdr:col>116</xdr:col>
      <xdr:colOff>62864</xdr:colOff>
      <xdr:row>78</xdr:row>
      <xdr:rowOff>139791</xdr:rowOff>
    </xdr:to>
    <xdr:cxnSp macro="">
      <xdr:nvCxnSpPr>
        <xdr:cNvPr id="794" name="直線コネクタ 793"/>
        <xdr:cNvCxnSpPr/>
      </xdr:nvCxnSpPr>
      <xdr:spPr>
        <a:xfrm flipV="1">
          <a:off x="22159595" y="12405644"/>
          <a:ext cx="1269" cy="11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143618</xdr:rowOff>
    </xdr:from>
    <xdr:ext cx="534377" cy="259045"/>
    <xdr:sp macro="" textlink="">
      <xdr:nvSpPr>
        <xdr:cNvPr id="795" name="繰出金最小値テキスト"/>
        <xdr:cNvSpPr txBox="1"/>
      </xdr:nvSpPr>
      <xdr:spPr>
        <a:xfrm>
          <a:off x="22212300" y="135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139791</xdr:rowOff>
    </xdr:from>
    <xdr:to>
      <xdr:col>116</xdr:col>
      <xdr:colOff>152400</xdr:colOff>
      <xdr:row>78</xdr:row>
      <xdr:rowOff>139791</xdr:rowOff>
    </xdr:to>
    <xdr:cxnSp macro="">
      <xdr:nvCxnSpPr>
        <xdr:cNvPr id="796" name="直線コネクタ 795"/>
        <xdr:cNvCxnSpPr/>
      </xdr:nvCxnSpPr>
      <xdr:spPr>
        <a:xfrm>
          <a:off x="22072600" y="1351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7921</xdr:rowOff>
    </xdr:from>
    <xdr:ext cx="534377" cy="259045"/>
    <xdr:sp macro="" textlink="">
      <xdr:nvSpPr>
        <xdr:cNvPr id="797" name="繰出金最大値テキスト"/>
        <xdr:cNvSpPr txBox="1"/>
      </xdr:nvSpPr>
      <xdr:spPr>
        <a:xfrm>
          <a:off x="22212300" y="121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61244</xdr:rowOff>
    </xdr:from>
    <xdr:to>
      <xdr:col>116</xdr:col>
      <xdr:colOff>152400</xdr:colOff>
      <xdr:row>72</xdr:row>
      <xdr:rowOff>61244</xdr:rowOff>
    </xdr:to>
    <xdr:cxnSp macro="">
      <xdr:nvCxnSpPr>
        <xdr:cNvPr id="798" name="直線コネクタ 797"/>
        <xdr:cNvCxnSpPr/>
      </xdr:nvCxnSpPr>
      <xdr:spPr>
        <a:xfrm>
          <a:off x="22072600" y="1240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139609</xdr:rowOff>
    </xdr:from>
    <xdr:to>
      <xdr:col>116</xdr:col>
      <xdr:colOff>63500</xdr:colOff>
      <xdr:row>77</xdr:row>
      <xdr:rowOff>26681</xdr:rowOff>
    </xdr:to>
    <xdr:cxnSp macro="">
      <xdr:nvCxnSpPr>
        <xdr:cNvPr id="799" name="直線コネクタ 798"/>
        <xdr:cNvCxnSpPr/>
      </xdr:nvCxnSpPr>
      <xdr:spPr>
        <a:xfrm flipV="1">
          <a:off x="21323300" y="13169809"/>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66422</xdr:rowOff>
    </xdr:from>
    <xdr:ext cx="534377" cy="259045"/>
    <xdr:sp macro="" textlink="">
      <xdr:nvSpPr>
        <xdr:cNvPr id="800" name="繰出金平均値テキスト"/>
        <xdr:cNvSpPr txBox="1"/>
      </xdr:nvSpPr>
      <xdr:spPr>
        <a:xfrm>
          <a:off x="22212300" y="1275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43545</xdr:rowOff>
    </xdr:from>
    <xdr:to>
      <xdr:col>116</xdr:col>
      <xdr:colOff>114300</xdr:colOff>
      <xdr:row>75</xdr:row>
      <xdr:rowOff>145145</xdr:rowOff>
    </xdr:to>
    <xdr:sp macro="" textlink="">
      <xdr:nvSpPr>
        <xdr:cNvPr id="801" name="フローチャート: 判断 800"/>
        <xdr:cNvSpPr/>
      </xdr:nvSpPr>
      <xdr:spPr>
        <a:xfrm>
          <a:off x="22110700" y="1290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26681</xdr:rowOff>
    </xdr:from>
    <xdr:to>
      <xdr:col>111</xdr:col>
      <xdr:colOff>177800</xdr:colOff>
      <xdr:row>77</xdr:row>
      <xdr:rowOff>75783</xdr:rowOff>
    </xdr:to>
    <xdr:cxnSp macro="">
      <xdr:nvCxnSpPr>
        <xdr:cNvPr id="802" name="直線コネクタ 801"/>
        <xdr:cNvCxnSpPr/>
      </xdr:nvCxnSpPr>
      <xdr:spPr>
        <a:xfrm flipV="1">
          <a:off x="20434300" y="13228331"/>
          <a:ext cx="889000" cy="4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102388</xdr:rowOff>
    </xdr:from>
    <xdr:to>
      <xdr:col>112</xdr:col>
      <xdr:colOff>38100</xdr:colOff>
      <xdr:row>76</xdr:row>
      <xdr:rowOff>32538</xdr:rowOff>
    </xdr:to>
    <xdr:sp macro="" textlink="">
      <xdr:nvSpPr>
        <xdr:cNvPr id="803" name="フローチャート: 判断 802"/>
        <xdr:cNvSpPr/>
      </xdr:nvSpPr>
      <xdr:spPr>
        <a:xfrm>
          <a:off x="21272500" y="12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49065</xdr:rowOff>
    </xdr:from>
    <xdr:ext cx="534377" cy="259045"/>
    <xdr:sp macro="" textlink="">
      <xdr:nvSpPr>
        <xdr:cNvPr id="804" name="テキスト ボックス 803"/>
        <xdr:cNvSpPr txBox="1"/>
      </xdr:nvSpPr>
      <xdr:spPr>
        <a:xfrm>
          <a:off x="21056111" y="127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75783</xdr:rowOff>
    </xdr:from>
    <xdr:to>
      <xdr:col>107</xdr:col>
      <xdr:colOff>50800</xdr:colOff>
      <xdr:row>77</xdr:row>
      <xdr:rowOff>99833</xdr:rowOff>
    </xdr:to>
    <xdr:cxnSp macro="">
      <xdr:nvCxnSpPr>
        <xdr:cNvPr id="805" name="直線コネクタ 804"/>
        <xdr:cNvCxnSpPr/>
      </xdr:nvCxnSpPr>
      <xdr:spPr>
        <a:xfrm flipV="1">
          <a:off x="19545300" y="13277433"/>
          <a:ext cx="889000" cy="2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129362</xdr:rowOff>
    </xdr:from>
    <xdr:to>
      <xdr:col>107</xdr:col>
      <xdr:colOff>101600</xdr:colOff>
      <xdr:row>76</xdr:row>
      <xdr:rowOff>59513</xdr:rowOff>
    </xdr:to>
    <xdr:sp macro="" textlink="">
      <xdr:nvSpPr>
        <xdr:cNvPr id="806" name="フローチャート: 判断 805"/>
        <xdr:cNvSpPr/>
      </xdr:nvSpPr>
      <xdr:spPr>
        <a:xfrm>
          <a:off x="20383500" y="129881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76039</xdr:rowOff>
    </xdr:from>
    <xdr:ext cx="534377" cy="259045"/>
    <xdr:sp macro="" textlink="">
      <xdr:nvSpPr>
        <xdr:cNvPr id="807" name="テキスト ボックス 806"/>
        <xdr:cNvSpPr txBox="1"/>
      </xdr:nvSpPr>
      <xdr:spPr>
        <a:xfrm>
          <a:off x="20167111" y="127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127767</xdr:rowOff>
    </xdr:from>
    <xdr:to>
      <xdr:col>102</xdr:col>
      <xdr:colOff>114300</xdr:colOff>
      <xdr:row>77</xdr:row>
      <xdr:rowOff>99833</xdr:rowOff>
    </xdr:to>
    <xdr:cxnSp macro="">
      <xdr:nvCxnSpPr>
        <xdr:cNvPr id="808" name="直線コネクタ 807"/>
        <xdr:cNvCxnSpPr/>
      </xdr:nvCxnSpPr>
      <xdr:spPr>
        <a:xfrm>
          <a:off x="18656300" y="12300717"/>
          <a:ext cx="889000" cy="100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115</xdr:col>
      <xdr:colOff>63500</xdr:colOff>
      <xdr:row>81</xdr:row>
      <xdr:rowOff>80027</xdr:rowOff>
    </xdr:from>
    <xdr:ext cx="762000" cy="259045"/>
    <xdr:sp macro="" textlink="">
      <xdr:nvSpPr>
        <xdr:cNvPr id="809" name="テキスト ボックス 80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10" name="テキスト ボックス 80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11" name="テキスト ボックス 81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12" name="テキスト ボックス 81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13" name="テキスト ボックス 81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88809</xdr:rowOff>
    </xdr:from>
    <xdr:to>
      <xdr:col>116</xdr:col>
      <xdr:colOff>114300</xdr:colOff>
      <xdr:row>77</xdr:row>
      <xdr:rowOff>18959</xdr:rowOff>
    </xdr:to>
    <xdr:sp macro="" textlink="">
      <xdr:nvSpPr>
        <xdr:cNvPr id="814" name="楕円 813"/>
        <xdr:cNvSpPr/>
      </xdr:nvSpPr>
      <xdr:spPr>
        <a:xfrm>
          <a:off x="22110700" y="1311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67236</xdr:rowOff>
    </xdr:from>
    <xdr:ext cx="534377" cy="259045"/>
    <xdr:sp macro="" textlink="">
      <xdr:nvSpPr>
        <xdr:cNvPr id="815" name="繰出金該当値テキスト"/>
        <xdr:cNvSpPr txBox="1"/>
      </xdr:nvSpPr>
      <xdr:spPr>
        <a:xfrm>
          <a:off x="22212300" y="1309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147331</xdr:rowOff>
    </xdr:from>
    <xdr:to>
      <xdr:col>112</xdr:col>
      <xdr:colOff>38100</xdr:colOff>
      <xdr:row>77</xdr:row>
      <xdr:rowOff>77481</xdr:rowOff>
    </xdr:to>
    <xdr:sp macro="" textlink="">
      <xdr:nvSpPr>
        <xdr:cNvPr id="816" name="楕円 815"/>
        <xdr:cNvSpPr/>
      </xdr:nvSpPr>
      <xdr:spPr>
        <a:xfrm>
          <a:off x="21272500" y="1317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68608</xdr:rowOff>
    </xdr:from>
    <xdr:ext cx="534377" cy="259045"/>
    <xdr:sp macro="" textlink="">
      <xdr:nvSpPr>
        <xdr:cNvPr id="817" name="テキスト ボックス 816"/>
        <xdr:cNvSpPr txBox="1"/>
      </xdr:nvSpPr>
      <xdr:spPr>
        <a:xfrm>
          <a:off x="21056111" y="1327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24983</xdr:rowOff>
    </xdr:from>
    <xdr:to>
      <xdr:col>107</xdr:col>
      <xdr:colOff>101600</xdr:colOff>
      <xdr:row>77</xdr:row>
      <xdr:rowOff>126583</xdr:rowOff>
    </xdr:to>
    <xdr:sp macro="" textlink="">
      <xdr:nvSpPr>
        <xdr:cNvPr id="818" name="楕円 817"/>
        <xdr:cNvSpPr/>
      </xdr:nvSpPr>
      <xdr:spPr>
        <a:xfrm>
          <a:off x="20383500" y="132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117710</xdr:rowOff>
    </xdr:from>
    <xdr:ext cx="534377" cy="259045"/>
    <xdr:sp macro="" textlink="">
      <xdr:nvSpPr>
        <xdr:cNvPr id="819" name="テキスト ボックス 818"/>
        <xdr:cNvSpPr txBox="1"/>
      </xdr:nvSpPr>
      <xdr:spPr>
        <a:xfrm>
          <a:off x="20167111" y="133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49033</xdr:rowOff>
    </xdr:from>
    <xdr:to>
      <xdr:col>102</xdr:col>
      <xdr:colOff>165100</xdr:colOff>
      <xdr:row>77</xdr:row>
      <xdr:rowOff>150633</xdr:rowOff>
    </xdr:to>
    <xdr:sp macro="" textlink="">
      <xdr:nvSpPr>
        <xdr:cNvPr id="820" name="楕円 819"/>
        <xdr:cNvSpPr/>
      </xdr:nvSpPr>
      <xdr:spPr>
        <a:xfrm>
          <a:off x="19494500" y="1325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167160</xdr:rowOff>
    </xdr:from>
    <xdr:ext cx="534377" cy="259045"/>
    <xdr:sp macro="" textlink="">
      <xdr:nvSpPr>
        <xdr:cNvPr id="821" name="テキスト ボックス 820"/>
        <xdr:cNvSpPr txBox="1"/>
      </xdr:nvSpPr>
      <xdr:spPr>
        <a:xfrm>
          <a:off x="19278111" y="130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76967</xdr:rowOff>
    </xdr:from>
    <xdr:to>
      <xdr:col>98</xdr:col>
      <xdr:colOff>38100</xdr:colOff>
      <xdr:row>72</xdr:row>
      <xdr:rowOff>7117</xdr:rowOff>
    </xdr:to>
    <xdr:sp macro="" textlink="">
      <xdr:nvSpPr>
        <xdr:cNvPr id="822" name="楕円 821"/>
        <xdr:cNvSpPr/>
      </xdr:nvSpPr>
      <xdr:spPr>
        <a:xfrm>
          <a:off x="18605500" y="1224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23644</xdr:rowOff>
    </xdr:from>
    <xdr:ext cx="534377" cy="259045"/>
    <xdr:sp macro="" textlink="">
      <xdr:nvSpPr>
        <xdr:cNvPr id="823" name="テキスト ボックス 822"/>
        <xdr:cNvSpPr txBox="1"/>
      </xdr:nvSpPr>
      <xdr:spPr>
        <a:xfrm>
          <a:off x="18389111" y="120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24" name="正方形/長方形 82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25" name="正方形/長方形 82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26" name="正方形/長方形 82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27" name="正方形/長方形 82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28" name="正方形/長方形 82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29" name="正方形/長方形 82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30" name="正方形/長方形 82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31" name="正方形/長方形 83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32" name="テキスト ボックス 83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33" name="直線コネクタ 83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34" name="直線コネクタ 83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35" name="テキスト ボックス 83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36" name="直線コネクタ 83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37" name="テキスト ボックス 83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3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39" name="直線コネクタ 83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4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41" name="直線コネクタ 84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4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43" name="直線コネクタ 84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44" name="直線コネクタ 84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4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46" name="フローチャート: 判断 84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47" name="直線コネクタ 84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48" name="フローチャート: 判断 84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49" name="テキスト ボックス 84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50" name="直線コネクタ 84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51" name="フローチャート: 判断 85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52" name="テキスト ボックス 85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53" name="直線コネクタ 85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115</xdr:col>
      <xdr:colOff>63500</xdr:colOff>
      <xdr:row>101</xdr:row>
      <xdr:rowOff>80027</xdr:rowOff>
    </xdr:from>
    <xdr:ext cx="762000" cy="259045"/>
    <xdr:sp macro="" textlink="">
      <xdr:nvSpPr>
        <xdr:cNvPr id="854" name="テキスト ボックス 85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55" name="テキスト ボックス 85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56" name="テキスト ボックス 85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57" name="テキスト ボックス 85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58" name="テキスト ボックス 85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59" name="楕円 85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6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61" name="楕円 86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862" name="テキスト ボックス 86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63" name="楕円 86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64" name="テキスト ボックス 86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65" name="楕円 86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66" name="テキスト ボックス 86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67" name="楕円 86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68" name="テキスト ボックス 86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69" name="正方形/長方形 86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70" name="正方形/長方形 86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71" name="テキスト ボックス 87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460,909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補助費については、前年度より一人当たり</a:t>
          </a:r>
          <a:r>
            <a:rPr kumimoji="1" lang="en-US" altLang="ja-JP" sz="1300">
              <a:latin typeface="ＭＳ Ｐゴシック" panose="020B0600070205080204" pitchFamily="50" charset="-128"/>
              <a:ea typeface="ＭＳ Ｐゴシック" panose="020B0600070205080204" pitchFamily="50" charset="-128"/>
            </a:rPr>
            <a:t>10,632</a:t>
          </a:r>
          <a:r>
            <a:rPr kumimoji="1" lang="ja-JP" altLang="en-US" sz="1300">
              <a:latin typeface="ＭＳ Ｐゴシック" panose="020B0600070205080204" pitchFamily="50" charset="-128"/>
              <a:ea typeface="ＭＳ Ｐゴシック" panose="020B0600070205080204" pitchFamily="50" charset="-128"/>
            </a:rPr>
            <a:t>円減額となっており、これは新型コロナウイルス感染症対応地方創生事業で実施した各種補助金が減少したことが主な要因である。また、依然として下水道事業会計補助金及び農業集落排水事業会計補助金が大きな割合を占めることから公営企業等の経営改革により企業会計への補助金抑制に努める必要がある。類似団体平均をやや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物件費は前年度から一人当たり</a:t>
          </a:r>
          <a:r>
            <a:rPr kumimoji="1" lang="en-US" altLang="ja-JP" sz="1300">
              <a:latin typeface="ＭＳ Ｐゴシック" panose="020B0600070205080204" pitchFamily="50" charset="-128"/>
              <a:ea typeface="ＭＳ Ｐゴシック" panose="020B0600070205080204" pitchFamily="50" charset="-128"/>
            </a:rPr>
            <a:t>11,552</a:t>
          </a:r>
          <a:r>
            <a:rPr kumimoji="1" lang="ja-JP" altLang="en-US" sz="1300">
              <a:latin typeface="ＭＳ Ｐゴシック" panose="020B0600070205080204" pitchFamily="50" charset="-128"/>
              <a:ea typeface="ＭＳ Ｐゴシック" panose="020B0600070205080204" pitchFamily="50" charset="-128"/>
            </a:rPr>
            <a:t>円減額となっており、類似団体平均を大きく下回っている。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新型コロナウイルス感染収束に伴い、新型コロナウイルス感染症対応地方創生事業、新型コロナウイルスワクチン接種事業の減が主な要因となっている。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扶助費については、前年度から一人当たり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円増額となっており、類似団体平均を下回っている。障害福祉サービス費給付事業、子ども・子育て支援給付事業の増が主な原因である。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普通建設事業については、前年度から一人当たり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円増額となっており、明野地区義務教育学校整備事業、明野地区放課後児童クラブ施設整備事業の増額により</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茨城県平均、類似団体平均を上回った。</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100,670
96,771
205.30
49,544,451
46,399,681
2,902,200
26,050,670
47,013,095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11430</xdr:rowOff>
    </xdr:from>
    <xdr:to>
      <xdr:col>24</xdr:col>
      <xdr:colOff>62865</xdr:colOff>
      <xdr:row>37</xdr:row>
      <xdr:rowOff>118110</xdr:rowOff>
    </xdr:to>
    <xdr:cxnSp macro="">
      <xdr:nvCxnSpPr>
        <xdr:cNvPr id="56" name="直線コネクタ 55"/>
        <xdr:cNvCxnSpPr/>
      </xdr:nvCxnSpPr>
      <xdr:spPr>
        <a:xfrm flipV="1">
          <a:off x="4633595" y="515493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121937</xdr:rowOff>
    </xdr:from>
    <xdr:ext cx="469744" cy="259045"/>
    <xdr:sp macro="" textlink="">
      <xdr:nvSpPr>
        <xdr:cNvPr id="57" name="議会費最小値テキスト"/>
        <xdr:cNvSpPr txBox="1"/>
      </xdr:nvSpPr>
      <xdr:spPr>
        <a:xfrm>
          <a:off x="4686300"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118110</xdr:rowOff>
    </xdr:from>
    <xdr:to>
      <xdr:col>24</xdr:col>
      <xdr:colOff>152400</xdr:colOff>
      <xdr:row>37</xdr:row>
      <xdr:rowOff>118110</xdr:rowOff>
    </xdr:to>
    <xdr:cxnSp macro="">
      <xdr:nvCxnSpPr>
        <xdr:cNvPr id="58" name="直線コネクタ 57"/>
        <xdr:cNvCxnSpPr/>
      </xdr:nvCxnSpPr>
      <xdr:spPr>
        <a:xfrm>
          <a:off x="4546600" y="646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129557</xdr:rowOff>
    </xdr:from>
    <xdr:ext cx="469744" cy="259045"/>
    <xdr:sp macro="" textlink="">
      <xdr:nvSpPr>
        <xdr:cNvPr id="59" name="議会費最大値テキスト"/>
        <xdr:cNvSpPr txBox="1"/>
      </xdr:nvSpPr>
      <xdr:spPr>
        <a:xfrm>
          <a:off x="4686300" y="49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11430</xdr:rowOff>
    </xdr:from>
    <xdr:to>
      <xdr:col>24</xdr:col>
      <xdr:colOff>152400</xdr:colOff>
      <xdr:row>30</xdr:row>
      <xdr:rowOff>11430</xdr:rowOff>
    </xdr:to>
    <xdr:cxnSp macro="">
      <xdr:nvCxnSpPr>
        <xdr:cNvPr id="60" name="直線コネクタ 59"/>
        <xdr:cNvCxnSpPr/>
      </xdr:nvCxnSpPr>
      <xdr:spPr>
        <a:xfrm>
          <a:off x="4546600" y="51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43180</xdr:rowOff>
    </xdr:from>
    <xdr:to>
      <xdr:col>24</xdr:col>
      <xdr:colOff>63500</xdr:colOff>
      <xdr:row>33</xdr:row>
      <xdr:rowOff>33020</xdr:rowOff>
    </xdr:to>
    <xdr:cxnSp macro="">
      <xdr:nvCxnSpPr>
        <xdr:cNvPr id="61" name="直線コネクタ 60"/>
        <xdr:cNvCxnSpPr/>
      </xdr:nvCxnSpPr>
      <xdr:spPr>
        <a:xfrm flipV="1">
          <a:off x="3797300" y="5358130"/>
          <a:ext cx="838200" cy="33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469744" cy="259045"/>
    <xdr:sp macro="" textlink="">
      <xdr:nvSpPr>
        <xdr:cNvPr id="62" name="議会費平均値テキスト"/>
        <xdr:cNvSpPr txBox="1"/>
      </xdr:nvSpPr>
      <xdr:spPr>
        <a:xfrm>
          <a:off x="4686300" y="5509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44450</xdr:rowOff>
    </xdr:from>
    <xdr:to>
      <xdr:col>24</xdr:col>
      <xdr:colOff>114300</xdr:colOff>
      <xdr:row>32</xdr:row>
      <xdr:rowOff>146050</xdr:rowOff>
    </xdr:to>
    <xdr:sp macro="" textlink="">
      <xdr:nvSpPr>
        <xdr:cNvPr id="63" name="フローチャート: 判断 62"/>
        <xdr:cNvSpPr/>
      </xdr:nvSpPr>
      <xdr:spPr>
        <a:xfrm>
          <a:off x="4584700" y="55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33020</xdr:rowOff>
    </xdr:from>
    <xdr:to>
      <xdr:col>19</xdr:col>
      <xdr:colOff>177800</xdr:colOff>
      <xdr:row>33</xdr:row>
      <xdr:rowOff>123190</xdr:rowOff>
    </xdr:to>
    <xdr:cxnSp macro="">
      <xdr:nvCxnSpPr>
        <xdr:cNvPr id="64" name="直線コネクタ 63"/>
        <xdr:cNvCxnSpPr/>
      </xdr:nvCxnSpPr>
      <xdr:spPr>
        <a:xfrm flipV="1">
          <a:off x="2908300" y="5690870"/>
          <a:ext cx="8890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116840</xdr:rowOff>
    </xdr:from>
    <xdr:to>
      <xdr:col>20</xdr:col>
      <xdr:colOff>38100</xdr:colOff>
      <xdr:row>33</xdr:row>
      <xdr:rowOff>46990</xdr:rowOff>
    </xdr:to>
    <xdr:sp macro="" textlink="">
      <xdr:nvSpPr>
        <xdr:cNvPr id="65" name="フローチャート: 判断 64"/>
        <xdr:cNvSpPr/>
      </xdr:nvSpPr>
      <xdr:spPr>
        <a:xfrm>
          <a:off x="3746500" y="560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63517</xdr:rowOff>
    </xdr:from>
    <xdr:ext cx="469744" cy="259045"/>
    <xdr:sp macro="" textlink="">
      <xdr:nvSpPr>
        <xdr:cNvPr id="66" name="テキスト ボックス 65"/>
        <xdr:cNvSpPr txBox="1"/>
      </xdr:nvSpPr>
      <xdr:spPr>
        <a:xfrm>
          <a:off x="3562428" y="537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123190</xdr:rowOff>
    </xdr:from>
    <xdr:to>
      <xdr:col>15</xdr:col>
      <xdr:colOff>50800</xdr:colOff>
      <xdr:row>34</xdr:row>
      <xdr:rowOff>45720</xdr:rowOff>
    </xdr:to>
    <xdr:cxnSp macro="">
      <xdr:nvCxnSpPr>
        <xdr:cNvPr id="67" name="直線コネクタ 66"/>
        <xdr:cNvCxnSpPr/>
      </xdr:nvCxnSpPr>
      <xdr:spPr>
        <a:xfrm flipV="1">
          <a:off x="2019300" y="5781040"/>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158750</xdr:rowOff>
    </xdr:from>
    <xdr:to>
      <xdr:col>15</xdr:col>
      <xdr:colOff>101600</xdr:colOff>
      <xdr:row>33</xdr:row>
      <xdr:rowOff>88900</xdr:rowOff>
    </xdr:to>
    <xdr:sp macro="" textlink="">
      <xdr:nvSpPr>
        <xdr:cNvPr id="68" name="フローチャート: 判断 67"/>
        <xdr:cNvSpPr/>
      </xdr:nvSpPr>
      <xdr:spPr>
        <a:xfrm>
          <a:off x="28575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105427</xdr:rowOff>
    </xdr:from>
    <xdr:ext cx="469744" cy="259045"/>
    <xdr:sp macro="" textlink="">
      <xdr:nvSpPr>
        <xdr:cNvPr id="69" name="テキスト ボックス 68"/>
        <xdr:cNvSpPr txBox="1"/>
      </xdr:nvSpPr>
      <xdr:spPr>
        <a:xfrm>
          <a:off x="2673428" y="54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5080</xdr:rowOff>
    </xdr:from>
    <xdr:to>
      <xdr:col>10</xdr:col>
      <xdr:colOff>114300</xdr:colOff>
      <xdr:row>34</xdr:row>
      <xdr:rowOff>45720</xdr:rowOff>
    </xdr:to>
    <xdr:cxnSp macro="">
      <xdr:nvCxnSpPr>
        <xdr:cNvPr id="70" name="直線コネクタ 69"/>
        <xdr:cNvCxnSpPr/>
      </xdr:nvCxnSpPr>
      <xdr:spPr>
        <a:xfrm>
          <a:off x="1130300" y="5662930"/>
          <a:ext cx="889000" cy="2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163830</xdr:rowOff>
    </xdr:from>
    <xdr:to>
      <xdr:col>24</xdr:col>
      <xdr:colOff>114300</xdr:colOff>
      <xdr:row>31</xdr:row>
      <xdr:rowOff>93980</xdr:rowOff>
    </xdr:to>
    <xdr:sp macro="" textlink="">
      <xdr:nvSpPr>
        <xdr:cNvPr id="76" name="楕円 75"/>
        <xdr:cNvSpPr/>
      </xdr:nvSpPr>
      <xdr:spPr>
        <a:xfrm>
          <a:off x="4584700" y="53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15257</xdr:rowOff>
    </xdr:from>
    <xdr:ext cx="469744" cy="259045"/>
    <xdr:sp macro="" textlink="">
      <xdr:nvSpPr>
        <xdr:cNvPr id="77" name="議会費該当値テキスト"/>
        <xdr:cNvSpPr txBox="1"/>
      </xdr:nvSpPr>
      <xdr:spPr>
        <a:xfrm>
          <a:off x="4686300" y="515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153670</xdr:rowOff>
    </xdr:from>
    <xdr:to>
      <xdr:col>20</xdr:col>
      <xdr:colOff>38100</xdr:colOff>
      <xdr:row>33</xdr:row>
      <xdr:rowOff>83820</xdr:rowOff>
    </xdr:to>
    <xdr:sp macro="" textlink="">
      <xdr:nvSpPr>
        <xdr:cNvPr id="78" name="楕円 77"/>
        <xdr:cNvSpPr/>
      </xdr:nvSpPr>
      <xdr:spPr>
        <a:xfrm>
          <a:off x="3746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74947</xdr:rowOff>
    </xdr:from>
    <xdr:ext cx="469744" cy="259045"/>
    <xdr:sp macro="" textlink="">
      <xdr:nvSpPr>
        <xdr:cNvPr id="79" name="テキスト ボックス 78"/>
        <xdr:cNvSpPr txBox="1"/>
      </xdr:nvSpPr>
      <xdr:spPr>
        <a:xfrm>
          <a:off x="3562428" y="57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72390</xdr:rowOff>
    </xdr:from>
    <xdr:to>
      <xdr:col>15</xdr:col>
      <xdr:colOff>101600</xdr:colOff>
      <xdr:row>34</xdr:row>
      <xdr:rowOff>2540</xdr:rowOff>
    </xdr:to>
    <xdr:sp macro="" textlink="">
      <xdr:nvSpPr>
        <xdr:cNvPr id="80" name="楕円 79"/>
        <xdr:cNvSpPr/>
      </xdr:nvSpPr>
      <xdr:spPr>
        <a:xfrm>
          <a:off x="28575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165117</xdr:rowOff>
    </xdr:from>
    <xdr:ext cx="469744" cy="259045"/>
    <xdr:sp macro="" textlink="">
      <xdr:nvSpPr>
        <xdr:cNvPr id="81" name="テキスト ボックス 80"/>
        <xdr:cNvSpPr txBox="1"/>
      </xdr:nvSpPr>
      <xdr:spPr>
        <a:xfrm>
          <a:off x="2673428" y="582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166370</xdr:rowOff>
    </xdr:from>
    <xdr:to>
      <xdr:col>10</xdr:col>
      <xdr:colOff>165100</xdr:colOff>
      <xdr:row>34</xdr:row>
      <xdr:rowOff>96520</xdr:rowOff>
    </xdr:to>
    <xdr:sp macro="" textlink="">
      <xdr:nvSpPr>
        <xdr:cNvPr id="82" name="楕円 81"/>
        <xdr:cNvSpPr/>
      </xdr:nvSpPr>
      <xdr:spPr>
        <a:xfrm>
          <a:off x="1968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113047</xdr:rowOff>
    </xdr:from>
    <xdr:ext cx="469744" cy="259045"/>
    <xdr:sp macro="" textlink="">
      <xdr:nvSpPr>
        <xdr:cNvPr id="83" name="テキスト ボックス 82"/>
        <xdr:cNvSpPr txBox="1"/>
      </xdr:nvSpPr>
      <xdr:spPr>
        <a:xfrm>
          <a:off x="1784428" y="55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125730</xdr:rowOff>
    </xdr:from>
    <xdr:to>
      <xdr:col>6</xdr:col>
      <xdr:colOff>38100</xdr:colOff>
      <xdr:row>33</xdr:row>
      <xdr:rowOff>55880</xdr:rowOff>
    </xdr:to>
    <xdr:sp macro="" textlink="">
      <xdr:nvSpPr>
        <xdr:cNvPr id="84" name="楕円 83"/>
        <xdr:cNvSpPr/>
      </xdr:nvSpPr>
      <xdr:spPr>
        <a:xfrm>
          <a:off x="1079500" y="56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72407</xdr:rowOff>
    </xdr:from>
    <xdr:ext cx="469744" cy="259045"/>
    <xdr:sp macro="" textlink="">
      <xdr:nvSpPr>
        <xdr:cNvPr id="85" name="テキスト ボックス 84"/>
        <xdr:cNvSpPr txBox="1"/>
      </xdr:nvSpPr>
      <xdr:spPr>
        <a:xfrm>
          <a:off x="895428"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20675</xdr:rowOff>
    </xdr:from>
    <xdr:to>
      <xdr:col>24</xdr:col>
      <xdr:colOff>62865</xdr:colOff>
      <xdr:row>58</xdr:row>
      <xdr:rowOff>470</xdr:rowOff>
    </xdr:to>
    <xdr:cxnSp macro="">
      <xdr:nvCxnSpPr>
        <xdr:cNvPr id="110" name="直線コネクタ 109"/>
        <xdr:cNvCxnSpPr/>
      </xdr:nvCxnSpPr>
      <xdr:spPr>
        <a:xfrm flipV="1">
          <a:off x="4633595" y="8593175"/>
          <a:ext cx="1270" cy="1351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4297</xdr:rowOff>
    </xdr:from>
    <xdr:ext cx="534377" cy="259045"/>
    <xdr:sp macro="" textlink="">
      <xdr:nvSpPr>
        <xdr:cNvPr id="111" name="総務費最小値テキスト"/>
        <xdr:cNvSpPr txBox="1"/>
      </xdr:nvSpPr>
      <xdr:spPr>
        <a:xfrm>
          <a:off x="4686300" y="99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470</xdr:rowOff>
    </xdr:from>
    <xdr:to>
      <xdr:col>24</xdr:col>
      <xdr:colOff>152400</xdr:colOff>
      <xdr:row>58</xdr:row>
      <xdr:rowOff>470</xdr:rowOff>
    </xdr:to>
    <xdr:cxnSp macro="">
      <xdr:nvCxnSpPr>
        <xdr:cNvPr id="112" name="直線コネクタ 111"/>
        <xdr:cNvCxnSpPr/>
      </xdr:nvCxnSpPr>
      <xdr:spPr>
        <a:xfrm>
          <a:off x="4546600" y="99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138802</xdr:rowOff>
    </xdr:from>
    <xdr:ext cx="599010" cy="259045"/>
    <xdr:sp macro="" textlink="">
      <xdr:nvSpPr>
        <xdr:cNvPr id="113" name="総務費最大値テキスト"/>
        <xdr:cNvSpPr txBox="1"/>
      </xdr:nvSpPr>
      <xdr:spPr>
        <a:xfrm>
          <a:off x="4686300" y="83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153,372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20675</xdr:rowOff>
    </xdr:from>
    <xdr:to>
      <xdr:col>24</xdr:col>
      <xdr:colOff>152400</xdr:colOff>
      <xdr:row>50</xdr:row>
      <xdr:rowOff>20675</xdr:rowOff>
    </xdr:to>
    <xdr:cxnSp macro="">
      <xdr:nvCxnSpPr>
        <xdr:cNvPr id="114" name="直線コネクタ 113"/>
        <xdr:cNvCxnSpPr/>
      </xdr:nvCxnSpPr>
      <xdr:spPr>
        <a:xfrm>
          <a:off x="4546600" y="859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12116</xdr:rowOff>
    </xdr:from>
    <xdr:to>
      <xdr:col>24</xdr:col>
      <xdr:colOff>63500</xdr:colOff>
      <xdr:row>57</xdr:row>
      <xdr:rowOff>36678</xdr:rowOff>
    </xdr:to>
    <xdr:cxnSp macro="">
      <xdr:nvCxnSpPr>
        <xdr:cNvPr id="115" name="直線コネクタ 114"/>
        <xdr:cNvCxnSpPr/>
      </xdr:nvCxnSpPr>
      <xdr:spPr>
        <a:xfrm flipV="1">
          <a:off x="3797300" y="9784766"/>
          <a:ext cx="838200" cy="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9097</xdr:rowOff>
    </xdr:from>
    <xdr:ext cx="534377" cy="259045"/>
    <xdr:sp macro="" textlink="">
      <xdr:nvSpPr>
        <xdr:cNvPr id="116" name="総務費平均値テキスト"/>
        <xdr:cNvSpPr txBox="1"/>
      </xdr:nvSpPr>
      <xdr:spPr>
        <a:xfrm>
          <a:off x="4686300" y="9267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157670</xdr:rowOff>
    </xdr:from>
    <xdr:to>
      <xdr:col>24</xdr:col>
      <xdr:colOff>114300</xdr:colOff>
      <xdr:row>55</xdr:row>
      <xdr:rowOff>87820</xdr:rowOff>
    </xdr:to>
    <xdr:sp macro="" textlink="">
      <xdr:nvSpPr>
        <xdr:cNvPr id="117" name="フローチャート: 判断 116"/>
        <xdr:cNvSpPr/>
      </xdr:nvSpPr>
      <xdr:spPr>
        <a:xfrm>
          <a:off x="4584700" y="941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18745</xdr:rowOff>
    </xdr:from>
    <xdr:to>
      <xdr:col>19</xdr:col>
      <xdr:colOff>177800</xdr:colOff>
      <xdr:row>57</xdr:row>
      <xdr:rowOff>36678</xdr:rowOff>
    </xdr:to>
    <xdr:cxnSp macro="">
      <xdr:nvCxnSpPr>
        <xdr:cNvPr id="118" name="直線コネクタ 117"/>
        <xdr:cNvCxnSpPr/>
      </xdr:nvCxnSpPr>
      <xdr:spPr>
        <a:xfrm>
          <a:off x="2908300" y="9619945"/>
          <a:ext cx="889000" cy="18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17475</xdr:rowOff>
    </xdr:from>
    <xdr:to>
      <xdr:col>20</xdr:col>
      <xdr:colOff>38100</xdr:colOff>
      <xdr:row>54</xdr:row>
      <xdr:rowOff>119075</xdr:rowOff>
    </xdr:to>
    <xdr:sp macro="" textlink="">
      <xdr:nvSpPr>
        <xdr:cNvPr id="119" name="フローチャート: 判断 118"/>
        <xdr:cNvSpPr/>
      </xdr:nvSpPr>
      <xdr:spPr>
        <a:xfrm>
          <a:off x="3746500" y="927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135602</xdr:rowOff>
    </xdr:from>
    <xdr:ext cx="534377" cy="259045"/>
    <xdr:sp macro="" textlink="">
      <xdr:nvSpPr>
        <xdr:cNvPr id="120" name="テキスト ボックス 119"/>
        <xdr:cNvSpPr txBox="1"/>
      </xdr:nvSpPr>
      <xdr:spPr>
        <a:xfrm>
          <a:off x="3530111" y="90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76086</xdr:rowOff>
    </xdr:from>
    <xdr:to>
      <xdr:col>15</xdr:col>
      <xdr:colOff>50800</xdr:colOff>
      <xdr:row>56</xdr:row>
      <xdr:rowOff>18745</xdr:rowOff>
    </xdr:to>
    <xdr:cxnSp macro="">
      <xdr:nvCxnSpPr>
        <xdr:cNvPr id="121" name="直線コネクタ 120"/>
        <xdr:cNvCxnSpPr/>
      </xdr:nvCxnSpPr>
      <xdr:spPr>
        <a:xfrm>
          <a:off x="2019300" y="8648586"/>
          <a:ext cx="889000" cy="97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110769</xdr:rowOff>
    </xdr:from>
    <xdr:to>
      <xdr:col>15</xdr:col>
      <xdr:colOff>101600</xdr:colOff>
      <xdr:row>55</xdr:row>
      <xdr:rowOff>40919</xdr:rowOff>
    </xdr:to>
    <xdr:sp macro="" textlink="">
      <xdr:nvSpPr>
        <xdr:cNvPr id="122" name="フローチャート: 判断 121"/>
        <xdr:cNvSpPr/>
      </xdr:nvSpPr>
      <xdr:spPr>
        <a:xfrm>
          <a:off x="2857500" y="93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57446</xdr:rowOff>
    </xdr:from>
    <xdr:ext cx="534377" cy="259045"/>
    <xdr:sp macro="" textlink="">
      <xdr:nvSpPr>
        <xdr:cNvPr id="123" name="テキスト ボックス 122"/>
        <xdr:cNvSpPr txBox="1"/>
      </xdr:nvSpPr>
      <xdr:spPr>
        <a:xfrm>
          <a:off x="2641111" y="91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76086</xdr:rowOff>
    </xdr:from>
    <xdr:to>
      <xdr:col>10</xdr:col>
      <xdr:colOff>114300</xdr:colOff>
      <xdr:row>58</xdr:row>
      <xdr:rowOff>3251</xdr:rowOff>
    </xdr:to>
    <xdr:cxnSp macro="">
      <xdr:nvCxnSpPr>
        <xdr:cNvPr id="124" name="直線コネクタ 123"/>
        <xdr:cNvCxnSpPr/>
      </xdr:nvCxnSpPr>
      <xdr:spPr>
        <a:xfrm flipV="1">
          <a:off x="1130300" y="8648586"/>
          <a:ext cx="889000" cy="129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61</xdr:row>
      <xdr:rowOff>80027</xdr:rowOff>
    </xdr:from>
    <xdr:ext cx="762000" cy="259045"/>
    <xdr:sp macro="" textlink="">
      <xdr:nvSpPr>
        <xdr:cNvPr id="125" name="テキスト ボックス 12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132766</xdr:rowOff>
    </xdr:from>
    <xdr:to>
      <xdr:col>24</xdr:col>
      <xdr:colOff>114300</xdr:colOff>
      <xdr:row>57</xdr:row>
      <xdr:rowOff>62916</xdr:rowOff>
    </xdr:to>
    <xdr:sp macro="" textlink="">
      <xdr:nvSpPr>
        <xdr:cNvPr id="130" name="楕円 129"/>
        <xdr:cNvSpPr/>
      </xdr:nvSpPr>
      <xdr:spPr>
        <a:xfrm>
          <a:off x="4584700" y="97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111193</xdr:rowOff>
    </xdr:from>
    <xdr:ext cx="534377" cy="259045"/>
    <xdr:sp macro="" textlink="">
      <xdr:nvSpPr>
        <xdr:cNvPr id="131" name="総務費該当値テキスト"/>
        <xdr:cNvSpPr txBox="1"/>
      </xdr:nvSpPr>
      <xdr:spPr>
        <a:xfrm>
          <a:off x="4686300" y="97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157328</xdr:rowOff>
    </xdr:from>
    <xdr:to>
      <xdr:col>20</xdr:col>
      <xdr:colOff>38100</xdr:colOff>
      <xdr:row>57</xdr:row>
      <xdr:rowOff>87478</xdr:rowOff>
    </xdr:to>
    <xdr:sp macro="" textlink="">
      <xdr:nvSpPr>
        <xdr:cNvPr id="132" name="楕円 131"/>
        <xdr:cNvSpPr/>
      </xdr:nvSpPr>
      <xdr:spPr>
        <a:xfrm>
          <a:off x="3746500" y="97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78605</xdr:rowOff>
    </xdr:from>
    <xdr:ext cx="534377" cy="259045"/>
    <xdr:sp macro="" textlink="">
      <xdr:nvSpPr>
        <xdr:cNvPr id="133" name="テキスト ボックス 132"/>
        <xdr:cNvSpPr txBox="1"/>
      </xdr:nvSpPr>
      <xdr:spPr>
        <a:xfrm>
          <a:off x="3530111" y="98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139395</xdr:rowOff>
    </xdr:from>
    <xdr:to>
      <xdr:col>15</xdr:col>
      <xdr:colOff>101600</xdr:colOff>
      <xdr:row>56</xdr:row>
      <xdr:rowOff>69545</xdr:rowOff>
    </xdr:to>
    <xdr:sp macro="" textlink="">
      <xdr:nvSpPr>
        <xdr:cNvPr id="134" name="楕円 133"/>
        <xdr:cNvSpPr/>
      </xdr:nvSpPr>
      <xdr:spPr>
        <a:xfrm>
          <a:off x="2857500" y="95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60672</xdr:rowOff>
    </xdr:from>
    <xdr:ext cx="534377" cy="259045"/>
    <xdr:sp macro="" textlink="">
      <xdr:nvSpPr>
        <xdr:cNvPr id="135" name="テキスト ボックス 134"/>
        <xdr:cNvSpPr txBox="1"/>
      </xdr:nvSpPr>
      <xdr:spPr>
        <a:xfrm>
          <a:off x="2641111" y="96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25286</xdr:rowOff>
    </xdr:from>
    <xdr:to>
      <xdr:col>10</xdr:col>
      <xdr:colOff>165100</xdr:colOff>
      <xdr:row>50</xdr:row>
      <xdr:rowOff>126886</xdr:rowOff>
    </xdr:to>
    <xdr:sp macro="" textlink="">
      <xdr:nvSpPr>
        <xdr:cNvPr id="136" name="楕円 135"/>
        <xdr:cNvSpPr/>
      </xdr:nvSpPr>
      <xdr:spPr>
        <a:xfrm>
          <a:off x="1968500" y="859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143413</xdr:rowOff>
    </xdr:from>
    <xdr:ext cx="599010" cy="259045"/>
    <xdr:sp macro="" textlink="">
      <xdr:nvSpPr>
        <xdr:cNvPr id="137" name="テキスト ボックス 136"/>
        <xdr:cNvSpPr txBox="1"/>
      </xdr:nvSpPr>
      <xdr:spPr>
        <a:xfrm>
          <a:off x="1719795" y="837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123901</xdr:rowOff>
    </xdr:from>
    <xdr:to>
      <xdr:col>6</xdr:col>
      <xdr:colOff>38100</xdr:colOff>
      <xdr:row>58</xdr:row>
      <xdr:rowOff>54051</xdr:rowOff>
    </xdr:to>
    <xdr:sp macro="" textlink="">
      <xdr:nvSpPr>
        <xdr:cNvPr id="138" name="楕円 137"/>
        <xdr:cNvSpPr/>
      </xdr:nvSpPr>
      <xdr:spPr>
        <a:xfrm>
          <a:off x="1079500" y="98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70578</xdr:rowOff>
    </xdr:from>
    <xdr:ext cx="534377" cy="259045"/>
    <xdr:sp macro="" textlink="">
      <xdr:nvSpPr>
        <xdr:cNvPr id="139" name="テキスト ボックス 138"/>
        <xdr:cNvSpPr txBox="1"/>
      </xdr:nvSpPr>
      <xdr:spPr>
        <a:xfrm>
          <a:off x="863111" y="96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1" name="正方形/長方形 14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2" name="正方形/長方形 14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3" name="正方形/長方形 14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4" name="正方形/長方形 14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5" name="正方形/長方形 14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6" name="正方形/長方形 14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2" name="テキスト ボックス 15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4" name="テキスト ボックス 15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6" name="テキスト ボックス 15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8" name="テキスト ボックス 15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0" name="テキスト ボックス 15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166205</xdr:rowOff>
    </xdr:from>
    <xdr:to>
      <xdr:col>24</xdr:col>
      <xdr:colOff>62865</xdr:colOff>
      <xdr:row>75</xdr:row>
      <xdr:rowOff>95059</xdr:rowOff>
    </xdr:to>
    <xdr:cxnSp macro="">
      <xdr:nvCxnSpPr>
        <xdr:cNvPr id="164" name="直線コネクタ 163"/>
        <xdr:cNvCxnSpPr/>
      </xdr:nvCxnSpPr>
      <xdr:spPr>
        <a:xfrm flipV="1">
          <a:off x="4633595" y="11996255"/>
          <a:ext cx="1270" cy="95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98886</xdr:rowOff>
    </xdr:from>
    <xdr:ext cx="599010" cy="259045"/>
    <xdr:sp macro="" textlink="">
      <xdr:nvSpPr>
        <xdr:cNvPr id="165" name="民生費最小値テキスト"/>
        <xdr:cNvSpPr txBox="1"/>
      </xdr:nvSpPr>
      <xdr:spPr>
        <a:xfrm>
          <a:off x="4686300" y="1295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95059</xdr:rowOff>
    </xdr:from>
    <xdr:to>
      <xdr:col>24</xdr:col>
      <xdr:colOff>152400</xdr:colOff>
      <xdr:row>75</xdr:row>
      <xdr:rowOff>95059</xdr:rowOff>
    </xdr:to>
    <xdr:cxnSp macro="">
      <xdr:nvCxnSpPr>
        <xdr:cNvPr id="166" name="直線コネクタ 165"/>
        <xdr:cNvCxnSpPr/>
      </xdr:nvCxnSpPr>
      <xdr:spPr>
        <a:xfrm>
          <a:off x="4546600" y="1295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112882</xdr:rowOff>
    </xdr:from>
    <xdr:ext cx="599010" cy="259045"/>
    <xdr:sp macro="" textlink="">
      <xdr:nvSpPr>
        <xdr:cNvPr id="167" name="民生費最大値テキスト"/>
        <xdr:cNvSpPr txBox="1"/>
      </xdr:nvSpPr>
      <xdr:spPr>
        <a:xfrm>
          <a:off x="4686300" y="1177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166205</xdr:rowOff>
    </xdr:from>
    <xdr:to>
      <xdr:col>24</xdr:col>
      <xdr:colOff>152400</xdr:colOff>
      <xdr:row>69</xdr:row>
      <xdr:rowOff>166205</xdr:rowOff>
    </xdr:to>
    <xdr:cxnSp macro="">
      <xdr:nvCxnSpPr>
        <xdr:cNvPr id="168" name="直線コネクタ 167"/>
        <xdr:cNvCxnSpPr/>
      </xdr:nvCxnSpPr>
      <xdr:spPr>
        <a:xfrm>
          <a:off x="4546600" y="1199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74867</xdr:rowOff>
    </xdr:from>
    <xdr:to>
      <xdr:col>24</xdr:col>
      <xdr:colOff>63500</xdr:colOff>
      <xdr:row>76</xdr:row>
      <xdr:rowOff>56248</xdr:rowOff>
    </xdr:to>
    <xdr:cxnSp macro="">
      <xdr:nvCxnSpPr>
        <xdr:cNvPr id="169" name="直線コネクタ 168"/>
        <xdr:cNvCxnSpPr/>
      </xdr:nvCxnSpPr>
      <xdr:spPr>
        <a:xfrm flipV="1">
          <a:off x="3797300" y="12933617"/>
          <a:ext cx="838200" cy="15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9923</xdr:rowOff>
    </xdr:from>
    <xdr:ext cx="599010" cy="259045"/>
    <xdr:sp macro="" textlink="">
      <xdr:nvSpPr>
        <xdr:cNvPr id="170" name="民生費平均値テキスト"/>
        <xdr:cNvSpPr txBox="1"/>
      </xdr:nvSpPr>
      <xdr:spPr>
        <a:xfrm>
          <a:off x="4686300" y="12354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158496</xdr:rowOff>
    </xdr:from>
    <xdr:to>
      <xdr:col>24</xdr:col>
      <xdr:colOff>114300</xdr:colOff>
      <xdr:row>73</xdr:row>
      <xdr:rowOff>88646</xdr:rowOff>
    </xdr:to>
    <xdr:sp macro="" textlink="">
      <xdr:nvSpPr>
        <xdr:cNvPr id="171" name="フローチャート: 判断 170"/>
        <xdr:cNvSpPr/>
      </xdr:nvSpPr>
      <xdr:spPr>
        <a:xfrm>
          <a:off x="4584700" y="1250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144602</xdr:rowOff>
    </xdr:from>
    <xdr:to>
      <xdr:col>19</xdr:col>
      <xdr:colOff>177800</xdr:colOff>
      <xdr:row>76</xdr:row>
      <xdr:rowOff>56248</xdr:rowOff>
    </xdr:to>
    <xdr:cxnSp macro="">
      <xdr:nvCxnSpPr>
        <xdr:cNvPr id="172" name="直線コネクタ 171"/>
        <xdr:cNvCxnSpPr/>
      </xdr:nvCxnSpPr>
      <xdr:spPr>
        <a:xfrm>
          <a:off x="2908300" y="13003352"/>
          <a:ext cx="889000" cy="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126174</xdr:rowOff>
    </xdr:from>
    <xdr:to>
      <xdr:col>20</xdr:col>
      <xdr:colOff>38100</xdr:colOff>
      <xdr:row>74</xdr:row>
      <xdr:rowOff>56324</xdr:rowOff>
    </xdr:to>
    <xdr:sp macro="" textlink="">
      <xdr:nvSpPr>
        <xdr:cNvPr id="173" name="フローチャート: 判断 172"/>
        <xdr:cNvSpPr/>
      </xdr:nvSpPr>
      <xdr:spPr>
        <a:xfrm>
          <a:off x="3746500" y="1264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72851</xdr:rowOff>
    </xdr:from>
    <xdr:ext cx="599010" cy="259045"/>
    <xdr:sp macro="" textlink="">
      <xdr:nvSpPr>
        <xdr:cNvPr id="174" name="テキスト ボックス 173"/>
        <xdr:cNvSpPr txBox="1"/>
      </xdr:nvSpPr>
      <xdr:spPr>
        <a:xfrm>
          <a:off x="3497795" y="1241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144602</xdr:rowOff>
    </xdr:from>
    <xdr:to>
      <xdr:col>15</xdr:col>
      <xdr:colOff>50800</xdr:colOff>
      <xdr:row>77</xdr:row>
      <xdr:rowOff>148616</xdr:rowOff>
    </xdr:to>
    <xdr:cxnSp macro="">
      <xdr:nvCxnSpPr>
        <xdr:cNvPr id="175" name="直線コネクタ 174"/>
        <xdr:cNvCxnSpPr/>
      </xdr:nvCxnSpPr>
      <xdr:spPr>
        <a:xfrm flipV="1">
          <a:off x="2019300" y="13003352"/>
          <a:ext cx="889000" cy="3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166929</xdr:rowOff>
    </xdr:from>
    <xdr:to>
      <xdr:col>15</xdr:col>
      <xdr:colOff>101600</xdr:colOff>
      <xdr:row>73</xdr:row>
      <xdr:rowOff>97079</xdr:rowOff>
    </xdr:to>
    <xdr:sp macro="" textlink="">
      <xdr:nvSpPr>
        <xdr:cNvPr id="176" name="フローチャート: 判断 175"/>
        <xdr:cNvSpPr/>
      </xdr:nvSpPr>
      <xdr:spPr>
        <a:xfrm>
          <a:off x="2857500" y="125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113606</xdr:rowOff>
    </xdr:from>
    <xdr:ext cx="599010" cy="259045"/>
    <xdr:sp macro="" textlink="">
      <xdr:nvSpPr>
        <xdr:cNvPr id="177" name="テキスト ボックス 176"/>
        <xdr:cNvSpPr txBox="1"/>
      </xdr:nvSpPr>
      <xdr:spPr>
        <a:xfrm>
          <a:off x="2608795" y="122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148616</xdr:rowOff>
    </xdr:from>
    <xdr:to>
      <xdr:col>10</xdr:col>
      <xdr:colOff>114300</xdr:colOff>
      <xdr:row>77</xdr:row>
      <xdr:rowOff>170484</xdr:rowOff>
    </xdr:to>
    <xdr:cxnSp macro="">
      <xdr:nvCxnSpPr>
        <xdr:cNvPr id="178" name="直線コネクタ 177"/>
        <xdr:cNvCxnSpPr/>
      </xdr:nvCxnSpPr>
      <xdr:spPr>
        <a:xfrm flipV="1">
          <a:off x="1130300" y="13350266"/>
          <a:ext cx="889000" cy="2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81</xdr:row>
      <xdr:rowOff>80027</xdr:rowOff>
    </xdr:from>
    <xdr:ext cx="762000" cy="259045"/>
    <xdr:sp macro="" textlink="">
      <xdr:nvSpPr>
        <xdr:cNvPr id="179" name="テキスト ボックス 17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0" name="テキスト ボックス 17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1" name="テキスト ボックス 18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2" name="テキスト ボックス 18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3" name="テキスト ボックス 18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24067</xdr:rowOff>
    </xdr:from>
    <xdr:to>
      <xdr:col>24</xdr:col>
      <xdr:colOff>114300</xdr:colOff>
      <xdr:row>75</xdr:row>
      <xdr:rowOff>125667</xdr:rowOff>
    </xdr:to>
    <xdr:sp macro="" textlink="">
      <xdr:nvSpPr>
        <xdr:cNvPr id="184" name="楕円 183"/>
        <xdr:cNvSpPr/>
      </xdr:nvSpPr>
      <xdr:spPr>
        <a:xfrm>
          <a:off x="4584700" y="128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110444</xdr:rowOff>
    </xdr:from>
    <xdr:ext cx="599010" cy="259045"/>
    <xdr:sp macro="" textlink="">
      <xdr:nvSpPr>
        <xdr:cNvPr id="185" name="民生費該当値テキスト"/>
        <xdr:cNvSpPr txBox="1"/>
      </xdr:nvSpPr>
      <xdr:spPr>
        <a:xfrm>
          <a:off x="4686300" y="1279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5448</xdr:rowOff>
    </xdr:from>
    <xdr:to>
      <xdr:col>20</xdr:col>
      <xdr:colOff>38100</xdr:colOff>
      <xdr:row>76</xdr:row>
      <xdr:rowOff>107048</xdr:rowOff>
    </xdr:to>
    <xdr:sp macro="" textlink="">
      <xdr:nvSpPr>
        <xdr:cNvPr id="186" name="楕円 185"/>
        <xdr:cNvSpPr/>
      </xdr:nvSpPr>
      <xdr:spPr>
        <a:xfrm>
          <a:off x="3746500" y="130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98175</xdr:rowOff>
    </xdr:from>
    <xdr:ext cx="599010" cy="259045"/>
    <xdr:sp macro="" textlink="">
      <xdr:nvSpPr>
        <xdr:cNvPr id="187" name="テキスト ボックス 186"/>
        <xdr:cNvSpPr txBox="1"/>
      </xdr:nvSpPr>
      <xdr:spPr>
        <a:xfrm>
          <a:off x="3497795" y="1312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93802</xdr:rowOff>
    </xdr:from>
    <xdr:to>
      <xdr:col>15</xdr:col>
      <xdr:colOff>101600</xdr:colOff>
      <xdr:row>76</xdr:row>
      <xdr:rowOff>23952</xdr:rowOff>
    </xdr:to>
    <xdr:sp macro="" textlink="">
      <xdr:nvSpPr>
        <xdr:cNvPr id="188" name="楕円 187"/>
        <xdr:cNvSpPr/>
      </xdr:nvSpPr>
      <xdr:spPr>
        <a:xfrm>
          <a:off x="2857500" y="129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15079</xdr:rowOff>
    </xdr:from>
    <xdr:ext cx="599010" cy="259045"/>
    <xdr:sp macro="" textlink="">
      <xdr:nvSpPr>
        <xdr:cNvPr id="189" name="テキスト ボックス 188"/>
        <xdr:cNvSpPr txBox="1"/>
      </xdr:nvSpPr>
      <xdr:spPr>
        <a:xfrm>
          <a:off x="2608795" y="1304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97816</xdr:rowOff>
    </xdr:from>
    <xdr:to>
      <xdr:col>10</xdr:col>
      <xdr:colOff>165100</xdr:colOff>
      <xdr:row>78</xdr:row>
      <xdr:rowOff>27966</xdr:rowOff>
    </xdr:to>
    <xdr:sp macro="" textlink="">
      <xdr:nvSpPr>
        <xdr:cNvPr id="190" name="楕円 189"/>
        <xdr:cNvSpPr/>
      </xdr:nvSpPr>
      <xdr:spPr>
        <a:xfrm>
          <a:off x="1968500" y="132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44493</xdr:rowOff>
    </xdr:from>
    <xdr:ext cx="599010" cy="259045"/>
    <xdr:sp macro="" textlink="">
      <xdr:nvSpPr>
        <xdr:cNvPr id="191" name="テキスト ボックス 190"/>
        <xdr:cNvSpPr txBox="1"/>
      </xdr:nvSpPr>
      <xdr:spPr>
        <a:xfrm>
          <a:off x="1719795" y="1307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119684</xdr:rowOff>
    </xdr:from>
    <xdr:to>
      <xdr:col>6</xdr:col>
      <xdr:colOff>38100</xdr:colOff>
      <xdr:row>78</xdr:row>
      <xdr:rowOff>49834</xdr:rowOff>
    </xdr:to>
    <xdr:sp macro="" textlink="">
      <xdr:nvSpPr>
        <xdr:cNvPr id="192" name="楕円 191"/>
        <xdr:cNvSpPr/>
      </xdr:nvSpPr>
      <xdr:spPr>
        <a:xfrm>
          <a:off x="1079500" y="1332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66361</xdr:rowOff>
    </xdr:from>
    <xdr:ext cx="599010" cy="259045"/>
    <xdr:sp macro="" textlink="">
      <xdr:nvSpPr>
        <xdr:cNvPr id="193" name="テキスト ボックス 192"/>
        <xdr:cNvSpPr txBox="1"/>
      </xdr:nvSpPr>
      <xdr:spPr>
        <a:xfrm>
          <a:off x="830795" y="1309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4" name="正方形/長方形 19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5" name="正方形/長方形 19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6" name="正方形/長方形 19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7" name="正方形/長方形 19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198" name="正方形/長方形 19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199" name="正方形/長方形 19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0" name="正方形/長方形 19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4" name="テキスト ボックス 20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5" name="直線コネクタ 20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6" name="テキスト ボックス 20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7" name="直線コネクタ 20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8" name="テキスト ボックス 20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09" name="直線コネクタ 20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0" name="テキスト ボックス 20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1" name="直線コネクタ 21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2" name="テキスト ボックス 21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3" name="直線コネクタ 21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4" name="テキスト ボックス 21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151084</xdr:rowOff>
    </xdr:from>
    <xdr:to>
      <xdr:col>24</xdr:col>
      <xdr:colOff>62865</xdr:colOff>
      <xdr:row>98</xdr:row>
      <xdr:rowOff>46340</xdr:rowOff>
    </xdr:to>
    <xdr:cxnSp macro="">
      <xdr:nvCxnSpPr>
        <xdr:cNvPr id="216" name="直線コネクタ 215"/>
        <xdr:cNvCxnSpPr/>
      </xdr:nvCxnSpPr>
      <xdr:spPr>
        <a:xfrm flipV="1">
          <a:off x="4633595" y="15753034"/>
          <a:ext cx="1270" cy="109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50167</xdr:rowOff>
    </xdr:from>
    <xdr:ext cx="534377" cy="259045"/>
    <xdr:sp macro="" textlink="">
      <xdr:nvSpPr>
        <xdr:cNvPr id="217" name="衛生費最小値テキスト"/>
        <xdr:cNvSpPr txBox="1"/>
      </xdr:nvSpPr>
      <xdr:spPr>
        <a:xfrm>
          <a:off x="4686300" y="1685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46340</xdr:rowOff>
    </xdr:from>
    <xdr:to>
      <xdr:col>24</xdr:col>
      <xdr:colOff>152400</xdr:colOff>
      <xdr:row>98</xdr:row>
      <xdr:rowOff>46340</xdr:rowOff>
    </xdr:to>
    <xdr:cxnSp macro="">
      <xdr:nvCxnSpPr>
        <xdr:cNvPr id="218" name="直線コネクタ 217"/>
        <xdr:cNvCxnSpPr/>
      </xdr:nvCxnSpPr>
      <xdr:spPr>
        <a:xfrm>
          <a:off x="4546600" y="1684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97761</xdr:rowOff>
    </xdr:from>
    <xdr:ext cx="534377" cy="259045"/>
    <xdr:sp macro="" textlink="">
      <xdr:nvSpPr>
        <xdr:cNvPr id="219" name="衛生費最大値テキスト"/>
        <xdr:cNvSpPr txBox="1"/>
      </xdr:nvSpPr>
      <xdr:spPr>
        <a:xfrm>
          <a:off x="4686300" y="155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56,001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151084</xdr:rowOff>
    </xdr:from>
    <xdr:to>
      <xdr:col>24</xdr:col>
      <xdr:colOff>152400</xdr:colOff>
      <xdr:row>91</xdr:row>
      <xdr:rowOff>151084</xdr:rowOff>
    </xdr:to>
    <xdr:cxnSp macro="">
      <xdr:nvCxnSpPr>
        <xdr:cNvPr id="220" name="直線コネクタ 219"/>
        <xdr:cNvCxnSpPr/>
      </xdr:nvCxnSpPr>
      <xdr:spPr>
        <a:xfrm>
          <a:off x="4546600" y="1575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48306</xdr:rowOff>
    </xdr:from>
    <xdr:to>
      <xdr:col>24</xdr:col>
      <xdr:colOff>63500</xdr:colOff>
      <xdr:row>94</xdr:row>
      <xdr:rowOff>38522</xdr:rowOff>
    </xdr:to>
    <xdr:cxnSp macro="">
      <xdr:nvCxnSpPr>
        <xdr:cNvPr id="221" name="直線コネクタ 220"/>
        <xdr:cNvCxnSpPr/>
      </xdr:nvCxnSpPr>
      <xdr:spPr>
        <a:xfrm>
          <a:off x="3797300" y="15650256"/>
          <a:ext cx="838200" cy="50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49268</xdr:rowOff>
    </xdr:from>
    <xdr:ext cx="534377" cy="259045"/>
    <xdr:sp macro="" textlink="">
      <xdr:nvSpPr>
        <xdr:cNvPr id="222" name="衛生費平均値テキスト"/>
        <xdr:cNvSpPr txBox="1"/>
      </xdr:nvSpPr>
      <xdr:spPr>
        <a:xfrm>
          <a:off x="4686300" y="1616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70841</xdr:rowOff>
    </xdr:from>
    <xdr:to>
      <xdr:col>24</xdr:col>
      <xdr:colOff>114300</xdr:colOff>
      <xdr:row>95</xdr:row>
      <xdr:rowOff>991</xdr:rowOff>
    </xdr:to>
    <xdr:sp macro="" textlink="">
      <xdr:nvSpPr>
        <xdr:cNvPr id="223" name="フローチャート: 判断 222"/>
        <xdr:cNvSpPr/>
      </xdr:nvSpPr>
      <xdr:spPr>
        <a:xfrm>
          <a:off x="4584700" y="1618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48306</xdr:rowOff>
    </xdr:from>
    <xdr:to>
      <xdr:col>19</xdr:col>
      <xdr:colOff>177800</xdr:colOff>
      <xdr:row>95</xdr:row>
      <xdr:rowOff>39802</xdr:rowOff>
    </xdr:to>
    <xdr:cxnSp macro="">
      <xdr:nvCxnSpPr>
        <xdr:cNvPr id="224" name="直線コネクタ 223"/>
        <xdr:cNvCxnSpPr/>
      </xdr:nvCxnSpPr>
      <xdr:spPr>
        <a:xfrm flipV="1">
          <a:off x="2908300" y="15650256"/>
          <a:ext cx="889000" cy="6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121315</xdr:rowOff>
    </xdr:from>
    <xdr:to>
      <xdr:col>20</xdr:col>
      <xdr:colOff>38100</xdr:colOff>
      <xdr:row>94</xdr:row>
      <xdr:rowOff>51465</xdr:rowOff>
    </xdr:to>
    <xdr:sp macro="" textlink="">
      <xdr:nvSpPr>
        <xdr:cNvPr id="225" name="フローチャート: 判断 224"/>
        <xdr:cNvSpPr/>
      </xdr:nvSpPr>
      <xdr:spPr>
        <a:xfrm>
          <a:off x="3746500" y="160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42592</xdr:rowOff>
    </xdr:from>
    <xdr:ext cx="534377" cy="259045"/>
    <xdr:sp macro="" textlink="">
      <xdr:nvSpPr>
        <xdr:cNvPr id="226" name="テキスト ボックス 225"/>
        <xdr:cNvSpPr txBox="1"/>
      </xdr:nvSpPr>
      <xdr:spPr>
        <a:xfrm>
          <a:off x="3530111" y="1615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103718</xdr:rowOff>
    </xdr:from>
    <xdr:to>
      <xdr:col>15</xdr:col>
      <xdr:colOff>50800</xdr:colOff>
      <xdr:row>95</xdr:row>
      <xdr:rowOff>39802</xdr:rowOff>
    </xdr:to>
    <xdr:cxnSp macro="">
      <xdr:nvCxnSpPr>
        <xdr:cNvPr id="227" name="直線コネクタ 226"/>
        <xdr:cNvCxnSpPr/>
      </xdr:nvCxnSpPr>
      <xdr:spPr>
        <a:xfrm>
          <a:off x="2019300" y="16220018"/>
          <a:ext cx="889000" cy="10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120355</xdr:rowOff>
    </xdr:from>
    <xdr:to>
      <xdr:col>15</xdr:col>
      <xdr:colOff>101600</xdr:colOff>
      <xdr:row>94</xdr:row>
      <xdr:rowOff>50505</xdr:rowOff>
    </xdr:to>
    <xdr:sp macro="" textlink="">
      <xdr:nvSpPr>
        <xdr:cNvPr id="228" name="フローチャート: 判断 227"/>
        <xdr:cNvSpPr/>
      </xdr:nvSpPr>
      <xdr:spPr>
        <a:xfrm>
          <a:off x="2857500" y="160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67032</xdr:rowOff>
    </xdr:from>
    <xdr:ext cx="534377" cy="259045"/>
    <xdr:sp macro="" textlink="">
      <xdr:nvSpPr>
        <xdr:cNvPr id="229" name="テキスト ボックス 228"/>
        <xdr:cNvSpPr txBox="1"/>
      </xdr:nvSpPr>
      <xdr:spPr>
        <a:xfrm>
          <a:off x="2641111" y="158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103718</xdr:rowOff>
    </xdr:from>
    <xdr:to>
      <xdr:col>10</xdr:col>
      <xdr:colOff>114300</xdr:colOff>
      <xdr:row>96</xdr:row>
      <xdr:rowOff>52146</xdr:rowOff>
    </xdr:to>
    <xdr:cxnSp macro="">
      <xdr:nvCxnSpPr>
        <xdr:cNvPr id="230" name="直線コネクタ 229"/>
        <xdr:cNvCxnSpPr/>
      </xdr:nvCxnSpPr>
      <xdr:spPr>
        <a:xfrm flipV="1">
          <a:off x="1130300" y="16220018"/>
          <a:ext cx="889000" cy="29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63500</xdr:colOff>
      <xdr:row>101</xdr:row>
      <xdr:rowOff>80027</xdr:rowOff>
    </xdr:from>
    <xdr:ext cx="762000" cy="259045"/>
    <xdr:sp macro="" textlink="">
      <xdr:nvSpPr>
        <xdr:cNvPr id="231" name="テキスト ボックス 23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2" name="テキスト ボックス 23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3" name="テキスト ボックス 23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4" name="テキスト ボックス 23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35" name="テキスト ボックス 23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159172</xdr:rowOff>
    </xdr:from>
    <xdr:to>
      <xdr:col>24</xdr:col>
      <xdr:colOff>114300</xdr:colOff>
      <xdr:row>94</xdr:row>
      <xdr:rowOff>89322</xdr:rowOff>
    </xdr:to>
    <xdr:sp macro="" textlink="">
      <xdr:nvSpPr>
        <xdr:cNvPr id="236" name="楕円 235"/>
        <xdr:cNvSpPr/>
      </xdr:nvSpPr>
      <xdr:spPr>
        <a:xfrm>
          <a:off x="4584700" y="1610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10599</xdr:rowOff>
    </xdr:from>
    <xdr:ext cx="534377" cy="259045"/>
    <xdr:sp macro="" textlink="">
      <xdr:nvSpPr>
        <xdr:cNvPr id="237" name="衛生費該当値テキスト"/>
        <xdr:cNvSpPr txBox="1"/>
      </xdr:nvSpPr>
      <xdr:spPr>
        <a:xfrm>
          <a:off x="4686300" y="1595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168956</xdr:rowOff>
    </xdr:from>
    <xdr:to>
      <xdr:col>20</xdr:col>
      <xdr:colOff>38100</xdr:colOff>
      <xdr:row>91</xdr:row>
      <xdr:rowOff>99106</xdr:rowOff>
    </xdr:to>
    <xdr:sp macro="" textlink="">
      <xdr:nvSpPr>
        <xdr:cNvPr id="238" name="楕円 237"/>
        <xdr:cNvSpPr/>
      </xdr:nvSpPr>
      <xdr:spPr>
        <a:xfrm>
          <a:off x="3746500" y="155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115633</xdr:rowOff>
    </xdr:from>
    <xdr:ext cx="534377" cy="259045"/>
    <xdr:sp macro="" textlink="">
      <xdr:nvSpPr>
        <xdr:cNvPr id="239" name="テキスト ボックス 238"/>
        <xdr:cNvSpPr txBox="1"/>
      </xdr:nvSpPr>
      <xdr:spPr>
        <a:xfrm>
          <a:off x="3530111" y="1537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160452</xdr:rowOff>
    </xdr:from>
    <xdr:to>
      <xdr:col>15</xdr:col>
      <xdr:colOff>101600</xdr:colOff>
      <xdr:row>95</xdr:row>
      <xdr:rowOff>90602</xdr:rowOff>
    </xdr:to>
    <xdr:sp macro="" textlink="">
      <xdr:nvSpPr>
        <xdr:cNvPr id="240" name="楕円 239"/>
        <xdr:cNvSpPr/>
      </xdr:nvSpPr>
      <xdr:spPr>
        <a:xfrm>
          <a:off x="2857500" y="162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81729</xdr:rowOff>
    </xdr:from>
    <xdr:ext cx="534377" cy="259045"/>
    <xdr:sp macro="" textlink="">
      <xdr:nvSpPr>
        <xdr:cNvPr id="241" name="テキスト ボックス 240"/>
        <xdr:cNvSpPr txBox="1"/>
      </xdr:nvSpPr>
      <xdr:spPr>
        <a:xfrm>
          <a:off x="2641111" y="1636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52918</xdr:rowOff>
    </xdr:from>
    <xdr:to>
      <xdr:col>10</xdr:col>
      <xdr:colOff>165100</xdr:colOff>
      <xdr:row>94</xdr:row>
      <xdr:rowOff>154518</xdr:rowOff>
    </xdr:to>
    <xdr:sp macro="" textlink="">
      <xdr:nvSpPr>
        <xdr:cNvPr id="242" name="楕円 241"/>
        <xdr:cNvSpPr/>
      </xdr:nvSpPr>
      <xdr:spPr>
        <a:xfrm>
          <a:off x="1968500" y="161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171045</xdr:rowOff>
    </xdr:from>
    <xdr:ext cx="534377" cy="259045"/>
    <xdr:sp macro="" textlink="">
      <xdr:nvSpPr>
        <xdr:cNvPr id="243" name="テキスト ボックス 242"/>
        <xdr:cNvSpPr txBox="1"/>
      </xdr:nvSpPr>
      <xdr:spPr>
        <a:xfrm>
          <a:off x="1752111" y="1594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1346</xdr:rowOff>
    </xdr:from>
    <xdr:to>
      <xdr:col>6</xdr:col>
      <xdr:colOff>38100</xdr:colOff>
      <xdr:row>96</xdr:row>
      <xdr:rowOff>102946</xdr:rowOff>
    </xdr:to>
    <xdr:sp macro="" textlink="">
      <xdr:nvSpPr>
        <xdr:cNvPr id="244" name="楕円 243"/>
        <xdr:cNvSpPr/>
      </xdr:nvSpPr>
      <xdr:spPr>
        <a:xfrm>
          <a:off x="1079500" y="164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119473</xdr:rowOff>
    </xdr:from>
    <xdr:ext cx="534377" cy="259045"/>
    <xdr:sp macro="" textlink="">
      <xdr:nvSpPr>
        <xdr:cNvPr id="245" name="テキスト ボックス 244"/>
        <xdr:cNvSpPr txBox="1"/>
      </xdr:nvSpPr>
      <xdr:spPr>
        <a:xfrm>
          <a:off x="863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46" name="正方形/長方形 24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47" name="正方形/長方形 24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48" name="正方形/長方形 24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49" name="正方形/長方形 24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0" name="正方形/長方形 24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1" name="正方形/長方形 25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52" name="正方形/長方形 25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3" name="正方形/長方形 25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4" name="テキスト ボックス 25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5" name="直線コネクタ 25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56" name="直線コネクタ 25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57" name="テキスト ボックス 25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58" name="直線コネクタ 25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59" name="テキスト ボックス 25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0" name="直線コネクタ 25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1" name="テキスト ボックス 26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2" name="直線コネクタ 26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3" name="テキスト ボックス 26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4" name="直線コネクタ 26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5" name="テキスト ボックス 26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66" name="直線コネクタ 26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67" name="テキスト ボックス 26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8" name="直線コネクタ 26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69" name="テキスト ボックス 26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39769</xdr:rowOff>
    </xdr:from>
    <xdr:to>
      <xdr:col>54</xdr:col>
      <xdr:colOff>189865</xdr:colOff>
      <xdr:row>39</xdr:row>
      <xdr:rowOff>98715</xdr:rowOff>
    </xdr:to>
    <xdr:cxnSp macro="">
      <xdr:nvCxnSpPr>
        <xdr:cNvPr id="271" name="直線コネクタ 270"/>
        <xdr:cNvCxnSpPr/>
      </xdr:nvCxnSpPr>
      <xdr:spPr>
        <a:xfrm flipV="1">
          <a:off x="10475595" y="5354719"/>
          <a:ext cx="1270" cy="143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102542</xdr:rowOff>
    </xdr:from>
    <xdr:ext cx="249299" cy="259045"/>
    <xdr:sp macro="" textlink="">
      <xdr:nvSpPr>
        <xdr:cNvPr id="272" name="労働費最小値テキスト"/>
        <xdr:cNvSpPr txBox="1"/>
      </xdr:nvSpPr>
      <xdr:spPr>
        <a:xfrm>
          <a:off x="10528300" y="678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98715</xdr:rowOff>
    </xdr:from>
    <xdr:to>
      <xdr:col>55</xdr:col>
      <xdr:colOff>88900</xdr:colOff>
      <xdr:row>39</xdr:row>
      <xdr:rowOff>98715</xdr:rowOff>
    </xdr:to>
    <xdr:cxnSp macro="">
      <xdr:nvCxnSpPr>
        <xdr:cNvPr id="273" name="直線コネクタ 272"/>
        <xdr:cNvCxnSpPr/>
      </xdr:nvCxnSpPr>
      <xdr:spPr>
        <a:xfrm>
          <a:off x="10388600" y="67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157896</xdr:rowOff>
    </xdr:from>
    <xdr:ext cx="469744" cy="259045"/>
    <xdr:sp macro="" textlink="">
      <xdr:nvSpPr>
        <xdr:cNvPr id="274" name="労働費最大値テキスト"/>
        <xdr:cNvSpPr txBox="1"/>
      </xdr:nvSpPr>
      <xdr:spPr>
        <a:xfrm>
          <a:off x="10528300" y="512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39769</xdr:rowOff>
    </xdr:from>
    <xdr:to>
      <xdr:col>55</xdr:col>
      <xdr:colOff>88900</xdr:colOff>
      <xdr:row>31</xdr:row>
      <xdr:rowOff>39769</xdr:rowOff>
    </xdr:to>
    <xdr:cxnSp macro="">
      <xdr:nvCxnSpPr>
        <xdr:cNvPr id="275" name="直線コネクタ 274"/>
        <xdr:cNvCxnSpPr/>
      </xdr:nvCxnSpPr>
      <xdr:spPr>
        <a:xfrm>
          <a:off x="10388600" y="535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98715</xdr:rowOff>
    </xdr:to>
    <xdr:cxnSp macro="">
      <xdr:nvCxnSpPr>
        <xdr:cNvPr id="276" name="直線コネクタ 275"/>
        <xdr:cNvCxnSpPr/>
      </xdr:nvCxnSpPr>
      <xdr:spPr>
        <a:xfrm>
          <a:off x="9639300" y="6785102"/>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8581</xdr:rowOff>
    </xdr:from>
    <xdr:ext cx="469744" cy="259045"/>
    <xdr:sp macro="" textlink="">
      <xdr:nvSpPr>
        <xdr:cNvPr id="277" name="労働費平均値テキスト"/>
        <xdr:cNvSpPr txBox="1"/>
      </xdr:nvSpPr>
      <xdr:spPr>
        <a:xfrm>
          <a:off x="10528300" y="6352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157154</xdr:rowOff>
    </xdr:from>
    <xdr:to>
      <xdr:col>55</xdr:col>
      <xdr:colOff>50800</xdr:colOff>
      <xdr:row>38</xdr:row>
      <xdr:rowOff>87303</xdr:rowOff>
    </xdr:to>
    <xdr:sp macro="" textlink="">
      <xdr:nvSpPr>
        <xdr:cNvPr id="278" name="フローチャート: 判断 277"/>
        <xdr:cNvSpPr/>
      </xdr:nvSpPr>
      <xdr:spPr>
        <a:xfrm>
          <a:off x="10426700" y="65008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98062</xdr:rowOff>
    </xdr:from>
    <xdr:to>
      <xdr:col>50</xdr:col>
      <xdr:colOff>114300</xdr:colOff>
      <xdr:row>39</xdr:row>
      <xdr:rowOff>98552</xdr:rowOff>
    </xdr:to>
    <xdr:cxnSp macro="">
      <xdr:nvCxnSpPr>
        <xdr:cNvPr id="279" name="直線コネクタ 278"/>
        <xdr:cNvCxnSpPr/>
      </xdr:nvCxnSpPr>
      <xdr:spPr>
        <a:xfrm>
          <a:off x="8750300" y="6784612"/>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138702</xdr:rowOff>
    </xdr:from>
    <xdr:to>
      <xdr:col>50</xdr:col>
      <xdr:colOff>165100</xdr:colOff>
      <xdr:row>38</xdr:row>
      <xdr:rowOff>68852</xdr:rowOff>
    </xdr:to>
    <xdr:sp macro="" textlink="">
      <xdr:nvSpPr>
        <xdr:cNvPr id="280" name="フローチャート: 判断 279"/>
        <xdr:cNvSpPr/>
      </xdr:nvSpPr>
      <xdr:spPr>
        <a:xfrm>
          <a:off x="9588500" y="64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85379</xdr:rowOff>
    </xdr:from>
    <xdr:ext cx="469744" cy="259045"/>
    <xdr:sp macro="" textlink="">
      <xdr:nvSpPr>
        <xdr:cNvPr id="281" name="テキスト ボックス 280"/>
        <xdr:cNvSpPr txBox="1"/>
      </xdr:nvSpPr>
      <xdr:spPr>
        <a:xfrm>
          <a:off x="9404428" y="62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133822</xdr:rowOff>
    </xdr:from>
    <xdr:to>
      <xdr:col>45</xdr:col>
      <xdr:colOff>177800</xdr:colOff>
      <xdr:row>39</xdr:row>
      <xdr:rowOff>98062</xdr:rowOff>
    </xdr:to>
    <xdr:cxnSp macro="">
      <xdr:nvCxnSpPr>
        <xdr:cNvPr id="282" name="直線コネクタ 281"/>
        <xdr:cNvCxnSpPr/>
      </xdr:nvCxnSpPr>
      <xdr:spPr>
        <a:xfrm>
          <a:off x="7861300" y="6648922"/>
          <a:ext cx="889000" cy="13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140662</xdr:rowOff>
    </xdr:from>
    <xdr:to>
      <xdr:col>46</xdr:col>
      <xdr:colOff>38100</xdr:colOff>
      <xdr:row>38</xdr:row>
      <xdr:rowOff>70811</xdr:rowOff>
    </xdr:to>
    <xdr:sp macro="" textlink="">
      <xdr:nvSpPr>
        <xdr:cNvPr id="283" name="フローチャート: 判断 282"/>
        <xdr:cNvSpPr/>
      </xdr:nvSpPr>
      <xdr:spPr>
        <a:xfrm>
          <a:off x="8699500" y="6484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87339</xdr:rowOff>
    </xdr:from>
    <xdr:ext cx="469744" cy="259045"/>
    <xdr:sp macro="" textlink="">
      <xdr:nvSpPr>
        <xdr:cNvPr id="284" name="テキスト ボックス 283"/>
        <xdr:cNvSpPr txBox="1"/>
      </xdr:nvSpPr>
      <xdr:spPr>
        <a:xfrm>
          <a:off x="8515428" y="625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163376</xdr:rowOff>
    </xdr:from>
    <xdr:to>
      <xdr:col>41</xdr:col>
      <xdr:colOff>50800</xdr:colOff>
      <xdr:row>38</xdr:row>
      <xdr:rowOff>133822</xdr:rowOff>
    </xdr:to>
    <xdr:cxnSp macro="">
      <xdr:nvCxnSpPr>
        <xdr:cNvPr id="285" name="直線コネクタ 284"/>
        <xdr:cNvCxnSpPr/>
      </xdr:nvCxnSpPr>
      <xdr:spPr>
        <a:xfrm>
          <a:off x="6972300" y="6507026"/>
          <a:ext cx="889000" cy="14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41</xdr:row>
      <xdr:rowOff>80027</xdr:rowOff>
    </xdr:from>
    <xdr:ext cx="762000" cy="259045"/>
    <xdr:sp macro="" textlink="">
      <xdr:nvSpPr>
        <xdr:cNvPr id="286" name="テキスト ボックス 28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87" name="テキスト ボックス 28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88" name="テキスト ボックス 28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89" name="テキスト ボックス 28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0" name="テキスト ボックス 28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47915</xdr:rowOff>
    </xdr:from>
    <xdr:to>
      <xdr:col>55</xdr:col>
      <xdr:colOff>50800</xdr:colOff>
      <xdr:row>39</xdr:row>
      <xdr:rowOff>149515</xdr:rowOff>
    </xdr:to>
    <xdr:sp macro="" textlink="">
      <xdr:nvSpPr>
        <xdr:cNvPr id="291" name="楕円 290"/>
        <xdr:cNvSpPr/>
      </xdr:nvSpPr>
      <xdr:spPr>
        <a:xfrm>
          <a:off x="10426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134292</xdr:rowOff>
    </xdr:from>
    <xdr:ext cx="249299" cy="259045"/>
    <xdr:sp macro="" textlink="">
      <xdr:nvSpPr>
        <xdr:cNvPr id="292" name="労働費該当値テキスト"/>
        <xdr:cNvSpPr txBox="1"/>
      </xdr:nvSpPr>
      <xdr:spPr>
        <a:xfrm>
          <a:off x="10528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293" name="楕円 292"/>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294" name="テキスト ボックス 293"/>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47262</xdr:rowOff>
    </xdr:from>
    <xdr:to>
      <xdr:col>46</xdr:col>
      <xdr:colOff>38100</xdr:colOff>
      <xdr:row>39</xdr:row>
      <xdr:rowOff>148862</xdr:rowOff>
    </xdr:to>
    <xdr:sp macro="" textlink="">
      <xdr:nvSpPr>
        <xdr:cNvPr id="295" name="楕円 294"/>
        <xdr:cNvSpPr/>
      </xdr:nvSpPr>
      <xdr:spPr>
        <a:xfrm>
          <a:off x="8699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139989</xdr:rowOff>
    </xdr:from>
    <xdr:ext cx="249299" cy="259045"/>
    <xdr:sp macro="" textlink="">
      <xdr:nvSpPr>
        <xdr:cNvPr id="296" name="テキスト ボックス 295"/>
        <xdr:cNvSpPr txBox="1"/>
      </xdr:nvSpPr>
      <xdr:spPr>
        <a:xfrm>
          <a:off x="8625650" y="68265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83022</xdr:rowOff>
    </xdr:from>
    <xdr:to>
      <xdr:col>41</xdr:col>
      <xdr:colOff>101600</xdr:colOff>
      <xdr:row>39</xdr:row>
      <xdr:rowOff>13172</xdr:rowOff>
    </xdr:to>
    <xdr:sp macro="" textlink="">
      <xdr:nvSpPr>
        <xdr:cNvPr id="297" name="楕円 296"/>
        <xdr:cNvSpPr/>
      </xdr:nvSpPr>
      <xdr:spPr>
        <a:xfrm>
          <a:off x="7810500" y="65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29699</xdr:rowOff>
    </xdr:from>
    <xdr:ext cx="378565" cy="259045"/>
    <xdr:sp macro="" textlink="">
      <xdr:nvSpPr>
        <xdr:cNvPr id="298" name="テキスト ボックス 297"/>
        <xdr:cNvSpPr txBox="1"/>
      </xdr:nvSpPr>
      <xdr:spPr>
        <a:xfrm>
          <a:off x="7672017" y="6373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112576</xdr:rowOff>
    </xdr:from>
    <xdr:to>
      <xdr:col>36</xdr:col>
      <xdr:colOff>165100</xdr:colOff>
      <xdr:row>38</xdr:row>
      <xdr:rowOff>42726</xdr:rowOff>
    </xdr:to>
    <xdr:sp macro="" textlink="">
      <xdr:nvSpPr>
        <xdr:cNvPr id="299" name="楕円 298"/>
        <xdr:cNvSpPr/>
      </xdr:nvSpPr>
      <xdr:spPr>
        <a:xfrm>
          <a:off x="6921500" y="64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59253</xdr:rowOff>
    </xdr:from>
    <xdr:ext cx="469744" cy="259045"/>
    <xdr:sp macro="" textlink="">
      <xdr:nvSpPr>
        <xdr:cNvPr id="300" name="テキスト ボックス 299"/>
        <xdr:cNvSpPr txBox="1"/>
      </xdr:nvSpPr>
      <xdr:spPr>
        <a:xfrm>
          <a:off x="6737428" y="623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1" name="正方形/長方形 30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02" name="正方形/長方形 30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03" name="正方形/長方形 30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04" name="正方形/長方形 30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05" name="正方形/長方形 30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06" name="正方形/長方形 30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07" name="正方形/長方形 30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08" name="正方形/長方形 30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09" name="テキスト ボックス 30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0" name="直線コネクタ 30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1" name="直線コネクタ 31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2" name="テキスト ボックス 31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3" name="直線コネクタ 31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4" name="テキスト ボックス 31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5" name="直線コネクタ 31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16" name="テキスト ボックス 31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17" name="直線コネクタ 31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18" name="テキスト ボックス 31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19" name="直線コネクタ 31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0" name="テキスト ボックス 31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123813</xdr:rowOff>
    </xdr:from>
    <xdr:to>
      <xdr:col>54</xdr:col>
      <xdr:colOff>189865</xdr:colOff>
      <xdr:row>57</xdr:row>
      <xdr:rowOff>108885</xdr:rowOff>
    </xdr:to>
    <xdr:cxnSp macro="">
      <xdr:nvCxnSpPr>
        <xdr:cNvPr id="322" name="直線コネクタ 321"/>
        <xdr:cNvCxnSpPr/>
      </xdr:nvCxnSpPr>
      <xdr:spPr>
        <a:xfrm flipV="1">
          <a:off x="10475595" y="8696313"/>
          <a:ext cx="1270" cy="118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112712</xdr:rowOff>
    </xdr:from>
    <xdr:ext cx="469744" cy="259045"/>
    <xdr:sp macro="" textlink="">
      <xdr:nvSpPr>
        <xdr:cNvPr id="323" name="農林水産業費最小値テキスト"/>
        <xdr:cNvSpPr txBox="1"/>
      </xdr:nvSpPr>
      <xdr:spPr>
        <a:xfrm>
          <a:off x="10528300" y="988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108885</xdr:rowOff>
    </xdr:from>
    <xdr:to>
      <xdr:col>55</xdr:col>
      <xdr:colOff>88900</xdr:colOff>
      <xdr:row>57</xdr:row>
      <xdr:rowOff>108885</xdr:rowOff>
    </xdr:to>
    <xdr:cxnSp macro="">
      <xdr:nvCxnSpPr>
        <xdr:cNvPr id="324" name="直線コネクタ 323"/>
        <xdr:cNvCxnSpPr/>
      </xdr:nvCxnSpPr>
      <xdr:spPr>
        <a:xfrm>
          <a:off x="10388600" y="988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70490</xdr:rowOff>
    </xdr:from>
    <xdr:ext cx="534377" cy="259045"/>
    <xdr:sp macro="" textlink="">
      <xdr:nvSpPr>
        <xdr:cNvPr id="325" name="農林水産業費最大値テキスト"/>
        <xdr:cNvSpPr txBox="1"/>
      </xdr:nvSpPr>
      <xdr:spPr>
        <a:xfrm>
          <a:off x="10528300" y="84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123813</xdr:rowOff>
    </xdr:from>
    <xdr:to>
      <xdr:col>55</xdr:col>
      <xdr:colOff>88900</xdr:colOff>
      <xdr:row>50</xdr:row>
      <xdr:rowOff>123813</xdr:rowOff>
    </xdr:to>
    <xdr:cxnSp macro="">
      <xdr:nvCxnSpPr>
        <xdr:cNvPr id="326" name="直線コネクタ 325"/>
        <xdr:cNvCxnSpPr/>
      </xdr:nvCxnSpPr>
      <xdr:spPr>
        <a:xfrm>
          <a:off x="10388600" y="869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163840</xdr:rowOff>
    </xdr:from>
    <xdr:to>
      <xdr:col>55</xdr:col>
      <xdr:colOff>0</xdr:colOff>
      <xdr:row>57</xdr:row>
      <xdr:rowOff>5741</xdr:rowOff>
    </xdr:to>
    <xdr:cxnSp macro="">
      <xdr:nvCxnSpPr>
        <xdr:cNvPr id="327" name="直線コネクタ 326"/>
        <xdr:cNvCxnSpPr/>
      </xdr:nvCxnSpPr>
      <xdr:spPr>
        <a:xfrm>
          <a:off x="9639300" y="9765040"/>
          <a:ext cx="8382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153405</xdr:rowOff>
    </xdr:from>
    <xdr:ext cx="534377" cy="259045"/>
    <xdr:sp macro="" textlink="">
      <xdr:nvSpPr>
        <xdr:cNvPr id="328" name="農林水産業費平均値テキスト"/>
        <xdr:cNvSpPr txBox="1"/>
      </xdr:nvSpPr>
      <xdr:spPr>
        <a:xfrm>
          <a:off x="10528300" y="924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130528</xdr:rowOff>
    </xdr:from>
    <xdr:to>
      <xdr:col>55</xdr:col>
      <xdr:colOff>50800</xdr:colOff>
      <xdr:row>55</xdr:row>
      <xdr:rowOff>60678</xdr:rowOff>
    </xdr:to>
    <xdr:sp macro="" textlink="">
      <xdr:nvSpPr>
        <xdr:cNvPr id="329" name="フローチャート: 判断 328"/>
        <xdr:cNvSpPr/>
      </xdr:nvSpPr>
      <xdr:spPr>
        <a:xfrm>
          <a:off x="10426700" y="93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143495</xdr:rowOff>
    </xdr:from>
    <xdr:to>
      <xdr:col>50</xdr:col>
      <xdr:colOff>114300</xdr:colOff>
      <xdr:row>56</xdr:row>
      <xdr:rowOff>163840</xdr:rowOff>
    </xdr:to>
    <xdr:cxnSp macro="">
      <xdr:nvCxnSpPr>
        <xdr:cNvPr id="330" name="直線コネクタ 329"/>
        <xdr:cNvCxnSpPr/>
      </xdr:nvCxnSpPr>
      <xdr:spPr>
        <a:xfrm>
          <a:off x="8750300" y="9744695"/>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141363</xdr:rowOff>
    </xdr:from>
    <xdr:to>
      <xdr:col>50</xdr:col>
      <xdr:colOff>165100</xdr:colOff>
      <xdr:row>55</xdr:row>
      <xdr:rowOff>71513</xdr:rowOff>
    </xdr:to>
    <xdr:sp macro="" textlink="">
      <xdr:nvSpPr>
        <xdr:cNvPr id="331" name="フローチャート: 判断 330"/>
        <xdr:cNvSpPr/>
      </xdr:nvSpPr>
      <xdr:spPr>
        <a:xfrm>
          <a:off x="9588500" y="93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88040</xdr:rowOff>
    </xdr:from>
    <xdr:ext cx="534377" cy="259045"/>
    <xdr:sp macro="" textlink="">
      <xdr:nvSpPr>
        <xdr:cNvPr id="332" name="テキスト ボックス 331"/>
        <xdr:cNvSpPr txBox="1"/>
      </xdr:nvSpPr>
      <xdr:spPr>
        <a:xfrm>
          <a:off x="9372111" y="91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143495</xdr:rowOff>
    </xdr:from>
    <xdr:to>
      <xdr:col>45</xdr:col>
      <xdr:colOff>177800</xdr:colOff>
      <xdr:row>57</xdr:row>
      <xdr:rowOff>26566</xdr:rowOff>
    </xdr:to>
    <xdr:cxnSp macro="">
      <xdr:nvCxnSpPr>
        <xdr:cNvPr id="333" name="直線コネクタ 332"/>
        <xdr:cNvCxnSpPr/>
      </xdr:nvCxnSpPr>
      <xdr:spPr>
        <a:xfrm flipV="1">
          <a:off x="7861300" y="9744695"/>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26241</xdr:rowOff>
    </xdr:from>
    <xdr:to>
      <xdr:col>46</xdr:col>
      <xdr:colOff>38100</xdr:colOff>
      <xdr:row>55</xdr:row>
      <xdr:rowOff>127841</xdr:rowOff>
    </xdr:to>
    <xdr:sp macro="" textlink="">
      <xdr:nvSpPr>
        <xdr:cNvPr id="334" name="フローチャート: 判断 333"/>
        <xdr:cNvSpPr/>
      </xdr:nvSpPr>
      <xdr:spPr>
        <a:xfrm>
          <a:off x="8699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144368</xdr:rowOff>
    </xdr:from>
    <xdr:ext cx="534377" cy="259045"/>
    <xdr:sp macro="" textlink="">
      <xdr:nvSpPr>
        <xdr:cNvPr id="335" name="テキスト ボックス 334"/>
        <xdr:cNvSpPr txBox="1"/>
      </xdr:nvSpPr>
      <xdr:spPr>
        <a:xfrm>
          <a:off x="8483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26566</xdr:rowOff>
    </xdr:from>
    <xdr:to>
      <xdr:col>41</xdr:col>
      <xdr:colOff>50800</xdr:colOff>
      <xdr:row>57</xdr:row>
      <xdr:rowOff>38933</xdr:rowOff>
    </xdr:to>
    <xdr:cxnSp macro="">
      <xdr:nvCxnSpPr>
        <xdr:cNvPr id="336" name="直線コネクタ 335"/>
        <xdr:cNvCxnSpPr/>
      </xdr:nvCxnSpPr>
      <xdr:spPr>
        <a:xfrm flipV="1">
          <a:off x="6972300" y="9799216"/>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61</xdr:row>
      <xdr:rowOff>80027</xdr:rowOff>
    </xdr:from>
    <xdr:ext cx="762000" cy="259045"/>
    <xdr:sp macro="" textlink="">
      <xdr:nvSpPr>
        <xdr:cNvPr id="337" name="テキスト ボックス 33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38" name="テキスト ボックス 33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39" name="テキスト ボックス 33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0" name="テキスト ボックス 33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1" name="テキスト ボックス 34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126391</xdr:rowOff>
    </xdr:from>
    <xdr:to>
      <xdr:col>55</xdr:col>
      <xdr:colOff>50800</xdr:colOff>
      <xdr:row>57</xdr:row>
      <xdr:rowOff>56541</xdr:rowOff>
    </xdr:to>
    <xdr:sp macro="" textlink="">
      <xdr:nvSpPr>
        <xdr:cNvPr id="342" name="楕円 341"/>
        <xdr:cNvSpPr/>
      </xdr:nvSpPr>
      <xdr:spPr>
        <a:xfrm>
          <a:off x="10426700" y="97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41318</xdr:rowOff>
    </xdr:from>
    <xdr:ext cx="534377" cy="259045"/>
    <xdr:sp macro="" textlink="">
      <xdr:nvSpPr>
        <xdr:cNvPr id="343" name="農林水産業費該当値テキスト"/>
        <xdr:cNvSpPr txBox="1"/>
      </xdr:nvSpPr>
      <xdr:spPr>
        <a:xfrm>
          <a:off x="10528300" y="964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113040</xdr:rowOff>
    </xdr:from>
    <xdr:to>
      <xdr:col>50</xdr:col>
      <xdr:colOff>165100</xdr:colOff>
      <xdr:row>57</xdr:row>
      <xdr:rowOff>43190</xdr:rowOff>
    </xdr:to>
    <xdr:sp macro="" textlink="">
      <xdr:nvSpPr>
        <xdr:cNvPr id="344" name="楕円 343"/>
        <xdr:cNvSpPr/>
      </xdr:nvSpPr>
      <xdr:spPr>
        <a:xfrm>
          <a:off x="9588500" y="97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34317</xdr:rowOff>
    </xdr:from>
    <xdr:ext cx="534377" cy="259045"/>
    <xdr:sp macro="" textlink="">
      <xdr:nvSpPr>
        <xdr:cNvPr id="345" name="テキスト ボックス 344"/>
        <xdr:cNvSpPr txBox="1"/>
      </xdr:nvSpPr>
      <xdr:spPr>
        <a:xfrm>
          <a:off x="9372111" y="980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92695</xdr:rowOff>
    </xdr:from>
    <xdr:to>
      <xdr:col>46</xdr:col>
      <xdr:colOff>38100</xdr:colOff>
      <xdr:row>57</xdr:row>
      <xdr:rowOff>22845</xdr:rowOff>
    </xdr:to>
    <xdr:sp macro="" textlink="">
      <xdr:nvSpPr>
        <xdr:cNvPr id="346" name="楕円 345"/>
        <xdr:cNvSpPr/>
      </xdr:nvSpPr>
      <xdr:spPr>
        <a:xfrm>
          <a:off x="8699500" y="969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13972</xdr:rowOff>
    </xdr:from>
    <xdr:ext cx="534377" cy="259045"/>
    <xdr:sp macro="" textlink="">
      <xdr:nvSpPr>
        <xdr:cNvPr id="347" name="テキスト ボックス 346"/>
        <xdr:cNvSpPr txBox="1"/>
      </xdr:nvSpPr>
      <xdr:spPr>
        <a:xfrm>
          <a:off x="8483111" y="978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147216</xdr:rowOff>
    </xdr:from>
    <xdr:to>
      <xdr:col>41</xdr:col>
      <xdr:colOff>101600</xdr:colOff>
      <xdr:row>57</xdr:row>
      <xdr:rowOff>77366</xdr:rowOff>
    </xdr:to>
    <xdr:sp macro="" textlink="">
      <xdr:nvSpPr>
        <xdr:cNvPr id="348" name="楕円 347"/>
        <xdr:cNvSpPr/>
      </xdr:nvSpPr>
      <xdr:spPr>
        <a:xfrm>
          <a:off x="7810500" y="974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93893</xdr:rowOff>
    </xdr:from>
    <xdr:ext cx="534377" cy="259045"/>
    <xdr:sp macro="" textlink="">
      <xdr:nvSpPr>
        <xdr:cNvPr id="349" name="テキスト ボックス 348"/>
        <xdr:cNvSpPr txBox="1"/>
      </xdr:nvSpPr>
      <xdr:spPr>
        <a:xfrm>
          <a:off x="7594111" y="95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159583</xdr:rowOff>
    </xdr:from>
    <xdr:to>
      <xdr:col>36</xdr:col>
      <xdr:colOff>165100</xdr:colOff>
      <xdr:row>57</xdr:row>
      <xdr:rowOff>89733</xdr:rowOff>
    </xdr:to>
    <xdr:sp macro="" textlink="">
      <xdr:nvSpPr>
        <xdr:cNvPr id="350" name="楕円 349"/>
        <xdr:cNvSpPr/>
      </xdr:nvSpPr>
      <xdr:spPr>
        <a:xfrm>
          <a:off x="6921500" y="976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106260</xdr:rowOff>
    </xdr:from>
    <xdr:ext cx="534377" cy="259045"/>
    <xdr:sp macro="" textlink="">
      <xdr:nvSpPr>
        <xdr:cNvPr id="351" name="テキスト ボックス 350"/>
        <xdr:cNvSpPr txBox="1"/>
      </xdr:nvSpPr>
      <xdr:spPr>
        <a:xfrm>
          <a:off x="6705111" y="95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52" name="正方形/長方形 35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53" name="正方形/長方形 35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54" name="正方形/長方形 35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55" name="正方形/長方形 35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56" name="正方形/長方形 35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57" name="正方形/長方形 35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58" name="正方形/長方形 35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59" name="正方形/長方形 35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0" name="テキスト ボックス 35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1" name="直線コネクタ 36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62" name="直線コネクタ 36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63" name="テキスト ボックス 36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64" name="直線コネクタ 36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65" name="テキスト ボックス 36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66" name="直線コネクタ 36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67" name="テキスト ボックス 36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68" name="直線コネクタ 36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69" name="テキスト ボックス 36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0" name="直線コネクタ 36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1" name="テキスト ボックス 37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72" name="直線コネクタ 37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73" name="テキスト ボックス 37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4" name="直線コネクタ 37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5" name="テキスト ボックス 37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148485</xdr:rowOff>
    </xdr:from>
    <xdr:to>
      <xdr:col>54</xdr:col>
      <xdr:colOff>189865</xdr:colOff>
      <xdr:row>78</xdr:row>
      <xdr:rowOff>86240</xdr:rowOff>
    </xdr:to>
    <xdr:cxnSp macro="">
      <xdr:nvCxnSpPr>
        <xdr:cNvPr id="377" name="直線コネクタ 376"/>
        <xdr:cNvCxnSpPr/>
      </xdr:nvCxnSpPr>
      <xdr:spPr>
        <a:xfrm flipV="1">
          <a:off x="10475595" y="12149985"/>
          <a:ext cx="1270" cy="130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90067</xdr:rowOff>
    </xdr:from>
    <xdr:ext cx="469744" cy="259045"/>
    <xdr:sp macro="" textlink="">
      <xdr:nvSpPr>
        <xdr:cNvPr id="378" name="商工費最小値テキスト"/>
        <xdr:cNvSpPr txBox="1"/>
      </xdr:nvSpPr>
      <xdr:spPr>
        <a:xfrm>
          <a:off x="10528300" y="134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86240</xdr:rowOff>
    </xdr:from>
    <xdr:to>
      <xdr:col>55</xdr:col>
      <xdr:colOff>88900</xdr:colOff>
      <xdr:row>78</xdr:row>
      <xdr:rowOff>86240</xdr:rowOff>
    </xdr:to>
    <xdr:cxnSp macro="">
      <xdr:nvCxnSpPr>
        <xdr:cNvPr id="379" name="直線コネクタ 378"/>
        <xdr:cNvCxnSpPr/>
      </xdr:nvCxnSpPr>
      <xdr:spPr>
        <a:xfrm>
          <a:off x="10388600" y="1345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95162</xdr:rowOff>
    </xdr:from>
    <xdr:ext cx="534377" cy="259045"/>
    <xdr:sp macro="" textlink="">
      <xdr:nvSpPr>
        <xdr:cNvPr id="380" name="商工費最大値テキスト"/>
        <xdr:cNvSpPr txBox="1"/>
      </xdr:nvSpPr>
      <xdr:spPr>
        <a:xfrm>
          <a:off x="10528300" y="119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148485</xdr:rowOff>
    </xdr:from>
    <xdr:to>
      <xdr:col>55</xdr:col>
      <xdr:colOff>88900</xdr:colOff>
      <xdr:row>70</xdr:row>
      <xdr:rowOff>148485</xdr:rowOff>
    </xdr:to>
    <xdr:cxnSp macro="">
      <xdr:nvCxnSpPr>
        <xdr:cNvPr id="381" name="直線コネクタ 380"/>
        <xdr:cNvCxnSpPr/>
      </xdr:nvCxnSpPr>
      <xdr:spPr>
        <a:xfrm>
          <a:off x="10388600" y="1214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76346</xdr:rowOff>
    </xdr:from>
    <xdr:to>
      <xdr:col>55</xdr:col>
      <xdr:colOff>0</xdr:colOff>
      <xdr:row>78</xdr:row>
      <xdr:rowOff>86240</xdr:rowOff>
    </xdr:to>
    <xdr:cxnSp macro="">
      <xdr:nvCxnSpPr>
        <xdr:cNvPr id="382" name="直線コネクタ 381"/>
        <xdr:cNvCxnSpPr/>
      </xdr:nvCxnSpPr>
      <xdr:spPr>
        <a:xfrm>
          <a:off x="9639300" y="13277996"/>
          <a:ext cx="838200" cy="1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166510</xdr:rowOff>
    </xdr:from>
    <xdr:ext cx="534377" cy="259045"/>
    <xdr:sp macro="" textlink="">
      <xdr:nvSpPr>
        <xdr:cNvPr id="383" name="商工費平均値テキスト"/>
        <xdr:cNvSpPr txBox="1"/>
      </xdr:nvSpPr>
      <xdr:spPr>
        <a:xfrm>
          <a:off x="10528300" y="1268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143633</xdr:rowOff>
    </xdr:from>
    <xdr:to>
      <xdr:col>55</xdr:col>
      <xdr:colOff>50800</xdr:colOff>
      <xdr:row>75</xdr:row>
      <xdr:rowOff>73783</xdr:rowOff>
    </xdr:to>
    <xdr:sp macro="" textlink="">
      <xdr:nvSpPr>
        <xdr:cNvPr id="384" name="フローチャート: 判断 383"/>
        <xdr:cNvSpPr/>
      </xdr:nvSpPr>
      <xdr:spPr>
        <a:xfrm>
          <a:off x="10426700" y="1283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76346</xdr:rowOff>
    </xdr:from>
    <xdr:to>
      <xdr:col>50</xdr:col>
      <xdr:colOff>114300</xdr:colOff>
      <xdr:row>77</xdr:row>
      <xdr:rowOff>146101</xdr:rowOff>
    </xdr:to>
    <xdr:cxnSp macro="">
      <xdr:nvCxnSpPr>
        <xdr:cNvPr id="385" name="直線コネクタ 384"/>
        <xdr:cNvCxnSpPr/>
      </xdr:nvCxnSpPr>
      <xdr:spPr>
        <a:xfrm flipV="1">
          <a:off x="8750300" y="13277996"/>
          <a:ext cx="889000" cy="6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163423</xdr:rowOff>
    </xdr:from>
    <xdr:to>
      <xdr:col>50</xdr:col>
      <xdr:colOff>165100</xdr:colOff>
      <xdr:row>75</xdr:row>
      <xdr:rowOff>93573</xdr:rowOff>
    </xdr:to>
    <xdr:sp macro="" textlink="">
      <xdr:nvSpPr>
        <xdr:cNvPr id="386" name="フローチャート: 判断 385"/>
        <xdr:cNvSpPr/>
      </xdr:nvSpPr>
      <xdr:spPr>
        <a:xfrm>
          <a:off x="9588500" y="128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110100</xdr:rowOff>
    </xdr:from>
    <xdr:ext cx="534377" cy="259045"/>
    <xdr:sp macro="" textlink="">
      <xdr:nvSpPr>
        <xdr:cNvPr id="387" name="テキスト ボックス 386"/>
        <xdr:cNvSpPr txBox="1"/>
      </xdr:nvSpPr>
      <xdr:spPr>
        <a:xfrm>
          <a:off x="9372111" y="126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31409</xdr:rowOff>
    </xdr:from>
    <xdr:to>
      <xdr:col>45</xdr:col>
      <xdr:colOff>177800</xdr:colOff>
      <xdr:row>77</xdr:row>
      <xdr:rowOff>146101</xdr:rowOff>
    </xdr:to>
    <xdr:cxnSp macro="">
      <xdr:nvCxnSpPr>
        <xdr:cNvPr id="388" name="直線コネクタ 387"/>
        <xdr:cNvCxnSpPr/>
      </xdr:nvCxnSpPr>
      <xdr:spPr>
        <a:xfrm>
          <a:off x="7861300" y="13233059"/>
          <a:ext cx="889000" cy="1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58659</xdr:rowOff>
    </xdr:from>
    <xdr:to>
      <xdr:col>46</xdr:col>
      <xdr:colOff>38100</xdr:colOff>
      <xdr:row>75</xdr:row>
      <xdr:rowOff>160260</xdr:rowOff>
    </xdr:to>
    <xdr:sp macro="" textlink="">
      <xdr:nvSpPr>
        <xdr:cNvPr id="389" name="フローチャート: 判断 388"/>
        <xdr:cNvSpPr/>
      </xdr:nvSpPr>
      <xdr:spPr>
        <a:xfrm>
          <a:off x="86995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5336</xdr:rowOff>
    </xdr:from>
    <xdr:ext cx="534377" cy="259045"/>
    <xdr:sp macro="" textlink="">
      <xdr:nvSpPr>
        <xdr:cNvPr id="390" name="テキスト ボックス 389"/>
        <xdr:cNvSpPr txBox="1"/>
      </xdr:nvSpPr>
      <xdr:spPr>
        <a:xfrm>
          <a:off x="8483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31409</xdr:rowOff>
    </xdr:from>
    <xdr:to>
      <xdr:col>41</xdr:col>
      <xdr:colOff>50800</xdr:colOff>
      <xdr:row>78</xdr:row>
      <xdr:rowOff>135945</xdr:rowOff>
    </xdr:to>
    <xdr:cxnSp macro="">
      <xdr:nvCxnSpPr>
        <xdr:cNvPr id="391" name="直線コネクタ 390"/>
        <xdr:cNvCxnSpPr/>
      </xdr:nvCxnSpPr>
      <xdr:spPr>
        <a:xfrm flipV="1">
          <a:off x="6972300" y="13233059"/>
          <a:ext cx="889000" cy="2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81</xdr:row>
      <xdr:rowOff>80027</xdr:rowOff>
    </xdr:from>
    <xdr:ext cx="762000" cy="259045"/>
    <xdr:sp macro="" textlink="">
      <xdr:nvSpPr>
        <xdr:cNvPr id="392" name="テキスト ボックス 39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3" name="テキスト ボックス 39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394" name="テキスト ボックス 39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395" name="テキスト ボックス 39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396" name="テキスト ボックス 39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35440</xdr:rowOff>
    </xdr:from>
    <xdr:to>
      <xdr:col>55</xdr:col>
      <xdr:colOff>50800</xdr:colOff>
      <xdr:row>78</xdr:row>
      <xdr:rowOff>137040</xdr:rowOff>
    </xdr:to>
    <xdr:sp macro="" textlink="">
      <xdr:nvSpPr>
        <xdr:cNvPr id="397" name="楕円 396"/>
        <xdr:cNvSpPr/>
      </xdr:nvSpPr>
      <xdr:spPr>
        <a:xfrm>
          <a:off x="10426700" y="134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121817</xdr:rowOff>
    </xdr:from>
    <xdr:ext cx="469744" cy="259045"/>
    <xdr:sp macro="" textlink="">
      <xdr:nvSpPr>
        <xdr:cNvPr id="398" name="商工費該当値テキスト"/>
        <xdr:cNvSpPr txBox="1"/>
      </xdr:nvSpPr>
      <xdr:spPr>
        <a:xfrm>
          <a:off x="10528300" y="1332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25546</xdr:rowOff>
    </xdr:from>
    <xdr:to>
      <xdr:col>50</xdr:col>
      <xdr:colOff>165100</xdr:colOff>
      <xdr:row>77</xdr:row>
      <xdr:rowOff>127146</xdr:rowOff>
    </xdr:to>
    <xdr:sp macro="" textlink="">
      <xdr:nvSpPr>
        <xdr:cNvPr id="399" name="楕円 398"/>
        <xdr:cNvSpPr/>
      </xdr:nvSpPr>
      <xdr:spPr>
        <a:xfrm>
          <a:off x="9588500" y="1322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118273</xdr:rowOff>
    </xdr:from>
    <xdr:ext cx="534377" cy="259045"/>
    <xdr:sp macro="" textlink="">
      <xdr:nvSpPr>
        <xdr:cNvPr id="400" name="テキスト ボックス 399"/>
        <xdr:cNvSpPr txBox="1"/>
      </xdr:nvSpPr>
      <xdr:spPr>
        <a:xfrm>
          <a:off x="9372111" y="133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95301</xdr:rowOff>
    </xdr:from>
    <xdr:to>
      <xdr:col>46</xdr:col>
      <xdr:colOff>38100</xdr:colOff>
      <xdr:row>78</xdr:row>
      <xdr:rowOff>25451</xdr:rowOff>
    </xdr:to>
    <xdr:sp macro="" textlink="">
      <xdr:nvSpPr>
        <xdr:cNvPr id="401" name="楕円 400"/>
        <xdr:cNvSpPr/>
      </xdr:nvSpPr>
      <xdr:spPr>
        <a:xfrm>
          <a:off x="8699500" y="132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16578</xdr:rowOff>
    </xdr:from>
    <xdr:ext cx="469744" cy="259045"/>
    <xdr:sp macro="" textlink="">
      <xdr:nvSpPr>
        <xdr:cNvPr id="402" name="テキスト ボックス 401"/>
        <xdr:cNvSpPr txBox="1"/>
      </xdr:nvSpPr>
      <xdr:spPr>
        <a:xfrm>
          <a:off x="8515428" y="1338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152059</xdr:rowOff>
    </xdr:from>
    <xdr:to>
      <xdr:col>41</xdr:col>
      <xdr:colOff>101600</xdr:colOff>
      <xdr:row>77</xdr:row>
      <xdr:rowOff>82209</xdr:rowOff>
    </xdr:to>
    <xdr:sp macro="" textlink="">
      <xdr:nvSpPr>
        <xdr:cNvPr id="403" name="楕円 402"/>
        <xdr:cNvSpPr/>
      </xdr:nvSpPr>
      <xdr:spPr>
        <a:xfrm>
          <a:off x="7810500" y="131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98736</xdr:rowOff>
    </xdr:from>
    <xdr:ext cx="534377" cy="259045"/>
    <xdr:sp macro="" textlink="">
      <xdr:nvSpPr>
        <xdr:cNvPr id="404" name="テキスト ボックス 403"/>
        <xdr:cNvSpPr txBox="1"/>
      </xdr:nvSpPr>
      <xdr:spPr>
        <a:xfrm>
          <a:off x="7594111" y="129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85145</xdr:rowOff>
    </xdr:from>
    <xdr:to>
      <xdr:col>36</xdr:col>
      <xdr:colOff>165100</xdr:colOff>
      <xdr:row>79</xdr:row>
      <xdr:rowOff>15295</xdr:rowOff>
    </xdr:to>
    <xdr:sp macro="" textlink="">
      <xdr:nvSpPr>
        <xdr:cNvPr id="405" name="楕円 404"/>
        <xdr:cNvSpPr/>
      </xdr:nvSpPr>
      <xdr:spPr>
        <a:xfrm>
          <a:off x="6921500" y="134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31822</xdr:rowOff>
    </xdr:from>
    <xdr:ext cx="469744" cy="259045"/>
    <xdr:sp macro="" textlink="">
      <xdr:nvSpPr>
        <xdr:cNvPr id="406" name="テキスト ボックス 405"/>
        <xdr:cNvSpPr txBox="1"/>
      </xdr:nvSpPr>
      <xdr:spPr>
        <a:xfrm>
          <a:off x="6737428" y="132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07" name="正方形/長方形 40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08" name="正方形/長方形 40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09" name="正方形/長方形 40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10" name="正方形/長方形 40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11" name="正方形/長方形 41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12" name="正方形/長方形 41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13" name="正方形/長方形 41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4" name="正方形/長方形 41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5" name="テキスト ボックス 41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16" name="直線コネクタ 41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17" name="テキスト ボックス 41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19" name="テキスト ボックス 41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1" name="テキスト ボックス 42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3" name="テキスト ボックス 42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5" name="テキスト ボックス 42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27" name="テキスト ボックス 42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29" name="テキスト ボックス 42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21628</xdr:rowOff>
    </xdr:from>
    <xdr:to>
      <xdr:col>54</xdr:col>
      <xdr:colOff>189865</xdr:colOff>
      <xdr:row>98</xdr:row>
      <xdr:rowOff>87540</xdr:rowOff>
    </xdr:to>
    <xdr:cxnSp macro="">
      <xdr:nvCxnSpPr>
        <xdr:cNvPr id="431" name="直線コネクタ 430"/>
        <xdr:cNvCxnSpPr/>
      </xdr:nvCxnSpPr>
      <xdr:spPr>
        <a:xfrm flipV="1">
          <a:off x="10475595" y="15623578"/>
          <a:ext cx="1270" cy="12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91367</xdr:rowOff>
    </xdr:from>
    <xdr:ext cx="534377" cy="259045"/>
    <xdr:sp macro="" textlink="">
      <xdr:nvSpPr>
        <xdr:cNvPr id="432" name="土木費最小値テキスト"/>
        <xdr:cNvSpPr txBox="1"/>
      </xdr:nvSpPr>
      <xdr:spPr>
        <a:xfrm>
          <a:off x="10528300" y="168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87540</xdr:rowOff>
    </xdr:from>
    <xdr:to>
      <xdr:col>55</xdr:col>
      <xdr:colOff>88900</xdr:colOff>
      <xdr:row>98</xdr:row>
      <xdr:rowOff>87540</xdr:rowOff>
    </xdr:to>
    <xdr:cxnSp macro="">
      <xdr:nvCxnSpPr>
        <xdr:cNvPr id="433" name="直線コネクタ 432"/>
        <xdr:cNvCxnSpPr/>
      </xdr:nvCxnSpPr>
      <xdr:spPr>
        <a:xfrm>
          <a:off x="10388600" y="168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139755</xdr:rowOff>
    </xdr:from>
    <xdr:ext cx="534377" cy="259045"/>
    <xdr:sp macro="" textlink="">
      <xdr:nvSpPr>
        <xdr:cNvPr id="434" name="土木費最大値テキスト"/>
        <xdr:cNvSpPr txBox="1"/>
      </xdr:nvSpPr>
      <xdr:spPr>
        <a:xfrm>
          <a:off x="10528300" y="15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21628</xdr:rowOff>
    </xdr:from>
    <xdr:to>
      <xdr:col>55</xdr:col>
      <xdr:colOff>88900</xdr:colOff>
      <xdr:row>91</xdr:row>
      <xdr:rowOff>21628</xdr:rowOff>
    </xdr:to>
    <xdr:cxnSp macro="">
      <xdr:nvCxnSpPr>
        <xdr:cNvPr id="435" name="直線コネクタ 434"/>
        <xdr:cNvCxnSpPr/>
      </xdr:nvCxnSpPr>
      <xdr:spPr>
        <a:xfrm>
          <a:off x="10388600" y="1562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37688</xdr:rowOff>
    </xdr:from>
    <xdr:to>
      <xdr:col>55</xdr:col>
      <xdr:colOff>0</xdr:colOff>
      <xdr:row>97</xdr:row>
      <xdr:rowOff>84322</xdr:rowOff>
    </xdr:to>
    <xdr:cxnSp macro="">
      <xdr:nvCxnSpPr>
        <xdr:cNvPr id="436" name="直線コネクタ 435"/>
        <xdr:cNvCxnSpPr/>
      </xdr:nvCxnSpPr>
      <xdr:spPr>
        <a:xfrm flipV="1">
          <a:off x="9639300" y="16668338"/>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19556</xdr:rowOff>
    </xdr:from>
    <xdr:ext cx="534377" cy="259045"/>
    <xdr:sp macro="" textlink="">
      <xdr:nvSpPr>
        <xdr:cNvPr id="437" name="土木費平均値テキスト"/>
        <xdr:cNvSpPr txBox="1"/>
      </xdr:nvSpPr>
      <xdr:spPr>
        <a:xfrm>
          <a:off x="10528300" y="16307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168129</xdr:rowOff>
    </xdr:from>
    <xdr:to>
      <xdr:col>55</xdr:col>
      <xdr:colOff>50800</xdr:colOff>
      <xdr:row>96</xdr:row>
      <xdr:rowOff>98279</xdr:rowOff>
    </xdr:to>
    <xdr:sp macro="" textlink="">
      <xdr:nvSpPr>
        <xdr:cNvPr id="438" name="フローチャート: 判断 437"/>
        <xdr:cNvSpPr/>
      </xdr:nvSpPr>
      <xdr:spPr>
        <a:xfrm>
          <a:off x="10426700" y="164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84322</xdr:rowOff>
    </xdr:from>
    <xdr:to>
      <xdr:col>50</xdr:col>
      <xdr:colOff>114300</xdr:colOff>
      <xdr:row>97</xdr:row>
      <xdr:rowOff>107772</xdr:rowOff>
    </xdr:to>
    <xdr:cxnSp macro="">
      <xdr:nvCxnSpPr>
        <xdr:cNvPr id="439" name="直線コネクタ 438"/>
        <xdr:cNvCxnSpPr/>
      </xdr:nvCxnSpPr>
      <xdr:spPr>
        <a:xfrm flipV="1">
          <a:off x="8750300" y="16714972"/>
          <a:ext cx="8890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110179</xdr:rowOff>
    </xdr:from>
    <xdr:to>
      <xdr:col>50</xdr:col>
      <xdr:colOff>165100</xdr:colOff>
      <xdr:row>96</xdr:row>
      <xdr:rowOff>40329</xdr:rowOff>
    </xdr:to>
    <xdr:sp macro="" textlink="">
      <xdr:nvSpPr>
        <xdr:cNvPr id="440" name="フローチャート: 判断 439"/>
        <xdr:cNvSpPr/>
      </xdr:nvSpPr>
      <xdr:spPr>
        <a:xfrm>
          <a:off x="95885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56856</xdr:rowOff>
    </xdr:from>
    <xdr:ext cx="534377" cy="259045"/>
    <xdr:sp macro="" textlink="">
      <xdr:nvSpPr>
        <xdr:cNvPr id="441" name="テキスト ボックス 440"/>
        <xdr:cNvSpPr txBox="1"/>
      </xdr:nvSpPr>
      <xdr:spPr>
        <a:xfrm>
          <a:off x="9372111" y="161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100437</xdr:rowOff>
    </xdr:from>
    <xdr:to>
      <xdr:col>45</xdr:col>
      <xdr:colOff>177800</xdr:colOff>
      <xdr:row>97</xdr:row>
      <xdr:rowOff>107772</xdr:rowOff>
    </xdr:to>
    <xdr:cxnSp macro="">
      <xdr:nvCxnSpPr>
        <xdr:cNvPr id="442" name="直線コネクタ 441"/>
        <xdr:cNvCxnSpPr/>
      </xdr:nvCxnSpPr>
      <xdr:spPr>
        <a:xfrm>
          <a:off x="7861300" y="16731087"/>
          <a:ext cx="8890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119075</xdr:rowOff>
    </xdr:from>
    <xdr:to>
      <xdr:col>46</xdr:col>
      <xdr:colOff>38100</xdr:colOff>
      <xdr:row>96</xdr:row>
      <xdr:rowOff>49225</xdr:rowOff>
    </xdr:to>
    <xdr:sp macro="" textlink="">
      <xdr:nvSpPr>
        <xdr:cNvPr id="443" name="フローチャート: 判断 442"/>
        <xdr:cNvSpPr/>
      </xdr:nvSpPr>
      <xdr:spPr>
        <a:xfrm>
          <a:off x="8699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65752</xdr:rowOff>
    </xdr:from>
    <xdr:ext cx="534377" cy="259045"/>
    <xdr:sp macro="" textlink="">
      <xdr:nvSpPr>
        <xdr:cNvPr id="444" name="テキスト ボックス 443"/>
        <xdr:cNvSpPr txBox="1"/>
      </xdr:nvSpPr>
      <xdr:spPr>
        <a:xfrm>
          <a:off x="8483111" y="161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6826</xdr:rowOff>
    </xdr:from>
    <xdr:to>
      <xdr:col>41</xdr:col>
      <xdr:colOff>50800</xdr:colOff>
      <xdr:row>97</xdr:row>
      <xdr:rowOff>100437</xdr:rowOff>
    </xdr:to>
    <xdr:cxnSp macro="">
      <xdr:nvCxnSpPr>
        <xdr:cNvPr id="445" name="直線コネクタ 444"/>
        <xdr:cNvCxnSpPr/>
      </xdr:nvCxnSpPr>
      <xdr:spPr>
        <a:xfrm>
          <a:off x="6972300" y="16466026"/>
          <a:ext cx="889000" cy="26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0</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158338</xdr:rowOff>
    </xdr:from>
    <xdr:to>
      <xdr:col>55</xdr:col>
      <xdr:colOff>50800</xdr:colOff>
      <xdr:row>97</xdr:row>
      <xdr:rowOff>88488</xdr:rowOff>
    </xdr:to>
    <xdr:sp macro="" textlink="">
      <xdr:nvSpPr>
        <xdr:cNvPr id="451" name="楕円 450"/>
        <xdr:cNvSpPr/>
      </xdr:nvSpPr>
      <xdr:spPr>
        <a:xfrm>
          <a:off x="10426700" y="166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136765</xdr:rowOff>
    </xdr:from>
    <xdr:ext cx="534377" cy="259045"/>
    <xdr:sp macro="" textlink="">
      <xdr:nvSpPr>
        <xdr:cNvPr id="452" name="土木費該当値テキスト"/>
        <xdr:cNvSpPr txBox="1"/>
      </xdr:nvSpPr>
      <xdr:spPr>
        <a:xfrm>
          <a:off x="10528300" y="165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33522</xdr:rowOff>
    </xdr:from>
    <xdr:to>
      <xdr:col>50</xdr:col>
      <xdr:colOff>165100</xdr:colOff>
      <xdr:row>97</xdr:row>
      <xdr:rowOff>135122</xdr:rowOff>
    </xdr:to>
    <xdr:sp macro="" textlink="">
      <xdr:nvSpPr>
        <xdr:cNvPr id="453" name="楕円 452"/>
        <xdr:cNvSpPr/>
      </xdr:nvSpPr>
      <xdr:spPr>
        <a:xfrm>
          <a:off x="9588500" y="166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126249</xdr:rowOff>
    </xdr:from>
    <xdr:ext cx="534377" cy="259045"/>
    <xdr:sp macro="" textlink="">
      <xdr:nvSpPr>
        <xdr:cNvPr id="454" name="テキスト ボックス 453"/>
        <xdr:cNvSpPr txBox="1"/>
      </xdr:nvSpPr>
      <xdr:spPr>
        <a:xfrm>
          <a:off x="9372111" y="167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56972</xdr:rowOff>
    </xdr:from>
    <xdr:to>
      <xdr:col>46</xdr:col>
      <xdr:colOff>38100</xdr:colOff>
      <xdr:row>97</xdr:row>
      <xdr:rowOff>158572</xdr:rowOff>
    </xdr:to>
    <xdr:sp macro="" textlink="">
      <xdr:nvSpPr>
        <xdr:cNvPr id="455" name="楕円 454"/>
        <xdr:cNvSpPr/>
      </xdr:nvSpPr>
      <xdr:spPr>
        <a:xfrm>
          <a:off x="8699500" y="166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149699</xdr:rowOff>
    </xdr:from>
    <xdr:ext cx="534377" cy="259045"/>
    <xdr:sp macro="" textlink="">
      <xdr:nvSpPr>
        <xdr:cNvPr id="456" name="テキスト ボックス 455"/>
        <xdr:cNvSpPr txBox="1"/>
      </xdr:nvSpPr>
      <xdr:spPr>
        <a:xfrm>
          <a:off x="8483111" y="1678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49637</xdr:rowOff>
    </xdr:from>
    <xdr:to>
      <xdr:col>41</xdr:col>
      <xdr:colOff>101600</xdr:colOff>
      <xdr:row>97</xdr:row>
      <xdr:rowOff>151237</xdr:rowOff>
    </xdr:to>
    <xdr:sp macro="" textlink="">
      <xdr:nvSpPr>
        <xdr:cNvPr id="457" name="楕円 456"/>
        <xdr:cNvSpPr/>
      </xdr:nvSpPr>
      <xdr:spPr>
        <a:xfrm>
          <a:off x="7810500" y="166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167764</xdr:rowOff>
    </xdr:from>
    <xdr:ext cx="534377" cy="259045"/>
    <xdr:sp macro="" textlink="">
      <xdr:nvSpPr>
        <xdr:cNvPr id="458" name="テキスト ボックス 457"/>
        <xdr:cNvSpPr txBox="1"/>
      </xdr:nvSpPr>
      <xdr:spPr>
        <a:xfrm>
          <a:off x="7594111"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127476</xdr:rowOff>
    </xdr:from>
    <xdr:to>
      <xdr:col>36</xdr:col>
      <xdr:colOff>165100</xdr:colOff>
      <xdr:row>96</xdr:row>
      <xdr:rowOff>57626</xdr:rowOff>
    </xdr:to>
    <xdr:sp macro="" textlink="">
      <xdr:nvSpPr>
        <xdr:cNvPr id="459" name="楕円 458"/>
        <xdr:cNvSpPr/>
      </xdr:nvSpPr>
      <xdr:spPr>
        <a:xfrm>
          <a:off x="6921500" y="16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74153</xdr:rowOff>
    </xdr:from>
    <xdr:ext cx="534377" cy="259045"/>
    <xdr:sp macro="" textlink="">
      <xdr:nvSpPr>
        <xdr:cNvPr id="460" name="テキスト ボックス 459"/>
        <xdr:cNvSpPr txBox="1"/>
      </xdr:nvSpPr>
      <xdr:spPr>
        <a:xfrm>
          <a:off x="6705111" y="1619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71" name="テキスト ボックス 47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2" name="直線コネクタ 47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3" name="テキスト ボックス 47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4" name="直線コネクタ 47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75" name="テキスト ボックス 47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77" name="テキスト ボックス 47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78" name="直線コネクタ 47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79" name="テキスト ボックス 47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0" name="直線コネクタ 47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1" name="テキスト ボックス 48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3" name="テキスト ボックス 48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141859</xdr:rowOff>
    </xdr:from>
    <xdr:to>
      <xdr:col>85</xdr:col>
      <xdr:colOff>126364</xdr:colOff>
      <xdr:row>37</xdr:row>
      <xdr:rowOff>162814</xdr:rowOff>
    </xdr:to>
    <xdr:cxnSp macro="">
      <xdr:nvCxnSpPr>
        <xdr:cNvPr id="485" name="直線コネクタ 484"/>
        <xdr:cNvCxnSpPr/>
      </xdr:nvCxnSpPr>
      <xdr:spPr>
        <a:xfrm flipV="1">
          <a:off x="16317595" y="5113909"/>
          <a:ext cx="1269"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166641</xdr:rowOff>
    </xdr:from>
    <xdr:ext cx="534377" cy="259045"/>
    <xdr:sp macro="" textlink="">
      <xdr:nvSpPr>
        <xdr:cNvPr id="486" name="消防費最小値テキスト"/>
        <xdr:cNvSpPr txBox="1"/>
      </xdr:nvSpPr>
      <xdr:spPr>
        <a:xfrm>
          <a:off x="16370300" y="65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162814</xdr:rowOff>
    </xdr:from>
    <xdr:to>
      <xdr:col>86</xdr:col>
      <xdr:colOff>25400</xdr:colOff>
      <xdr:row>37</xdr:row>
      <xdr:rowOff>162814</xdr:rowOff>
    </xdr:to>
    <xdr:cxnSp macro="">
      <xdr:nvCxnSpPr>
        <xdr:cNvPr id="487" name="直線コネクタ 486"/>
        <xdr:cNvCxnSpPr/>
      </xdr:nvCxnSpPr>
      <xdr:spPr>
        <a:xfrm>
          <a:off x="16230600" y="650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88536</xdr:rowOff>
    </xdr:from>
    <xdr:ext cx="534377" cy="259045"/>
    <xdr:sp macro="" textlink="">
      <xdr:nvSpPr>
        <xdr:cNvPr id="488" name="消防費最大値テキスト"/>
        <xdr:cNvSpPr txBox="1"/>
      </xdr:nvSpPr>
      <xdr:spPr>
        <a:xfrm>
          <a:off x="16370300" y="488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141859</xdr:rowOff>
    </xdr:from>
    <xdr:to>
      <xdr:col>86</xdr:col>
      <xdr:colOff>25400</xdr:colOff>
      <xdr:row>29</xdr:row>
      <xdr:rowOff>141859</xdr:rowOff>
    </xdr:to>
    <xdr:cxnSp macro="">
      <xdr:nvCxnSpPr>
        <xdr:cNvPr id="489" name="直線コネクタ 488"/>
        <xdr:cNvCxnSpPr/>
      </xdr:nvCxnSpPr>
      <xdr:spPr>
        <a:xfrm>
          <a:off x="16230600" y="511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36957</xdr:rowOff>
    </xdr:from>
    <xdr:to>
      <xdr:col>85</xdr:col>
      <xdr:colOff>127000</xdr:colOff>
      <xdr:row>34</xdr:row>
      <xdr:rowOff>133223</xdr:rowOff>
    </xdr:to>
    <xdr:cxnSp macro="">
      <xdr:nvCxnSpPr>
        <xdr:cNvPr id="490" name="直線コネクタ 489"/>
        <xdr:cNvCxnSpPr/>
      </xdr:nvCxnSpPr>
      <xdr:spPr>
        <a:xfrm flipV="1">
          <a:off x="15481300" y="5866257"/>
          <a:ext cx="838200" cy="9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67454</xdr:rowOff>
    </xdr:from>
    <xdr:ext cx="534377" cy="259045"/>
    <xdr:sp macro="" textlink="">
      <xdr:nvSpPr>
        <xdr:cNvPr id="491" name="消防費平均値テキスト"/>
        <xdr:cNvSpPr txBox="1"/>
      </xdr:nvSpPr>
      <xdr:spPr>
        <a:xfrm>
          <a:off x="16370300" y="555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44577</xdr:rowOff>
    </xdr:from>
    <xdr:to>
      <xdr:col>85</xdr:col>
      <xdr:colOff>177800</xdr:colOff>
      <xdr:row>33</xdr:row>
      <xdr:rowOff>146177</xdr:rowOff>
    </xdr:to>
    <xdr:sp macro="" textlink="">
      <xdr:nvSpPr>
        <xdr:cNvPr id="492" name="フローチャート: 判断 491"/>
        <xdr:cNvSpPr/>
      </xdr:nvSpPr>
      <xdr:spPr>
        <a:xfrm>
          <a:off x="16268700" y="570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133223</xdr:rowOff>
    </xdr:from>
    <xdr:to>
      <xdr:col>81</xdr:col>
      <xdr:colOff>50800</xdr:colOff>
      <xdr:row>35</xdr:row>
      <xdr:rowOff>63627</xdr:rowOff>
    </xdr:to>
    <xdr:cxnSp macro="">
      <xdr:nvCxnSpPr>
        <xdr:cNvPr id="493" name="直線コネクタ 492"/>
        <xdr:cNvCxnSpPr/>
      </xdr:nvCxnSpPr>
      <xdr:spPr>
        <a:xfrm flipV="1">
          <a:off x="14592300" y="5962523"/>
          <a:ext cx="889000" cy="1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43815</xdr:rowOff>
    </xdr:from>
    <xdr:to>
      <xdr:col>81</xdr:col>
      <xdr:colOff>101600</xdr:colOff>
      <xdr:row>34</xdr:row>
      <xdr:rowOff>145415</xdr:rowOff>
    </xdr:to>
    <xdr:sp macro="" textlink="">
      <xdr:nvSpPr>
        <xdr:cNvPr id="494" name="フローチャート: 判断 493"/>
        <xdr:cNvSpPr/>
      </xdr:nvSpPr>
      <xdr:spPr>
        <a:xfrm>
          <a:off x="154305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161942</xdr:rowOff>
    </xdr:from>
    <xdr:ext cx="534377" cy="259045"/>
    <xdr:sp macro="" textlink="">
      <xdr:nvSpPr>
        <xdr:cNvPr id="495" name="テキスト ボックス 494"/>
        <xdr:cNvSpPr txBox="1"/>
      </xdr:nvSpPr>
      <xdr:spPr>
        <a:xfrm>
          <a:off x="15214111" y="564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166878</xdr:rowOff>
    </xdr:from>
    <xdr:to>
      <xdr:col>76</xdr:col>
      <xdr:colOff>114300</xdr:colOff>
      <xdr:row>35</xdr:row>
      <xdr:rowOff>63627</xdr:rowOff>
    </xdr:to>
    <xdr:cxnSp macro="">
      <xdr:nvCxnSpPr>
        <xdr:cNvPr id="496" name="直線コネクタ 495"/>
        <xdr:cNvCxnSpPr/>
      </xdr:nvCxnSpPr>
      <xdr:spPr>
        <a:xfrm>
          <a:off x="13703300" y="5996178"/>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xdr:rowOff>
    </xdr:from>
    <xdr:to>
      <xdr:col>76</xdr:col>
      <xdr:colOff>165100</xdr:colOff>
      <xdr:row>34</xdr:row>
      <xdr:rowOff>118237</xdr:rowOff>
    </xdr:to>
    <xdr:sp macro="" textlink="">
      <xdr:nvSpPr>
        <xdr:cNvPr id="497" name="フローチャート: 判断 496"/>
        <xdr:cNvSpPr/>
      </xdr:nvSpPr>
      <xdr:spPr>
        <a:xfrm>
          <a:off x="14541500"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134764</xdr:rowOff>
    </xdr:from>
    <xdr:ext cx="534377" cy="259045"/>
    <xdr:sp macro="" textlink="">
      <xdr:nvSpPr>
        <xdr:cNvPr id="498" name="テキスト ボックス 497"/>
        <xdr:cNvSpPr txBox="1"/>
      </xdr:nvSpPr>
      <xdr:spPr>
        <a:xfrm>
          <a:off x="14325111" y="56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166878</xdr:rowOff>
    </xdr:from>
    <xdr:to>
      <xdr:col>71</xdr:col>
      <xdr:colOff>177800</xdr:colOff>
      <xdr:row>36</xdr:row>
      <xdr:rowOff>81280</xdr:rowOff>
    </xdr:to>
    <xdr:cxnSp macro="">
      <xdr:nvCxnSpPr>
        <xdr:cNvPr id="499" name="直線コネクタ 498"/>
        <xdr:cNvCxnSpPr/>
      </xdr:nvCxnSpPr>
      <xdr:spPr>
        <a:xfrm flipV="1">
          <a:off x="12814300" y="5996178"/>
          <a:ext cx="889000" cy="2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157607</xdr:rowOff>
    </xdr:from>
    <xdr:to>
      <xdr:col>85</xdr:col>
      <xdr:colOff>177800</xdr:colOff>
      <xdr:row>34</xdr:row>
      <xdr:rowOff>87757</xdr:rowOff>
    </xdr:to>
    <xdr:sp macro="" textlink="">
      <xdr:nvSpPr>
        <xdr:cNvPr id="505" name="楕円 504"/>
        <xdr:cNvSpPr/>
      </xdr:nvSpPr>
      <xdr:spPr>
        <a:xfrm>
          <a:off x="16268700" y="58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136034</xdr:rowOff>
    </xdr:from>
    <xdr:ext cx="534377" cy="259045"/>
    <xdr:sp macro="" textlink="">
      <xdr:nvSpPr>
        <xdr:cNvPr id="506" name="消防費該当値テキスト"/>
        <xdr:cNvSpPr txBox="1"/>
      </xdr:nvSpPr>
      <xdr:spPr>
        <a:xfrm>
          <a:off x="16370300" y="579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82423</xdr:rowOff>
    </xdr:from>
    <xdr:to>
      <xdr:col>81</xdr:col>
      <xdr:colOff>101600</xdr:colOff>
      <xdr:row>35</xdr:row>
      <xdr:rowOff>12573</xdr:rowOff>
    </xdr:to>
    <xdr:sp macro="" textlink="">
      <xdr:nvSpPr>
        <xdr:cNvPr id="507" name="楕円 506"/>
        <xdr:cNvSpPr/>
      </xdr:nvSpPr>
      <xdr:spPr>
        <a:xfrm>
          <a:off x="15430500" y="59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3700</xdr:rowOff>
    </xdr:from>
    <xdr:ext cx="534377" cy="259045"/>
    <xdr:sp macro="" textlink="">
      <xdr:nvSpPr>
        <xdr:cNvPr id="508" name="テキスト ボックス 507"/>
        <xdr:cNvSpPr txBox="1"/>
      </xdr:nvSpPr>
      <xdr:spPr>
        <a:xfrm>
          <a:off x="15214111" y="600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12827</xdr:rowOff>
    </xdr:from>
    <xdr:to>
      <xdr:col>76</xdr:col>
      <xdr:colOff>165100</xdr:colOff>
      <xdr:row>35</xdr:row>
      <xdr:rowOff>114427</xdr:rowOff>
    </xdr:to>
    <xdr:sp macro="" textlink="">
      <xdr:nvSpPr>
        <xdr:cNvPr id="509" name="楕円 508"/>
        <xdr:cNvSpPr/>
      </xdr:nvSpPr>
      <xdr:spPr>
        <a:xfrm>
          <a:off x="14541500" y="60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105554</xdr:rowOff>
    </xdr:from>
    <xdr:ext cx="534377" cy="259045"/>
    <xdr:sp macro="" textlink="">
      <xdr:nvSpPr>
        <xdr:cNvPr id="510" name="テキスト ボックス 509"/>
        <xdr:cNvSpPr txBox="1"/>
      </xdr:nvSpPr>
      <xdr:spPr>
        <a:xfrm>
          <a:off x="14325111" y="610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116078</xdr:rowOff>
    </xdr:from>
    <xdr:to>
      <xdr:col>72</xdr:col>
      <xdr:colOff>38100</xdr:colOff>
      <xdr:row>35</xdr:row>
      <xdr:rowOff>46228</xdr:rowOff>
    </xdr:to>
    <xdr:sp macro="" textlink="">
      <xdr:nvSpPr>
        <xdr:cNvPr id="511" name="楕円 510"/>
        <xdr:cNvSpPr/>
      </xdr:nvSpPr>
      <xdr:spPr>
        <a:xfrm>
          <a:off x="13652500" y="59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62755</xdr:rowOff>
    </xdr:from>
    <xdr:ext cx="534377" cy="259045"/>
    <xdr:sp macro="" textlink="">
      <xdr:nvSpPr>
        <xdr:cNvPr id="512" name="テキスト ボックス 511"/>
        <xdr:cNvSpPr txBox="1"/>
      </xdr:nvSpPr>
      <xdr:spPr>
        <a:xfrm>
          <a:off x="13436111" y="57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30480</xdr:rowOff>
    </xdr:from>
    <xdr:to>
      <xdr:col>67</xdr:col>
      <xdr:colOff>101600</xdr:colOff>
      <xdr:row>36</xdr:row>
      <xdr:rowOff>132080</xdr:rowOff>
    </xdr:to>
    <xdr:sp macro="" textlink="">
      <xdr:nvSpPr>
        <xdr:cNvPr id="513" name="楕円 512"/>
        <xdr:cNvSpPr/>
      </xdr:nvSpPr>
      <xdr:spPr>
        <a:xfrm>
          <a:off x="12763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148607</xdr:rowOff>
    </xdr:from>
    <xdr:ext cx="534377" cy="259045"/>
    <xdr:sp macro="" textlink="">
      <xdr:nvSpPr>
        <xdr:cNvPr id="514" name="テキスト ボックス 513"/>
        <xdr:cNvSpPr txBox="1"/>
      </xdr:nvSpPr>
      <xdr:spPr>
        <a:xfrm>
          <a:off x="12547111" y="597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25" name="テキスト ボックス 52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26" name="直線コネクタ 52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27" name="テキスト ボックス 52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28" name="直線コネクタ 52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29" name="テキスト ボックス 52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30" name="直線コネクタ 52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31" name="テキスト ボックス 53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32" name="直線コネクタ 53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33" name="テキスト ボックス 53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35" name="テキスト ボックス 53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49906</xdr:rowOff>
    </xdr:from>
    <xdr:to>
      <xdr:col>85</xdr:col>
      <xdr:colOff>126364</xdr:colOff>
      <xdr:row>59</xdr:row>
      <xdr:rowOff>63210</xdr:rowOff>
    </xdr:to>
    <xdr:cxnSp macro="">
      <xdr:nvCxnSpPr>
        <xdr:cNvPr id="537" name="直線コネクタ 536"/>
        <xdr:cNvCxnSpPr/>
      </xdr:nvCxnSpPr>
      <xdr:spPr>
        <a:xfrm flipV="1">
          <a:off x="16317595" y="8965306"/>
          <a:ext cx="1269" cy="1213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67037</xdr:rowOff>
    </xdr:from>
    <xdr:ext cx="534377" cy="259045"/>
    <xdr:sp macro="" textlink="">
      <xdr:nvSpPr>
        <xdr:cNvPr id="538" name="教育費最小値テキスト"/>
        <xdr:cNvSpPr txBox="1"/>
      </xdr:nvSpPr>
      <xdr:spPr>
        <a:xfrm>
          <a:off x="16370300" y="101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63210</xdr:rowOff>
    </xdr:from>
    <xdr:to>
      <xdr:col>86</xdr:col>
      <xdr:colOff>25400</xdr:colOff>
      <xdr:row>59</xdr:row>
      <xdr:rowOff>63210</xdr:rowOff>
    </xdr:to>
    <xdr:cxnSp macro="">
      <xdr:nvCxnSpPr>
        <xdr:cNvPr id="539" name="直線コネクタ 538"/>
        <xdr:cNvCxnSpPr/>
      </xdr:nvCxnSpPr>
      <xdr:spPr>
        <a:xfrm>
          <a:off x="16230600" y="1017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168033</xdr:rowOff>
    </xdr:from>
    <xdr:ext cx="534377" cy="259045"/>
    <xdr:sp macro="" textlink="">
      <xdr:nvSpPr>
        <xdr:cNvPr id="540" name="教育費最大値テキスト"/>
        <xdr:cNvSpPr txBox="1"/>
      </xdr:nvSpPr>
      <xdr:spPr>
        <a:xfrm>
          <a:off x="16370300" y="87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49906</xdr:rowOff>
    </xdr:from>
    <xdr:to>
      <xdr:col>86</xdr:col>
      <xdr:colOff>25400</xdr:colOff>
      <xdr:row>52</xdr:row>
      <xdr:rowOff>49906</xdr:rowOff>
    </xdr:to>
    <xdr:cxnSp macro="">
      <xdr:nvCxnSpPr>
        <xdr:cNvPr id="541" name="直線コネクタ 540"/>
        <xdr:cNvCxnSpPr/>
      </xdr:nvCxnSpPr>
      <xdr:spPr>
        <a:xfrm>
          <a:off x="16230600" y="896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150010</xdr:rowOff>
    </xdr:from>
    <xdr:to>
      <xdr:col>85</xdr:col>
      <xdr:colOff>127000</xdr:colOff>
      <xdr:row>56</xdr:row>
      <xdr:rowOff>63599</xdr:rowOff>
    </xdr:to>
    <xdr:cxnSp macro="">
      <xdr:nvCxnSpPr>
        <xdr:cNvPr id="542" name="直線コネクタ 541"/>
        <xdr:cNvCxnSpPr/>
      </xdr:nvCxnSpPr>
      <xdr:spPr>
        <a:xfrm flipV="1">
          <a:off x="15481300" y="9579760"/>
          <a:ext cx="8382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97502</xdr:rowOff>
    </xdr:from>
    <xdr:ext cx="534377" cy="259045"/>
    <xdr:sp macro="" textlink="">
      <xdr:nvSpPr>
        <xdr:cNvPr id="543" name="教育費平均値テキスト"/>
        <xdr:cNvSpPr txBox="1"/>
      </xdr:nvSpPr>
      <xdr:spPr>
        <a:xfrm>
          <a:off x="16370300" y="9527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119075</xdr:rowOff>
    </xdr:from>
    <xdr:to>
      <xdr:col>85</xdr:col>
      <xdr:colOff>177800</xdr:colOff>
      <xdr:row>56</xdr:row>
      <xdr:rowOff>49225</xdr:rowOff>
    </xdr:to>
    <xdr:sp macro="" textlink="">
      <xdr:nvSpPr>
        <xdr:cNvPr id="544" name="フローチャート: 判断 543"/>
        <xdr:cNvSpPr/>
      </xdr:nvSpPr>
      <xdr:spPr>
        <a:xfrm>
          <a:off x="16268700" y="95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123492</xdr:rowOff>
    </xdr:from>
    <xdr:to>
      <xdr:col>81</xdr:col>
      <xdr:colOff>50800</xdr:colOff>
      <xdr:row>56</xdr:row>
      <xdr:rowOff>63599</xdr:rowOff>
    </xdr:to>
    <xdr:cxnSp macro="">
      <xdr:nvCxnSpPr>
        <xdr:cNvPr id="545" name="直線コネクタ 544"/>
        <xdr:cNvCxnSpPr/>
      </xdr:nvCxnSpPr>
      <xdr:spPr>
        <a:xfrm>
          <a:off x="14592300" y="9553242"/>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34219</xdr:rowOff>
    </xdr:from>
    <xdr:to>
      <xdr:col>81</xdr:col>
      <xdr:colOff>101600</xdr:colOff>
      <xdr:row>56</xdr:row>
      <xdr:rowOff>135819</xdr:rowOff>
    </xdr:to>
    <xdr:sp macro="" textlink="">
      <xdr:nvSpPr>
        <xdr:cNvPr id="546" name="フローチャート: 判断 545"/>
        <xdr:cNvSpPr/>
      </xdr:nvSpPr>
      <xdr:spPr>
        <a:xfrm>
          <a:off x="15430500" y="96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126946</xdr:rowOff>
    </xdr:from>
    <xdr:ext cx="534377" cy="259045"/>
    <xdr:sp macro="" textlink="">
      <xdr:nvSpPr>
        <xdr:cNvPr id="547" name="テキスト ボックス 546"/>
        <xdr:cNvSpPr txBox="1"/>
      </xdr:nvSpPr>
      <xdr:spPr>
        <a:xfrm>
          <a:off x="15214111" y="97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123492</xdr:rowOff>
    </xdr:from>
    <xdr:to>
      <xdr:col>76</xdr:col>
      <xdr:colOff>114300</xdr:colOff>
      <xdr:row>55</xdr:row>
      <xdr:rowOff>153599</xdr:rowOff>
    </xdr:to>
    <xdr:cxnSp macro="">
      <xdr:nvCxnSpPr>
        <xdr:cNvPr id="548" name="直線コネクタ 547"/>
        <xdr:cNvCxnSpPr/>
      </xdr:nvCxnSpPr>
      <xdr:spPr>
        <a:xfrm flipV="1">
          <a:off x="13703300" y="9553242"/>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53239</xdr:rowOff>
    </xdr:from>
    <xdr:to>
      <xdr:col>76</xdr:col>
      <xdr:colOff>165100</xdr:colOff>
      <xdr:row>56</xdr:row>
      <xdr:rowOff>154839</xdr:rowOff>
    </xdr:to>
    <xdr:sp macro="" textlink="">
      <xdr:nvSpPr>
        <xdr:cNvPr id="549" name="フローチャート: 判断 548"/>
        <xdr:cNvSpPr/>
      </xdr:nvSpPr>
      <xdr:spPr>
        <a:xfrm>
          <a:off x="14541500" y="965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145966</xdr:rowOff>
    </xdr:from>
    <xdr:ext cx="534377" cy="259045"/>
    <xdr:sp macro="" textlink="">
      <xdr:nvSpPr>
        <xdr:cNvPr id="550" name="テキスト ボックス 549"/>
        <xdr:cNvSpPr txBox="1"/>
      </xdr:nvSpPr>
      <xdr:spPr>
        <a:xfrm>
          <a:off x="14325111" y="97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153599</xdr:rowOff>
    </xdr:from>
    <xdr:to>
      <xdr:col>71</xdr:col>
      <xdr:colOff>177800</xdr:colOff>
      <xdr:row>56</xdr:row>
      <xdr:rowOff>24554</xdr:rowOff>
    </xdr:to>
    <xdr:cxnSp macro="">
      <xdr:nvCxnSpPr>
        <xdr:cNvPr id="551" name="直線コネクタ 550"/>
        <xdr:cNvCxnSpPr/>
      </xdr:nvCxnSpPr>
      <xdr:spPr>
        <a:xfrm flipV="1">
          <a:off x="12814300" y="9583349"/>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99210</xdr:rowOff>
    </xdr:from>
    <xdr:to>
      <xdr:col>85</xdr:col>
      <xdr:colOff>177800</xdr:colOff>
      <xdr:row>56</xdr:row>
      <xdr:rowOff>29360</xdr:rowOff>
    </xdr:to>
    <xdr:sp macro="" textlink="">
      <xdr:nvSpPr>
        <xdr:cNvPr id="557" name="楕円 556"/>
        <xdr:cNvSpPr/>
      </xdr:nvSpPr>
      <xdr:spPr>
        <a:xfrm>
          <a:off x="16268700" y="95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122087</xdr:rowOff>
    </xdr:from>
    <xdr:ext cx="534377" cy="259045"/>
    <xdr:sp macro="" textlink="">
      <xdr:nvSpPr>
        <xdr:cNvPr id="558" name="教育費該当値テキスト"/>
        <xdr:cNvSpPr txBox="1"/>
      </xdr:nvSpPr>
      <xdr:spPr>
        <a:xfrm>
          <a:off x="16370300" y="93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12799</xdr:rowOff>
    </xdr:from>
    <xdr:to>
      <xdr:col>81</xdr:col>
      <xdr:colOff>101600</xdr:colOff>
      <xdr:row>56</xdr:row>
      <xdr:rowOff>114399</xdr:rowOff>
    </xdr:to>
    <xdr:sp macro="" textlink="">
      <xdr:nvSpPr>
        <xdr:cNvPr id="559" name="楕円 558"/>
        <xdr:cNvSpPr/>
      </xdr:nvSpPr>
      <xdr:spPr>
        <a:xfrm>
          <a:off x="15430500" y="96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130926</xdr:rowOff>
    </xdr:from>
    <xdr:ext cx="534377" cy="259045"/>
    <xdr:sp macro="" textlink="">
      <xdr:nvSpPr>
        <xdr:cNvPr id="560" name="テキスト ボックス 559"/>
        <xdr:cNvSpPr txBox="1"/>
      </xdr:nvSpPr>
      <xdr:spPr>
        <a:xfrm>
          <a:off x="15214111" y="93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72692</xdr:rowOff>
    </xdr:from>
    <xdr:to>
      <xdr:col>76</xdr:col>
      <xdr:colOff>165100</xdr:colOff>
      <xdr:row>56</xdr:row>
      <xdr:rowOff>2842</xdr:rowOff>
    </xdr:to>
    <xdr:sp macro="" textlink="">
      <xdr:nvSpPr>
        <xdr:cNvPr id="561" name="楕円 560"/>
        <xdr:cNvSpPr/>
      </xdr:nvSpPr>
      <xdr:spPr>
        <a:xfrm>
          <a:off x="14541500" y="950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19369</xdr:rowOff>
    </xdr:from>
    <xdr:ext cx="534377" cy="259045"/>
    <xdr:sp macro="" textlink="">
      <xdr:nvSpPr>
        <xdr:cNvPr id="562" name="テキスト ボックス 561"/>
        <xdr:cNvSpPr txBox="1"/>
      </xdr:nvSpPr>
      <xdr:spPr>
        <a:xfrm>
          <a:off x="14325111" y="927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102799</xdr:rowOff>
    </xdr:from>
    <xdr:to>
      <xdr:col>72</xdr:col>
      <xdr:colOff>38100</xdr:colOff>
      <xdr:row>56</xdr:row>
      <xdr:rowOff>32949</xdr:rowOff>
    </xdr:to>
    <xdr:sp macro="" textlink="">
      <xdr:nvSpPr>
        <xdr:cNvPr id="563" name="楕円 562"/>
        <xdr:cNvSpPr/>
      </xdr:nvSpPr>
      <xdr:spPr>
        <a:xfrm>
          <a:off x="13652500" y="95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49476</xdr:rowOff>
    </xdr:from>
    <xdr:ext cx="534377" cy="259045"/>
    <xdr:sp macro="" textlink="">
      <xdr:nvSpPr>
        <xdr:cNvPr id="564" name="テキスト ボックス 563"/>
        <xdr:cNvSpPr txBox="1"/>
      </xdr:nvSpPr>
      <xdr:spPr>
        <a:xfrm>
          <a:off x="13436111" y="93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145204</xdr:rowOff>
    </xdr:from>
    <xdr:to>
      <xdr:col>67</xdr:col>
      <xdr:colOff>101600</xdr:colOff>
      <xdr:row>56</xdr:row>
      <xdr:rowOff>75354</xdr:rowOff>
    </xdr:to>
    <xdr:sp macro="" textlink="">
      <xdr:nvSpPr>
        <xdr:cNvPr id="565" name="楕円 564"/>
        <xdr:cNvSpPr/>
      </xdr:nvSpPr>
      <xdr:spPr>
        <a:xfrm>
          <a:off x="12763500" y="95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91881</xdr:rowOff>
    </xdr:from>
    <xdr:ext cx="534377" cy="259045"/>
    <xdr:sp macro="" textlink="">
      <xdr:nvSpPr>
        <xdr:cNvPr id="566" name="テキスト ボックス 565"/>
        <xdr:cNvSpPr txBox="1"/>
      </xdr:nvSpPr>
      <xdr:spPr>
        <a:xfrm>
          <a:off x="12547111" y="93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580" name="テキスト ボックス 57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88" name="テキスト ボックス 58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8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56566</xdr:rowOff>
    </xdr:from>
    <xdr:to>
      <xdr:col>85</xdr:col>
      <xdr:colOff>126364</xdr:colOff>
      <xdr:row>79</xdr:row>
      <xdr:rowOff>44450</xdr:rowOff>
    </xdr:to>
    <xdr:cxnSp macro="">
      <xdr:nvCxnSpPr>
        <xdr:cNvPr id="590" name="直線コネクタ 589"/>
        <xdr:cNvCxnSpPr/>
      </xdr:nvCxnSpPr>
      <xdr:spPr>
        <a:xfrm flipV="1">
          <a:off x="16317595" y="122295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59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92" name="直線コネクタ 59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3243</xdr:rowOff>
    </xdr:from>
    <xdr:ext cx="534377" cy="259045"/>
    <xdr:sp macro="" textlink="">
      <xdr:nvSpPr>
        <xdr:cNvPr id="593" name="災害復旧費最大値テキスト"/>
        <xdr:cNvSpPr txBox="1"/>
      </xdr:nvSpPr>
      <xdr:spPr>
        <a:xfrm>
          <a:off x="16370300" y="1200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56566</xdr:rowOff>
    </xdr:from>
    <xdr:to>
      <xdr:col>86</xdr:col>
      <xdr:colOff>25400</xdr:colOff>
      <xdr:row>71</xdr:row>
      <xdr:rowOff>56566</xdr:rowOff>
    </xdr:to>
    <xdr:cxnSp macro="">
      <xdr:nvCxnSpPr>
        <xdr:cNvPr id="594" name="直線コネクタ 593"/>
        <xdr:cNvCxnSpPr/>
      </xdr:nvCxnSpPr>
      <xdr:spPr>
        <a:xfrm>
          <a:off x="16230600" y="1222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595" name="直線コネクタ 59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142181</xdr:rowOff>
    </xdr:from>
    <xdr:ext cx="469744" cy="259045"/>
    <xdr:sp macro="" textlink="">
      <xdr:nvSpPr>
        <xdr:cNvPr id="596" name="災害復旧費平均値テキスト"/>
        <xdr:cNvSpPr txBox="1"/>
      </xdr:nvSpPr>
      <xdr:spPr>
        <a:xfrm>
          <a:off x="16370300" y="1300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119304</xdr:rowOff>
    </xdr:from>
    <xdr:to>
      <xdr:col>85</xdr:col>
      <xdr:colOff>177800</xdr:colOff>
      <xdr:row>77</xdr:row>
      <xdr:rowOff>49454</xdr:rowOff>
    </xdr:to>
    <xdr:sp macro="" textlink="">
      <xdr:nvSpPr>
        <xdr:cNvPr id="597" name="フローチャート: 判断 596"/>
        <xdr:cNvSpPr/>
      </xdr:nvSpPr>
      <xdr:spPr>
        <a:xfrm>
          <a:off x="16268700" y="1314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598" name="直線コネクタ 59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166548</xdr:rowOff>
    </xdr:from>
    <xdr:to>
      <xdr:col>81</xdr:col>
      <xdr:colOff>101600</xdr:colOff>
      <xdr:row>77</xdr:row>
      <xdr:rowOff>96698</xdr:rowOff>
    </xdr:to>
    <xdr:sp macro="" textlink="">
      <xdr:nvSpPr>
        <xdr:cNvPr id="599" name="フローチャート: 判断 598"/>
        <xdr:cNvSpPr/>
      </xdr:nvSpPr>
      <xdr:spPr>
        <a:xfrm>
          <a:off x="15430500" y="131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113225</xdr:rowOff>
    </xdr:from>
    <xdr:ext cx="469744" cy="259045"/>
    <xdr:sp macro="" textlink="">
      <xdr:nvSpPr>
        <xdr:cNvPr id="600" name="テキスト ボックス 599"/>
        <xdr:cNvSpPr txBox="1"/>
      </xdr:nvSpPr>
      <xdr:spPr>
        <a:xfrm>
          <a:off x="15246428" y="1297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01" name="直線コネクタ 60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112599</xdr:rowOff>
    </xdr:from>
    <xdr:to>
      <xdr:col>76</xdr:col>
      <xdr:colOff>165100</xdr:colOff>
      <xdr:row>74</xdr:row>
      <xdr:rowOff>42749</xdr:rowOff>
    </xdr:to>
    <xdr:sp macro="" textlink="">
      <xdr:nvSpPr>
        <xdr:cNvPr id="602" name="フローチャート: 判断 601"/>
        <xdr:cNvSpPr/>
      </xdr:nvSpPr>
      <xdr:spPr>
        <a:xfrm>
          <a:off x="14541500" y="1262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59276</xdr:rowOff>
    </xdr:from>
    <xdr:ext cx="534377" cy="259045"/>
    <xdr:sp macro="" textlink="">
      <xdr:nvSpPr>
        <xdr:cNvPr id="603" name="テキスト ボックス 602"/>
        <xdr:cNvSpPr txBox="1"/>
      </xdr:nvSpPr>
      <xdr:spPr>
        <a:xfrm>
          <a:off x="14325111" y="124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32868</xdr:rowOff>
    </xdr:from>
    <xdr:to>
      <xdr:col>71</xdr:col>
      <xdr:colOff>177800</xdr:colOff>
      <xdr:row>79</xdr:row>
      <xdr:rowOff>44450</xdr:rowOff>
    </xdr:to>
    <xdr:cxnSp macro="">
      <xdr:nvCxnSpPr>
        <xdr:cNvPr id="604" name="直線コネクタ 603"/>
        <xdr:cNvCxnSpPr/>
      </xdr:nvCxnSpPr>
      <xdr:spPr>
        <a:xfrm>
          <a:off x="12814300" y="1357741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10" name="楕円 60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1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12" name="楕円 61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13" name="テキスト ボックス 61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14" name="楕円 61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15" name="テキスト ボックス 61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16" name="楕円 61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111777</xdr:rowOff>
    </xdr:from>
    <xdr:ext cx="249299" cy="259045"/>
    <xdr:sp macro="" textlink="">
      <xdr:nvSpPr>
        <xdr:cNvPr id="617" name="テキスト ボックス 616"/>
        <xdr:cNvSpPr txBox="1"/>
      </xdr:nvSpPr>
      <xdr:spPr>
        <a:xfrm>
          <a:off x="13578650" y="1331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153518</xdr:rowOff>
    </xdr:from>
    <xdr:to>
      <xdr:col>67</xdr:col>
      <xdr:colOff>101600</xdr:colOff>
      <xdr:row>79</xdr:row>
      <xdr:rowOff>83668</xdr:rowOff>
    </xdr:to>
    <xdr:sp macro="" textlink="">
      <xdr:nvSpPr>
        <xdr:cNvPr id="618" name="楕円 617"/>
        <xdr:cNvSpPr/>
      </xdr:nvSpPr>
      <xdr:spPr>
        <a:xfrm>
          <a:off x="12763500" y="135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100195</xdr:rowOff>
    </xdr:from>
    <xdr:ext cx="378565" cy="259045"/>
    <xdr:sp macro="" textlink="">
      <xdr:nvSpPr>
        <xdr:cNvPr id="619" name="テキスト ボックス 618"/>
        <xdr:cNvSpPr txBox="1"/>
      </xdr:nvSpPr>
      <xdr:spPr>
        <a:xfrm>
          <a:off x="12625017" y="13301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30" name="テキスト ボックス 62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31" name="直線コネクタ 63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32" name="テキスト ボックス 63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33" name="直線コネクタ 63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34" name="テキスト ボックス 63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36" name="テキスト ボックス 63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37" name="直線コネクタ 63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38" name="テキスト ボックス 63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39" name="直線コネクタ 63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40" name="テキスト ボックス 63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1" name="直線コネクタ 64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42" name="テキスト ボックス 64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144253</xdr:rowOff>
    </xdr:from>
    <xdr:to>
      <xdr:col>85</xdr:col>
      <xdr:colOff>126364</xdr:colOff>
      <xdr:row>98</xdr:row>
      <xdr:rowOff>134023</xdr:rowOff>
    </xdr:to>
    <xdr:cxnSp macro="">
      <xdr:nvCxnSpPr>
        <xdr:cNvPr id="644" name="直線コネクタ 643"/>
        <xdr:cNvCxnSpPr/>
      </xdr:nvCxnSpPr>
      <xdr:spPr>
        <a:xfrm flipV="1">
          <a:off x="16317595" y="15746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137850</xdr:rowOff>
    </xdr:from>
    <xdr:ext cx="534377" cy="259045"/>
    <xdr:sp macro="" textlink="">
      <xdr:nvSpPr>
        <xdr:cNvPr id="645" name="公債費最小値テキスト"/>
        <xdr:cNvSpPr txBox="1"/>
      </xdr:nvSpPr>
      <xdr:spPr>
        <a:xfrm>
          <a:off x="16370300" y="169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134023</xdr:rowOff>
    </xdr:from>
    <xdr:to>
      <xdr:col>86</xdr:col>
      <xdr:colOff>25400</xdr:colOff>
      <xdr:row>98</xdr:row>
      <xdr:rowOff>134023</xdr:rowOff>
    </xdr:to>
    <xdr:cxnSp macro="">
      <xdr:nvCxnSpPr>
        <xdr:cNvPr id="646" name="直線コネクタ 645"/>
        <xdr:cNvCxnSpPr/>
      </xdr:nvCxnSpPr>
      <xdr:spPr>
        <a:xfrm>
          <a:off x="16230600" y="16936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90930</xdr:rowOff>
    </xdr:from>
    <xdr:ext cx="534377" cy="259045"/>
    <xdr:sp macro="" textlink="">
      <xdr:nvSpPr>
        <xdr:cNvPr id="647" name="公債費最大値テキスト"/>
        <xdr:cNvSpPr txBox="1"/>
      </xdr:nvSpPr>
      <xdr:spPr>
        <a:xfrm>
          <a:off x="16370300" y="155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144253</xdr:rowOff>
    </xdr:from>
    <xdr:to>
      <xdr:col>86</xdr:col>
      <xdr:colOff>25400</xdr:colOff>
      <xdr:row>91</xdr:row>
      <xdr:rowOff>144253</xdr:rowOff>
    </xdr:to>
    <xdr:cxnSp macro="">
      <xdr:nvCxnSpPr>
        <xdr:cNvPr id="648" name="直線コネクタ 647"/>
        <xdr:cNvCxnSpPr/>
      </xdr:nvCxnSpPr>
      <xdr:spPr>
        <a:xfrm>
          <a:off x="16230600" y="15746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117393</xdr:rowOff>
    </xdr:from>
    <xdr:to>
      <xdr:col>85</xdr:col>
      <xdr:colOff>127000</xdr:colOff>
      <xdr:row>96</xdr:row>
      <xdr:rowOff>150121</xdr:rowOff>
    </xdr:to>
    <xdr:cxnSp macro="">
      <xdr:nvCxnSpPr>
        <xdr:cNvPr id="649" name="直線コネクタ 648"/>
        <xdr:cNvCxnSpPr/>
      </xdr:nvCxnSpPr>
      <xdr:spPr>
        <a:xfrm>
          <a:off x="15481300" y="16576593"/>
          <a:ext cx="8382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136008</xdr:rowOff>
    </xdr:from>
    <xdr:ext cx="534377" cy="259045"/>
    <xdr:sp macro="" textlink="">
      <xdr:nvSpPr>
        <xdr:cNvPr id="650" name="公債費平均値テキスト"/>
        <xdr:cNvSpPr txBox="1"/>
      </xdr:nvSpPr>
      <xdr:spPr>
        <a:xfrm>
          <a:off x="16370300" y="16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113131</xdr:rowOff>
    </xdr:from>
    <xdr:to>
      <xdr:col>85</xdr:col>
      <xdr:colOff>177800</xdr:colOff>
      <xdr:row>95</xdr:row>
      <xdr:rowOff>43281</xdr:rowOff>
    </xdr:to>
    <xdr:sp macro="" textlink="">
      <xdr:nvSpPr>
        <xdr:cNvPr id="651" name="フローチャート: 判断 650"/>
        <xdr:cNvSpPr/>
      </xdr:nvSpPr>
      <xdr:spPr>
        <a:xfrm>
          <a:off x="16268700" y="162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117393</xdr:rowOff>
    </xdr:from>
    <xdr:to>
      <xdr:col>81</xdr:col>
      <xdr:colOff>50800</xdr:colOff>
      <xdr:row>96</xdr:row>
      <xdr:rowOff>148006</xdr:rowOff>
    </xdr:to>
    <xdr:cxnSp macro="">
      <xdr:nvCxnSpPr>
        <xdr:cNvPr id="652" name="直線コネクタ 651"/>
        <xdr:cNvCxnSpPr/>
      </xdr:nvCxnSpPr>
      <xdr:spPr>
        <a:xfrm flipV="1">
          <a:off x="14592300" y="16576593"/>
          <a:ext cx="889000" cy="3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98920</xdr:rowOff>
    </xdr:from>
    <xdr:to>
      <xdr:col>81</xdr:col>
      <xdr:colOff>101600</xdr:colOff>
      <xdr:row>95</xdr:row>
      <xdr:rowOff>29070</xdr:rowOff>
    </xdr:to>
    <xdr:sp macro="" textlink="">
      <xdr:nvSpPr>
        <xdr:cNvPr id="653" name="フローチャート: 判断 652"/>
        <xdr:cNvSpPr/>
      </xdr:nvSpPr>
      <xdr:spPr>
        <a:xfrm>
          <a:off x="154305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45597</xdr:rowOff>
    </xdr:from>
    <xdr:ext cx="534377" cy="259045"/>
    <xdr:sp macro="" textlink="">
      <xdr:nvSpPr>
        <xdr:cNvPr id="654" name="テキスト ボックス 653"/>
        <xdr:cNvSpPr txBox="1"/>
      </xdr:nvSpPr>
      <xdr:spPr>
        <a:xfrm>
          <a:off x="15214111" y="159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143320</xdr:rowOff>
    </xdr:from>
    <xdr:to>
      <xdr:col>76</xdr:col>
      <xdr:colOff>114300</xdr:colOff>
      <xdr:row>96</xdr:row>
      <xdr:rowOff>148006</xdr:rowOff>
    </xdr:to>
    <xdr:cxnSp macro="">
      <xdr:nvCxnSpPr>
        <xdr:cNvPr id="655" name="直線コネクタ 654"/>
        <xdr:cNvCxnSpPr/>
      </xdr:nvCxnSpPr>
      <xdr:spPr>
        <a:xfrm>
          <a:off x="13703300" y="16602520"/>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11271</xdr:rowOff>
    </xdr:from>
    <xdr:to>
      <xdr:col>76</xdr:col>
      <xdr:colOff>165100</xdr:colOff>
      <xdr:row>95</xdr:row>
      <xdr:rowOff>112871</xdr:rowOff>
    </xdr:to>
    <xdr:sp macro="" textlink="">
      <xdr:nvSpPr>
        <xdr:cNvPr id="656" name="フローチャート: 判断 655"/>
        <xdr:cNvSpPr/>
      </xdr:nvSpPr>
      <xdr:spPr>
        <a:xfrm>
          <a:off x="14541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129398</xdr:rowOff>
    </xdr:from>
    <xdr:ext cx="534377" cy="259045"/>
    <xdr:sp macro="" textlink="">
      <xdr:nvSpPr>
        <xdr:cNvPr id="657" name="テキスト ボックス 656"/>
        <xdr:cNvSpPr txBox="1"/>
      </xdr:nvSpPr>
      <xdr:spPr>
        <a:xfrm>
          <a:off x="14325111" y="160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141643</xdr:rowOff>
    </xdr:from>
    <xdr:to>
      <xdr:col>71</xdr:col>
      <xdr:colOff>177800</xdr:colOff>
      <xdr:row>96</xdr:row>
      <xdr:rowOff>143320</xdr:rowOff>
    </xdr:to>
    <xdr:cxnSp macro="">
      <xdr:nvCxnSpPr>
        <xdr:cNvPr id="658" name="直線コネクタ 657"/>
        <xdr:cNvCxnSpPr/>
      </xdr:nvCxnSpPr>
      <xdr:spPr>
        <a:xfrm>
          <a:off x="12814300" y="1660084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84</xdr:col>
      <xdr:colOff>127000</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99321</xdr:rowOff>
    </xdr:from>
    <xdr:to>
      <xdr:col>85</xdr:col>
      <xdr:colOff>177800</xdr:colOff>
      <xdr:row>97</xdr:row>
      <xdr:rowOff>29471</xdr:rowOff>
    </xdr:to>
    <xdr:sp macro="" textlink="">
      <xdr:nvSpPr>
        <xdr:cNvPr id="664" name="楕円 663"/>
        <xdr:cNvSpPr/>
      </xdr:nvSpPr>
      <xdr:spPr>
        <a:xfrm>
          <a:off x="16268700" y="165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77748</xdr:rowOff>
    </xdr:from>
    <xdr:ext cx="534377" cy="259045"/>
    <xdr:sp macro="" textlink="">
      <xdr:nvSpPr>
        <xdr:cNvPr id="665" name="公債費該当値テキスト"/>
        <xdr:cNvSpPr txBox="1"/>
      </xdr:nvSpPr>
      <xdr:spPr>
        <a:xfrm>
          <a:off x="16370300" y="165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66593</xdr:rowOff>
    </xdr:from>
    <xdr:to>
      <xdr:col>81</xdr:col>
      <xdr:colOff>101600</xdr:colOff>
      <xdr:row>96</xdr:row>
      <xdr:rowOff>168193</xdr:rowOff>
    </xdr:to>
    <xdr:sp macro="" textlink="">
      <xdr:nvSpPr>
        <xdr:cNvPr id="666" name="楕円 665"/>
        <xdr:cNvSpPr/>
      </xdr:nvSpPr>
      <xdr:spPr>
        <a:xfrm>
          <a:off x="15430500" y="165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159320</xdr:rowOff>
    </xdr:from>
    <xdr:ext cx="534377" cy="259045"/>
    <xdr:sp macro="" textlink="">
      <xdr:nvSpPr>
        <xdr:cNvPr id="667" name="テキスト ボックス 666"/>
        <xdr:cNvSpPr txBox="1"/>
      </xdr:nvSpPr>
      <xdr:spPr>
        <a:xfrm>
          <a:off x="15214111" y="1661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97206</xdr:rowOff>
    </xdr:from>
    <xdr:to>
      <xdr:col>76</xdr:col>
      <xdr:colOff>165100</xdr:colOff>
      <xdr:row>97</xdr:row>
      <xdr:rowOff>27356</xdr:rowOff>
    </xdr:to>
    <xdr:sp macro="" textlink="">
      <xdr:nvSpPr>
        <xdr:cNvPr id="668" name="楕円 667"/>
        <xdr:cNvSpPr/>
      </xdr:nvSpPr>
      <xdr:spPr>
        <a:xfrm>
          <a:off x="14541500" y="165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18483</xdr:rowOff>
    </xdr:from>
    <xdr:ext cx="534377" cy="259045"/>
    <xdr:sp macro="" textlink="">
      <xdr:nvSpPr>
        <xdr:cNvPr id="669" name="テキスト ボックス 668"/>
        <xdr:cNvSpPr txBox="1"/>
      </xdr:nvSpPr>
      <xdr:spPr>
        <a:xfrm>
          <a:off x="14325111" y="166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92520</xdr:rowOff>
    </xdr:from>
    <xdr:to>
      <xdr:col>72</xdr:col>
      <xdr:colOff>38100</xdr:colOff>
      <xdr:row>97</xdr:row>
      <xdr:rowOff>22670</xdr:rowOff>
    </xdr:to>
    <xdr:sp macro="" textlink="">
      <xdr:nvSpPr>
        <xdr:cNvPr id="670" name="楕円 669"/>
        <xdr:cNvSpPr/>
      </xdr:nvSpPr>
      <xdr:spPr>
        <a:xfrm>
          <a:off x="13652500" y="165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39197</xdr:rowOff>
    </xdr:from>
    <xdr:ext cx="534377" cy="259045"/>
    <xdr:sp macro="" textlink="">
      <xdr:nvSpPr>
        <xdr:cNvPr id="671" name="テキスト ボックス 670"/>
        <xdr:cNvSpPr txBox="1"/>
      </xdr:nvSpPr>
      <xdr:spPr>
        <a:xfrm>
          <a:off x="13436111" y="163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90843</xdr:rowOff>
    </xdr:from>
    <xdr:to>
      <xdr:col>67</xdr:col>
      <xdr:colOff>101600</xdr:colOff>
      <xdr:row>97</xdr:row>
      <xdr:rowOff>20993</xdr:rowOff>
    </xdr:to>
    <xdr:sp macro="" textlink="">
      <xdr:nvSpPr>
        <xdr:cNvPr id="672" name="楕円 671"/>
        <xdr:cNvSpPr/>
      </xdr:nvSpPr>
      <xdr:spPr>
        <a:xfrm>
          <a:off x="12763500" y="165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37520</xdr:rowOff>
    </xdr:from>
    <xdr:ext cx="534377" cy="259045"/>
    <xdr:sp macro="" textlink="">
      <xdr:nvSpPr>
        <xdr:cNvPr id="673" name="テキスト ボックス 672"/>
        <xdr:cNvSpPr txBox="1"/>
      </xdr:nvSpPr>
      <xdr:spPr>
        <a:xfrm>
          <a:off x="12547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84" name="直線コネクタ 68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85" name="テキスト ボックス 68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86" name="直線コネクタ 68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87" name="テキスト ボックス 68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88" name="直線コネクタ 68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89" name="テキスト ボックス 68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0" name="直線コネクタ 68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1" name="テキスト ボックス 69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92" name="直線コネクタ 69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693" name="テキスト ボックス 69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694" name="直線コネクタ 69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695" name="テキスト ボックス 69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96" name="直線コネクタ 69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697" name="テキスト ボックス 69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69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159294</xdr:rowOff>
    </xdr:from>
    <xdr:to>
      <xdr:col>116</xdr:col>
      <xdr:colOff>62864</xdr:colOff>
      <xdr:row>39</xdr:row>
      <xdr:rowOff>98878</xdr:rowOff>
    </xdr:to>
    <xdr:cxnSp macro="">
      <xdr:nvCxnSpPr>
        <xdr:cNvPr id="699" name="直線コネクタ 698"/>
        <xdr:cNvCxnSpPr/>
      </xdr:nvCxnSpPr>
      <xdr:spPr>
        <a:xfrm flipV="1">
          <a:off x="22159595" y="5302794"/>
          <a:ext cx="1269"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0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01" name="直線コネクタ 70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105971</xdr:rowOff>
    </xdr:from>
    <xdr:ext cx="378565" cy="259045"/>
    <xdr:sp macro="" textlink="">
      <xdr:nvSpPr>
        <xdr:cNvPr id="702" name="諸支出金最大値テキスト"/>
        <xdr:cNvSpPr txBox="1"/>
      </xdr:nvSpPr>
      <xdr:spPr>
        <a:xfrm>
          <a:off x="22212300" y="507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159294</xdr:rowOff>
    </xdr:from>
    <xdr:to>
      <xdr:col>116</xdr:col>
      <xdr:colOff>152400</xdr:colOff>
      <xdr:row>30</xdr:row>
      <xdr:rowOff>159294</xdr:rowOff>
    </xdr:to>
    <xdr:cxnSp macro="">
      <xdr:nvCxnSpPr>
        <xdr:cNvPr id="703" name="直線コネクタ 702"/>
        <xdr:cNvCxnSpPr/>
      </xdr:nvCxnSpPr>
      <xdr:spPr>
        <a:xfrm>
          <a:off x="22072600" y="530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04" name="直線コネクタ 70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92183</xdr:rowOff>
    </xdr:from>
    <xdr:ext cx="313932" cy="259045"/>
    <xdr:sp macro="" textlink="">
      <xdr:nvSpPr>
        <xdr:cNvPr id="705" name="諸支出金平均値テキスト"/>
        <xdr:cNvSpPr txBox="1"/>
      </xdr:nvSpPr>
      <xdr:spPr>
        <a:xfrm>
          <a:off x="22212300" y="64358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69306</xdr:rowOff>
    </xdr:from>
    <xdr:to>
      <xdr:col>116</xdr:col>
      <xdr:colOff>114300</xdr:colOff>
      <xdr:row>38</xdr:row>
      <xdr:rowOff>170906</xdr:rowOff>
    </xdr:to>
    <xdr:sp macro="" textlink="">
      <xdr:nvSpPr>
        <xdr:cNvPr id="706" name="フローチャート: 判断 705"/>
        <xdr:cNvSpPr/>
      </xdr:nvSpPr>
      <xdr:spPr>
        <a:xfrm>
          <a:off x="22110700" y="65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07" name="直線コネクタ 70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08" name="フローチャート: 判断 707"/>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709" name="テキスト ボックス 708"/>
        <xdr:cNvSpPr txBox="1"/>
      </xdr:nvSpPr>
      <xdr:spPr>
        <a:xfrm>
          <a:off x="21166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10" name="直線コネクタ 70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70938</xdr:rowOff>
    </xdr:from>
    <xdr:to>
      <xdr:col>107</xdr:col>
      <xdr:colOff>101600</xdr:colOff>
      <xdr:row>39</xdr:row>
      <xdr:rowOff>1088</xdr:rowOff>
    </xdr:to>
    <xdr:sp macro="" textlink="">
      <xdr:nvSpPr>
        <xdr:cNvPr id="711" name="フローチャート: 判断 710"/>
        <xdr:cNvSpPr/>
      </xdr:nvSpPr>
      <xdr:spPr>
        <a:xfrm>
          <a:off x="20383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17616</xdr:rowOff>
    </xdr:from>
    <xdr:ext cx="313932" cy="259045"/>
    <xdr:sp macro="" textlink="">
      <xdr:nvSpPr>
        <xdr:cNvPr id="712" name="テキスト ボックス 711"/>
        <xdr:cNvSpPr txBox="1"/>
      </xdr:nvSpPr>
      <xdr:spPr>
        <a:xfrm>
          <a:off x="20277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13" name="直線コネクタ 71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115</xdr:col>
      <xdr:colOff>63500</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19" name="楕円 71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2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21" name="楕円 72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22" name="テキスト ボックス 72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23" name="楕円 72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24" name="テキスト ボックス 72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25" name="楕円 72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166205</xdr:rowOff>
    </xdr:from>
    <xdr:ext cx="249299" cy="259045"/>
    <xdr:sp macro="" textlink="">
      <xdr:nvSpPr>
        <xdr:cNvPr id="726" name="テキスト ボックス 725"/>
        <xdr:cNvSpPr txBox="1"/>
      </xdr:nvSpPr>
      <xdr:spPr>
        <a:xfrm>
          <a:off x="19420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27" name="楕円 72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28" name="テキスト ボックス 727"/>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40" name="テキスト ボックス 73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41" name="直線コネクタ 74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42" name="テキスト ボックス 74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4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44" name="直線コネクタ 74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4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46" name="直線コネクタ 74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4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48" name="直線コネクタ 74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49" name="直線コネクタ 74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5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51" name="フローチャート: 判断 75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52" name="直線コネクタ 75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53" name="フローチャート: 判断 75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54" name="テキスト ボックス 75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55" name="直線コネクタ 75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56" name="フローチャート: 判断 75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57" name="テキスト ボックス 75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58" name="直線コネクタ 75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115</xdr:col>
      <xdr:colOff>63500</xdr:colOff>
      <xdr:row>61</xdr:row>
      <xdr:rowOff>80027</xdr:rowOff>
    </xdr:from>
    <xdr:ext cx="762000" cy="259045"/>
    <xdr:sp macro="" textlink="">
      <xdr:nvSpPr>
        <xdr:cNvPr id="759" name="テキスト ボックス 75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60" name="テキスト ボックス 75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61" name="テキスト ボックス 76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62" name="テキスト ボックス 76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63" name="テキスト ボックス 76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4" name="楕円 76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6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66" name="楕円 76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67" name="テキスト ボックス 76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68" name="楕円 76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69" name="テキスト ボックス 76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70" name="楕円 76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71" name="テキスト ボックス 77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2" name="楕円 77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73" name="テキスト ボックス 77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74" name="正方形/長方形 77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75" name="正方形/長方形 77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76" name="テキスト ボックス 77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59,546</a:t>
          </a:r>
          <a:r>
            <a:rPr kumimoji="1" lang="ja-JP" altLang="en-US" sz="1300">
              <a:latin typeface="ＭＳ Ｐゴシック" panose="020B0600070205080204" pitchFamily="50" charset="-128"/>
              <a:ea typeface="ＭＳ Ｐゴシック" panose="020B0600070205080204" pitchFamily="50" charset="-128"/>
            </a:rPr>
            <a:t>円となり類似団体、茨城県平均を下回っている。ふるさと納税推進事業が増となったことが、前年度より増額となった主な要因である。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民生費については、一人当たり</a:t>
          </a:r>
          <a:r>
            <a:rPr kumimoji="1" lang="en-US" altLang="ja-JP" sz="1300">
              <a:latin typeface="ＭＳ Ｐゴシック" panose="020B0600070205080204" pitchFamily="50" charset="-128"/>
              <a:ea typeface="ＭＳ Ｐゴシック" panose="020B0600070205080204" pitchFamily="50" charset="-128"/>
            </a:rPr>
            <a:t>171,605</a:t>
          </a:r>
          <a:r>
            <a:rPr kumimoji="1" lang="ja-JP" altLang="en-US" sz="1300">
              <a:latin typeface="ＭＳ Ｐゴシック" panose="020B0600070205080204" pitchFamily="50" charset="-128"/>
              <a:ea typeface="ＭＳ Ｐゴシック" panose="020B0600070205080204" pitchFamily="50" charset="-128"/>
            </a:rPr>
            <a:t>円となり、昨年度から</a:t>
          </a:r>
          <a:r>
            <a:rPr kumimoji="1" lang="en-US" altLang="ja-JP" sz="1300">
              <a:latin typeface="ＭＳ Ｐゴシック" panose="020B0600070205080204" pitchFamily="50" charset="-128"/>
              <a:ea typeface="ＭＳ Ｐゴシック" panose="020B0600070205080204" pitchFamily="50" charset="-128"/>
            </a:rPr>
            <a:t>12,034</a:t>
          </a:r>
          <a:r>
            <a:rPr kumimoji="1" lang="ja-JP" altLang="en-US" sz="1300">
              <a:latin typeface="ＭＳ Ｐゴシック" panose="020B0600070205080204" pitchFamily="50" charset="-128"/>
              <a:ea typeface="ＭＳ Ｐゴシック" panose="020B0600070205080204" pitchFamily="50" charset="-128"/>
            </a:rPr>
            <a:t>円増額しているが、全国平均、類似団体平均を下回っている。物価高騰対応重点支援地方創生事業の補助金の増が、増額の主な要因である。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衛生費については、一人当たり</a:t>
          </a:r>
          <a:r>
            <a:rPr kumimoji="1" lang="en-US" altLang="ja-JP" sz="1300">
              <a:latin typeface="ＭＳ Ｐゴシック" panose="020B0600070205080204" pitchFamily="50" charset="-128"/>
              <a:ea typeface="ＭＳ Ｐゴシック" panose="020B0600070205080204" pitchFamily="50" charset="-128"/>
            </a:rPr>
            <a:t>47,213</a:t>
          </a:r>
          <a:r>
            <a:rPr kumimoji="1" lang="ja-JP" altLang="en-US" sz="1300">
              <a:latin typeface="ＭＳ Ｐゴシック" panose="020B0600070205080204" pitchFamily="50" charset="-128"/>
              <a:ea typeface="ＭＳ Ｐゴシック" panose="020B0600070205080204" pitchFamily="50" charset="-128"/>
            </a:rPr>
            <a:t>円となり、昨年度から</a:t>
          </a:r>
          <a:r>
            <a:rPr kumimoji="1" lang="en-US" altLang="ja-JP" sz="1300">
              <a:latin typeface="ＭＳ Ｐゴシック" panose="020B0600070205080204" pitchFamily="50" charset="-128"/>
              <a:ea typeface="ＭＳ Ｐゴシック" panose="020B0600070205080204" pitchFamily="50" charset="-128"/>
            </a:rPr>
            <a:t>11,036</a:t>
          </a:r>
          <a:r>
            <a:rPr kumimoji="1" lang="ja-JP" altLang="en-US" sz="1300">
              <a:latin typeface="ＭＳ Ｐゴシック" panose="020B0600070205080204" pitchFamily="50" charset="-128"/>
              <a:ea typeface="ＭＳ Ｐゴシック" panose="020B0600070205080204" pitchFamily="50" charset="-128"/>
            </a:rPr>
            <a:t>円減額しているが、全国平均、茨城県平均、類似団体平均を上回っている。新型コロナウイルスワクチン接種事業が減となったことが、前年度より減額となった主な要因である。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商工費については、一人当たり</a:t>
          </a:r>
          <a:r>
            <a:rPr kumimoji="1" lang="en-US" altLang="ja-JP" sz="1300">
              <a:latin typeface="ＭＳ Ｐゴシック" panose="020B0600070205080204" pitchFamily="50" charset="-128"/>
              <a:ea typeface="ＭＳ Ｐゴシック" panose="020B0600070205080204" pitchFamily="50" charset="-128"/>
            </a:rPr>
            <a:t>5,637</a:t>
          </a:r>
          <a:r>
            <a:rPr kumimoji="1" lang="ja-JP" altLang="en-US" sz="1300">
              <a:latin typeface="ＭＳ Ｐゴシック" panose="020B0600070205080204" pitchFamily="50" charset="-128"/>
              <a:ea typeface="ＭＳ Ｐゴシック" panose="020B0600070205080204" pitchFamily="50" charset="-128"/>
            </a:rPr>
            <a:t>円となり、昨年度から</a:t>
          </a:r>
          <a:r>
            <a:rPr kumimoji="1" lang="en-US" altLang="ja-JP" sz="1300">
              <a:latin typeface="ＭＳ Ｐゴシック" panose="020B0600070205080204" pitchFamily="50" charset="-128"/>
              <a:ea typeface="ＭＳ Ｐゴシック" panose="020B0600070205080204" pitchFamily="50" charset="-128"/>
            </a:rPr>
            <a:t>5,553</a:t>
          </a:r>
          <a:r>
            <a:rPr kumimoji="1" lang="ja-JP" altLang="en-US" sz="1300">
              <a:latin typeface="ＭＳ Ｐゴシック" panose="020B0600070205080204" pitchFamily="50" charset="-128"/>
              <a:ea typeface="ＭＳ Ｐゴシック" panose="020B0600070205080204" pitchFamily="50" charset="-128"/>
            </a:rPr>
            <a:t>円減額しており、全国平均、茨城県平均、類似団体平均を大きく下回っている。新型コロナウイルス感染症対応地方創生事業のプレミアム付商品券発行業務委託料の減が、減額の主な要因である。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新型コロナウイルス感染症の影響が落ち着き、新型コロナウイルス感染症対応地方創生事業、新型コロナウイルスワクチン接種事業の縮小により歳出が抑制されたものの、地方税や臨時財政対策債が減額となったことから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財政調整基金については、財源調整のために取崩したことによって、令和５年度末残高は</a:t>
          </a:r>
          <a:r>
            <a:rPr kumimoji="1" lang="en-US" altLang="ja-JP" sz="1400">
              <a:latin typeface="ＭＳ ゴシック" pitchFamily="49" charset="-128"/>
              <a:ea typeface="ＭＳ ゴシック" pitchFamily="49" charset="-128"/>
            </a:rPr>
            <a:t>5,061</a:t>
          </a:r>
          <a:r>
            <a:rPr kumimoji="1" lang="ja-JP" altLang="en-US" sz="1400">
              <a:latin typeface="ＭＳ ゴシック" pitchFamily="49" charset="-128"/>
              <a:ea typeface="ＭＳ ゴシック" pitchFamily="49" charset="-128"/>
            </a:rPr>
            <a:t>百万円となった。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a:t>
          </a:r>
          <a:r>
            <a:rPr kumimoji="1" lang="ja-JP" altLang="en-US" sz="1400">
              <a:solidFill>
                <a:sysClr val="windowText" lastClr="000000"/>
              </a:solidFill>
              <a:latin typeface="ＭＳ ゴシック" pitchFamily="49" charset="-128"/>
              <a:ea typeface="ＭＳ ゴシック" pitchFamily="49" charset="-128"/>
            </a:rPr>
            <a:t>、地方税や臨時財政対策債が減額となり歳入総額が減少したことで、前年度</a:t>
          </a:r>
          <a:r>
            <a:rPr kumimoji="1" lang="ja-JP" altLang="en-US" sz="1400">
              <a:latin typeface="ＭＳ ゴシック" pitchFamily="49" charset="-128"/>
              <a:ea typeface="ＭＳ ゴシック" pitchFamily="49" charset="-128"/>
            </a:rPr>
            <a:t>より標準財政規模比で</a:t>
          </a:r>
          <a:r>
            <a:rPr kumimoji="1" lang="en-US" altLang="ja-JP" sz="1400">
              <a:latin typeface="ＭＳ ゴシック" pitchFamily="49" charset="-128"/>
              <a:ea typeface="ＭＳ ゴシック" pitchFamily="49" charset="-128"/>
            </a:rPr>
            <a:t>0.38</a:t>
          </a:r>
          <a:r>
            <a:rPr kumimoji="1" lang="ja-JP" altLang="en-US" sz="1400">
              <a:latin typeface="ＭＳ ゴシック" pitchFamily="49" charset="-128"/>
              <a:ea typeface="ＭＳ ゴシック" pitchFamily="49" charset="-128"/>
            </a:rPr>
            <a:t>ポイント下降したものの、引き続き黒字となった。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行政改革アクションプランに基づき、公営企業会計等の健全化に努めるとともに、一般会計においては地方税の徴収強化による歳入確保に加え、受益者負担の適正化など、行財政改革の取組による歳出の削減を推進し、連結実質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年度旧緊急防災・減災事業債や</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年度合併特例債の償還終了により、前年度比較して</a:t>
          </a:r>
          <a:r>
            <a:rPr kumimoji="1" lang="en-US" altLang="ja-JP" sz="1400">
              <a:latin typeface="ＭＳ ゴシック" pitchFamily="49" charset="-128"/>
              <a:ea typeface="ＭＳ ゴシック" pitchFamily="49" charset="-128"/>
            </a:rPr>
            <a:t>395</a:t>
          </a:r>
          <a:r>
            <a:rPr kumimoji="1" lang="ja-JP" altLang="en-US" sz="1400">
              <a:latin typeface="ＭＳ ゴシック" pitchFamily="49" charset="-128"/>
              <a:ea typeface="ＭＳ ゴシック" pitchFamily="49" charset="-128"/>
            </a:rPr>
            <a:t>百万円減少した。公営企業債の元利償還金に対する繰入金は公共下水道事業会計繰入金減により、前年度から</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元利償還金や公営企業債の元利償還金に対する繰入金の減額により実質公債費比率の分子は減少したが、引き続き、優先される建設事業の選定を行い、一層の起債抑制に努める。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令和５年度の将来負担比率は</a:t>
          </a:r>
          <a:r>
            <a:rPr kumimoji="1" lang="en-US" altLang="ja-JP" sz="1400">
              <a:latin typeface="ＭＳ ゴシック" pitchFamily="49" charset="-128"/>
              <a:ea typeface="ＭＳ ゴシック" pitchFamily="49" charset="-128"/>
            </a:rPr>
            <a:t>51.5%</a:t>
          </a:r>
          <a:r>
            <a:rPr kumimoji="1" lang="ja-JP" altLang="en-US" sz="1400">
              <a:latin typeface="ＭＳ ゴシック" pitchFamily="49" charset="-128"/>
              <a:ea typeface="ＭＳ ゴシック" pitchFamily="49" charset="-128"/>
            </a:rPr>
            <a:t>となっており、昨年度の</a:t>
          </a:r>
          <a:r>
            <a:rPr kumimoji="1" lang="en-US" altLang="ja-JP" sz="1400">
              <a:latin typeface="ＭＳ ゴシック" pitchFamily="49" charset="-128"/>
              <a:ea typeface="ＭＳ ゴシック" pitchFamily="49" charset="-128"/>
            </a:rPr>
            <a:t>51.6%</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将来負担額のうち、一般会計等に係る地方債現在高について、全国防災事業債や旧緊急防災・減災事業債の減により、前年度と比較して</a:t>
          </a:r>
          <a:r>
            <a:rPr kumimoji="1" lang="en-US" altLang="ja-JP" sz="1400">
              <a:latin typeface="ＭＳ ゴシック" pitchFamily="49" charset="-128"/>
              <a:ea typeface="ＭＳ ゴシック" pitchFamily="49" charset="-128"/>
            </a:rPr>
            <a:t>217</a:t>
          </a:r>
          <a:r>
            <a:rPr kumimoji="1" lang="ja-JP" altLang="en-US" sz="1400">
              <a:latin typeface="ＭＳ ゴシック" pitchFamily="49" charset="-128"/>
              <a:ea typeface="ＭＳ ゴシック" pitchFamily="49" charset="-128"/>
            </a:rPr>
            <a:t>百万円減少した。また、公営企業債等繰入見込額については、下水道事業会計等の地方債残高の減少に伴い、前年度から</a:t>
          </a:r>
          <a:r>
            <a:rPr kumimoji="1" lang="en-US" altLang="ja-JP" sz="1400">
              <a:latin typeface="ＭＳ ゴシック" pitchFamily="49" charset="-128"/>
              <a:ea typeface="ＭＳ ゴシック" pitchFamily="49" charset="-128"/>
            </a:rPr>
            <a:t>574</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充当可能財源等のうち、充当可能基金について、合併振興基金等の現在高増額に伴い、前年度から</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百万円増額した。一方、基準財政需要額算入見込額については、下水道費地方債算入見込額の減少に伴い前年度から</a:t>
          </a:r>
          <a:r>
            <a:rPr kumimoji="1" lang="en-US" altLang="ja-JP" sz="1400">
              <a:latin typeface="ＭＳ ゴシック" pitchFamily="49" charset="-128"/>
              <a:ea typeface="ＭＳ ゴシック" pitchFamily="49" charset="-128"/>
            </a:rPr>
            <a:t>956</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今後も合併特例債を発行期限まで有効活用することで起債の抑制に努め、公営企業会計等の健全化を図り、負担比率の引き下げに努める。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茨城県筑西市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財源調整のために財政調整基金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百万円の取崩しを行った一方で、地域の振興及び一体感を醸成するための事業の財源として積み立てる「合併振興基金」を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百万円積み立てたこと、将来的な庁舎建設を見据え「庁舎建設事業基金」に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財政状況を加味しながら、長期的な視点を持った積立・繰入を行う。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市税を中心とした歳入の大幅な増が見込めない一方、社会保障費の増大、公共施設の老朽化対策、社会インフラの長寿命化等の多額の財政需要に対応するため、財政調整基金については、今後も一定額を確保す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：地域振興及び一体感の醸成を図るため、市民団体等が主体となって新市の一体感の醸成及び旧市町単位の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地域振興を推進する事業の財源とする。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・庁舎建設事業基金　　：本市の庁舎建設事業の資金とする。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・団地排水建設事業基金：本市の団地排水建設事業の資金とする。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・地域医療推進事業基金：本市の地域医療を推進する事業へ充当する。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　：ふるさと納税寄附金等を積立て、魅力的で個性豊かな「筑西」づくりを推進する事業へ充当する。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：合併振興基金活用計画（Ｈ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年度）に基づき、Ｈ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年度から令和６年度までの７年間で合併特例債を発行し、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地域振興に資する事業の財源とするため、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・庁舎建設事業基金　　：将来の庁舎建設に係る資金とするため、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　：ふるさと納税使途指定寄附金に積立て、次年度に各事業に充当するという基金運用を行っており、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令和５年度は積立額が取崩し額を上回ったため、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：合併特例債の発行期限である令和６年度までに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百万円を積立予定（令和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年度以降は合併特例債の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元利償還金分を取り崩す予定のため、積立金と基金残高は同額とはならない）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・庁舎建設事業基金　　：将来の庁舎建設に係る資金とするため、執行状況等を加味しながら計画的に積立を行う。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財源調整のため取崩しを行ったことから、積立額が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財政調整基金の残高は、災害への備え等のため、一般会計当初予算の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普通交付税の再算定に伴い新設された臨時財政対策債償還基金費の積み立てを行ったことから、積立額が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市債の償還及び適正管理のため、財政状況を加味しながら適宜、積立・繰入を行う。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49544451</v>
      </c>
      <c r="BO4" s="449"/>
      <c r="BP4" s="449"/>
      <c r="BQ4" s="449"/>
      <c r="BR4" s="449"/>
      <c r="BS4" s="449"/>
      <c r="BT4" s="449"/>
      <c r="BU4" s="450"/>
      <c r="BV4" s="448">
        <v>49916645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11.1</v>
      </c>
      <c r="CU4" s="589"/>
      <c r="CV4" s="589"/>
      <c r="CW4" s="589"/>
      <c r="CX4" s="589"/>
      <c r="CY4" s="589"/>
      <c r="CZ4" s="589"/>
      <c r="DA4" s="590"/>
      <c r="DB4" s="588">
        <v>11.5</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46399681</v>
      </c>
      <c r="BO5" s="420"/>
      <c r="BP5" s="420"/>
      <c r="BQ5" s="420"/>
      <c r="BR5" s="420"/>
      <c r="BS5" s="420"/>
      <c r="BT5" s="420"/>
      <c r="BU5" s="421"/>
      <c r="BV5" s="419">
        <v>46601167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94.2</v>
      </c>
      <c r="CU5" s="417"/>
      <c r="CV5" s="417"/>
      <c r="CW5" s="417"/>
      <c r="CX5" s="417"/>
      <c r="CY5" s="417"/>
      <c r="CZ5" s="417"/>
      <c r="DA5" s="418"/>
      <c r="DB5" s="416">
        <v>93.7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3144770</v>
      </c>
      <c r="BO6" s="420"/>
      <c r="BP6" s="420"/>
      <c r="BQ6" s="420"/>
      <c r="BR6" s="420"/>
      <c r="BS6" s="420"/>
      <c r="BT6" s="420"/>
      <c r="BU6" s="421"/>
      <c r="BV6" s="419">
        <v>3315478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v>
      </c>
      <c r="CU6" s="563"/>
      <c r="CV6" s="563"/>
      <c r="CW6" s="563"/>
      <c r="CX6" s="563"/>
      <c r="CY6" s="563"/>
      <c r="CZ6" s="563"/>
      <c r="DA6" s="564"/>
      <c r="DB6" s="562">
        <v>95.7</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242570</v>
      </c>
      <c r="BO7" s="420"/>
      <c r="BP7" s="420"/>
      <c r="BQ7" s="420"/>
      <c r="BR7" s="420"/>
      <c r="BS7" s="420"/>
      <c r="BT7" s="420"/>
      <c r="BU7" s="421"/>
      <c r="BV7" s="419">
        <v>373630</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26050670</v>
      </c>
      <c r="CU7" s="420"/>
      <c r="CV7" s="420"/>
      <c r="CW7" s="420"/>
      <c r="CX7" s="420"/>
      <c r="CY7" s="420"/>
      <c r="CZ7" s="420"/>
      <c r="DA7" s="421"/>
      <c r="DB7" s="419">
        <v>25523918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2902200</v>
      </c>
      <c r="BO8" s="420"/>
      <c r="BP8" s="420"/>
      <c r="BQ8" s="420"/>
      <c r="BR8" s="420"/>
      <c r="BS8" s="420"/>
      <c r="BT8" s="420"/>
      <c r="BU8" s="421"/>
      <c r="BV8" s="419">
        <v>2941848</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0.65</v>
      </c>
      <c r="CU8" s="523"/>
      <c r="CV8" s="523"/>
      <c r="CW8" s="523"/>
      <c r="CX8" s="523"/>
      <c r="CY8" s="523"/>
      <c r="CZ8" s="523"/>
      <c r="DA8" s="524"/>
      <c r="DB8" s="522">
        <v>0.67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100753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-39648</v>
      </c>
      <c r="BO9" s="420"/>
      <c r="BP9" s="420"/>
      <c r="BQ9" s="420"/>
      <c r="BR9" s="420"/>
      <c r="BS9" s="420"/>
      <c r="BT9" s="420"/>
      <c r="BU9" s="421"/>
      <c r="BV9" s="419">
        <v>-137829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12.6</v>
      </c>
      <c r="CU9" s="417"/>
      <c r="CV9" s="417"/>
      <c r="CW9" s="417"/>
      <c r="CX9" s="417"/>
      <c r="CY9" s="417"/>
      <c r="CZ9" s="417"/>
      <c r="DA9" s="418"/>
      <c r="DB9" s="416">
        <v>13.2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104573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104</v>
      </c>
      <c r="BO10" s="420"/>
      <c r="BP10" s="420"/>
      <c r="BQ10" s="420"/>
      <c r="BR10" s="420"/>
      <c r="BS10" s="420"/>
      <c r="BT10" s="420"/>
      <c r="BU10" s="421"/>
      <c r="BV10" s="419">
        <v>73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100670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515157</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96771</v>
      </c>
      <c r="S13" s="507"/>
      <c r="T13" s="507"/>
      <c r="U13" s="507"/>
      <c r="V13" s="508"/>
      <c r="W13" s="509" t="s">
        <v>131</v>
      </c>
      <c r="X13" s="405"/>
      <c r="Y13" s="405"/>
      <c r="Z13" s="405"/>
      <c r="AA13" s="405"/>
      <c r="AB13" s="406"/>
      <c r="AC13" s="372">
        <v>3516</v>
      </c>
      <c r="AD13" s="373"/>
      <c r="AE13" s="373"/>
      <c r="AF13" s="373"/>
      <c r="AG13" s="374"/>
      <c r="AH13" s="372">
        <v>4242</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-554701</v>
      </c>
      <c r="BO13" s="420"/>
      <c r="BP13" s="420"/>
      <c r="BQ13" s="420"/>
      <c r="BR13" s="420"/>
      <c r="BS13" s="420"/>
      <c r="BT13" s="420"/>
      <c r="BU13" s="421"/>
      <c r="BV13" s="419">
        <v>-137756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7.8</v>
      </c>
      <c r="CU13" s="417"/>
      <c r="CV13" s="417"/>
      <c r="CW13" s="417"/>
      <c r="CX13" s="417"/>
      <c r="CY13" s="417"/>
      <c r="CZ13" s="417"/>
      <c r="DA13" s="418"/>
      <c r="DB13" s="416">
        <v>7.8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101606</v>
      </c>
      <c r="S14" s="507"/>
      <c r="T14" s="507"/>
      <c r="U14" s="507"/>
      <c r="V14" s="508"/>
      <c r="W14" s="510"/>
      <c r="X14" s="408"/>
      <c r="Y14" s="408"/>
      <c r="Z14" s="408"/>
      <c r="AA14" s="408"/>
      <c r="AB14" s="409"/>
      <c r="AC14" s="499">
        <v>7.5</v>
      </c>
      <c r="AD14" s="500"/>
      <c r="AE14" s="500"/>
      <c r="AF14" s="500"/>
      <c r="AG14" s="501"/>
      <c r="AH14" s="499">
        <v>8.4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51.5</v>
      </c>
      <c r="CU14" s="517"/>
      <c r="CV14" s="517"/>
      <c r="CW14" s="517"/>
      <c r="CX14" s="517"/>
      <c r="CY14" s="517"/>
      <c r="CZ14" s="517"/>
      <c r="DA14" s="518"/>
      <c r="DB14" s="516">
        <v>51.6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98257</v>
      </c>
      <c r="S15" s="507"/>
      <c r="T15" s="507"/>
      <c r="U15" s="507"/>
      <c r="V15" s="508"/>
      <c r="W15" s="509" t="s">
        <v>137</v>
      </c>
      <c r="X15" s="405"/>
      <c r="Y15" s="405"/>
      <c r="Z15" s="405"/>
      <c r="AA15" s="405"/>
      <c r="AB15" s="406"/>
      <c r="AC15" s="372">
        <v>16546</v>
      </c>
      <c r="AD15" s="373"/>
      <c r="AE15" s="373"/>
      <c r="AF15" s="373"/>
      <c r="AG15" s="374"/>
      <c r="AH15" s="372">
        <v>18273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14394688</v>
      </c>
      <c r="BO15" s="449"/>
      <c r="BP15" s="449"/>
      <c r="BQ15" s="449"/>
      <c r="BR15" s="449"/>
      <c r="BS15" s="449"/>
      <c r="BT15" s="449"/>
      <c r="BU15" s="450"/>
      <c r="BV15" s="448">
        <v>14226478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35.1</v>
      </c>
      <c r="AD16" s="500"/>
      <c r="AE16" s="500"/>
      <c r="AF16" s="500"/>
      <c r="AG16" s="501"/>
      <c r="AH16" s="499">
        <v>36.1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22029652</v>
      </c>
      <c r="BO16" s="420"/>
      <c r="BP16" s="420"/>
      <c r="BQ16" s="420"/>
      <c r="BR16" s="420"/>
      <c r="BS16" s="420"/>
      <c r="BT16" s="420"/>
      <c r="BU16" s="421"/>
      <c r="BV16" s="419">
        <v>21328258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27081</v>
      </c>
      <c r="AD17" s="373"/>
      <c r="AE17" s="373"/>
      <c r="AF17" s="373"/>
      <c r="AG17" s="374"/>
      <c r="AH17" s="372">
        <v>28165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18171210</v>
      </c>
      <c r="BO17" s="420"/>
      <c r="BP17" s="420"/>
      <c r="BQ17" s="420"/>
      <c r="BR17" s="420"/>
      <c r="BS17" s="420"/>
      <c r="BT17" s="420"/>
      <c r="BU17" s="421"/>
      <c r="BV17" s="419">
        <v>17952904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205.3</v>
      </c>
      <c r="M18" s="472"/>
      <c r="N18" s="472"/>
      <c r="O18" s="472"/>
      <c r="P18" s="472"/>
      <c r="Q18" s="472"/>
      <c r="R18" s="473"/>
      <c r="S18" s="473"/>
      <c r="T18" s="473"/>
      <c r="U18" s="473"/>
      <c r="V18" s="474"/>
      <c r="W18" s="490"/>
      <c r="X18" s="491"/>
      <c r="Y18" s="491"/>
      <c r="Z18" s="491"/>
      <c r="AA18" s="491"/>
      <c r="AB18" s="515"/>
      <c r="AC18" s="389">
        <v>57.4</v>
      </c>
      <c r="AD18" s="390"/>
      <c r="AE18" s="390"/>
      <c r="AF18" s="390"/>
      <c r="AG18" s="475"/>
      <c r="AH18" s="389">
        <v>55.6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24852631</v>
      </c>
      <c r="BO18" s="420"/>
      <c r="BP18" s="420"/>
      <c r="BQ18" s="420"/>
      <c r="BR18" s="420"/>
      <c r="BS18" s="420"/>
      <c r="BT18" s="420"/>
      <c r="BU18" s="421"/>
      <c r="BV18" s="419">
        <v>24540519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491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32826957</v>
      </c>
      <c r="BO19" s="420"/>
      <c r="BP19" s="420"/>
      <c r="BQ19" s="420"/>
      <c r="BR19" s="420"/>
      <c r="BS19" s="420"/>
      <c r="BT19" s="420"/>
      <c r="BU19" s="421"/>
      <c r="BV19" s="419">
        <v>32829739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37491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47013095</v>
      </c>
      <c r="BO22" s="449"/>
      <c r="BP22" s="449"/>
      <c r="BQ22" s="449"/>
      <c r="BR22" s="449"/>
      <c r="BS22" s="449"/>
      <c r="BT22" s="449"/>
      <c r="BU22" s="450"/>
      <c r="BV22" s="448">
        <v>47078383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21682568</v>
      </c>
      <c r="BO23" s="420"/>
      <c r="BP23" s="420"/>
      <c r="BQ23" s="420"/>
      <c r="BR23" s="420"/>
      <c r="BS23" s="420"/>
      <c r="BT23" s="420"/>
      <c r="BU23" s="421"/>
      <c r="BV23" s="419">
        <v>23652873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9570</v>
      </c>
      <c r="R24" s="373"/>
      <c r="S24" s="373"/>
      <c r="T24" s="373"/>
      <c r="U24" s="373"/>
      <c r="V24" s="374"/>
      <c r="W24" s="462"/>
      <c r="X24" s="399"/>
      <c r="Y24" s="400"/>
      <c r="Z24" s="375" t="s">
        <v>162</v>
      </c>
      <c r="AA24" s="376"/>
      <c r="AB24" s="376"/>
      <c r="AC24" s="376"/>
      <c r="AD24" s="376"/>
      <c r="AE24" s="376"/>
      <c r="AF24" s="376"/>
      <c r="AG24" s="377"/>
      <c r="AH24" s="372">
        <v>681</v>
      </c>
      <c r="AI24" s="373"/>
      <c r="AJ24" s="373"/>
      <c r="AK24" s="373"/>
      <c r="AL24" s="374"/>
      <c r="AM24" s="372">
        <v>2078412</v>
      </c>
      <c r="AN24" s="373"/>
      <c r="AO24" s="373"/>
      <c r="AP24" s="373"/>
      <c r="AQ24" s="373"/>
      <c r="AR24" s="374"/>
      <c r="AS24" s="372">
        <v>3052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28814482</v>
      </c>
      <c r="BO24" s="420"/>
      <c r="BP24" s="420"/>
      <c r="BQ24" s="420"/>
      <c r="BR24" s="420"/>
      <c r="BS24" s="420"/>
      <c r="BT24" s="420"/>
      <c r="BU24" s="421"/>
      <c r="BV24" s="419">
        <v>27412822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7750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782294</v>
      </c>
      <c r="BO25" s="449"/>
      <c r="BP25" s="449"/>
      <c r="BQ25" s="449"/>
      <c r="BR25" s="449"/>
      <c r="BS25" s="449"/>
      <c r="BT25" s="449"/>
      <c r="BU25" s="450"/>
      <c r="BV25" s="448">
        <v>866539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7030</v>
      </c>
      <c r="R26" s="373"/>
      <c r="S26" s="373"/>
      <c r="T26" s="373"/>
      <c r="U26" s="373"/>
      <c r="V26" s="374"/>
      <c r="W26" s="462"/>
      <c r="X26" s="399"/>
      <c r="Y26" s="400"/>
      <c r="Z26" s="375" t="s">
        <v>168</v>
      </c>
      <c r="AA26" s="430"/>
      <c r="AB26" s="430"/>
      <c r="AC26" s="430"/>
      <c r="AD26" s="430"/>
      <c r="AE26" s="430"/>
      <c r="AF26" s="430"/>
      <c r="AG26" s="431"/>
      <c r="AH26" s="372">
        <v>14</v>
      </c>
      <c r="AI26" s="373"/>
      <c r="AJ26" s="373"/>
      <c r="AK26" s="373"/>
      <c r="AL26" s="374"/>
      <c r="AM26" s="372">
        <v>38276</v>
      </c>
      <c r="AN26" s="373"/>
      <c r="AO26" s="373"/>
      <c r="AP26" s="373"/>
      <c r="AQ26" s="373"/>
      <c r="AR26" s="374"/>
      <c r="AS26" s="372">
        <v>2734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4890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11547</v>
      </c>
      <c r="AN27" s="373"/>
      <c r="AO27" s="373"/>
      <c r="AP27" s="373"/>
      <c r="AQ27" s="373"/>
      <c r="AR27" s="374"/>
      <c r="AS27" s="372">
        <v>3849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4330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5061999</v>
      </c>
      <c r="BO28" s="449"/>
      <c r="BP28" s="449"/>
      <c r="BQ28" s="449"/>
      <c r="BR28" s="449"/>
      <c r="BS28" s="449"/>
      <c r="BT28" s="449"/>
      <c r="BU28" s="450"/>
      <c r="BV28" s="448">
        <v>5577052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22</v>
      </c>
      <c r="M29" s="373"/>
      <c r="N29" s="373"/>
      <c r="O29" s="373"/>
      <c r="P29" s="374"/>
      <c r="Q29" s="372">
        <v>4100</v>
      </c>
      <c r="R29" s="373"/>
      <c r="S29" s="373"/>
      <c r="T29" s="373"/>
      <c r="U29" s="373"/>
      <c r="V29" s="374"/>
      <c r="W29" s="463"/>
      <c r="X29" s="464"/>
      <c r="Y29" s="465"/>
      <c r="Z29" s="375" t="s">
        <v>177</v>
      </c>
      <c r="AA29" s="376"/>
      <c r="AB29" s="376"/>
      <c r="AC29" s="376"/>
      <c r="AD29" s="376"/>
      <c r="AE29" s="376"/>
      <c r="AF29" s="376"/>
      <c r="AG29" s="377"/>
      <c r="AH29" s="372">
        <v>684</v>
      </c>
      <c r="AI29" s="373"/>
      <c r="AJ29" s="373"/>
      <c r="AK29" s="373"/>
      <c r="AL29" s="374"/>
      <c r="AM29" s="372">
        <v>2089959</v>
      </c>
      <c r="AN29" s="373"/>
      <c r="AO29" s="373"/>
      <c r="AP29" s="373"/>
      <c r="AQ29" s="373"/>
      <c r="AR29" s="374"/>
      <c r="AS29" s="372">
        <v>3055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3150878</v>
      </c>
      <c r="BO29" s="420"/>
      <c r="BP29" s="420"/>
      <c r="BQ29" s="420"/>
      <c r="BR29" s="420"/>
      <c r="BS29" s="420"/>
      <c r="BT29" s="420"/>
      <c r="BU29" s="421"/>
      <c r="BV29" s="419">
        <v>3118324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5024692</v>
      </c>
      <c r="BO30" s="454"/>
      <c r="BP30" s="454"/>
      <c r="BQ30" s="454"/>
      <c r="BR30" s="454"/>
      <c r="BS30" s="454"/>
      <c r="BT30" s="454"/>
      <c r="BU30" s="455"/>
      <c r="BV30" s="453">
        <v>4336567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筑西市国民健康保険特別会計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筑西市水道事業会計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筑西広域市町村圏事務組合一般会計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スピカ・アセット・マネジメント</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筑西市病院事業債管理特別会計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筑西市後期高齢者医療特別会計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筑西市下水道事業会計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茨城県市町村総合事務組合一般会計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茨城県西部医療機構</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筑西市介護保険特別会計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筑西市農業集落排水事業会計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茨城県市町村総合事務組合県民交通災害共済事業特別会計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ちくせい夢開発</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筑西市介護サービス事業特別会計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下妻地方広域事務組合一般会計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下妻地方広域事務組合フィットネスパーク・きぬ特別会計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茨城租税債権管理機構一般会計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茨城県後期高齢者医療広域連合一般会計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茨城県後期高齢者医療広域連合後期高齢医療特別会計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kXvJMxMuUpyT3Vg0qAcon00MdiaiXtNnXWfZUPvtXw/NqUxOL0qbqtrcE4m2YDpp5DDYEM70Th9FuLHguDKOnQ==" saltValue="jSGatABcZNYX9aCyUUgsF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15241356</v>
      </c>
      <c r="S5" s="677"/>
      <c r="T5" s="677"/>
      <c r="U5" s="677"/>
      <c r="V5" s="677"/>
      <c r="W5" s="677"/>
      <c r="X5" s="677"/>
      <c r="Y5" s="702"/>
      <c r="Z5" s="715">
        <v>30.8</v>
      </c>
      <c r="AA5" s="715"/>
      <c r="AB5" s="715"/>
      <c r="AC5" s="715"/>
      <c r="AD5" s="716">
        <v>14798707</v>
      </c>
      <c r="AE5" s="716"/>
      <c r="AF5" s="716"/>
      <c r="AG5" s="716"/>
      <c r="AH5" s="716"/>
      <c r="AI5" s="716"/>
      <c r="AJ5" s="716"/>
      <c r="AK5" s="716"/>
      <c r="AL5" s="703">
        <v>56.6</v>
      </c>
      <c r="AM5" s="685"/>
      <c r="AN5" s="685"/>
      <c r="AO5" s="704"/>
      <c r="AP5" s="679" t="s">
        <v>216</v>
      </c>
      <c r="AQ5" s="680"/>
      <c r="AR5" s="680"/>
      <c r="AS5" s="680"/>
      <c r="AT5" s="680"/>
      <c r="AU5" s="680"/>
      <c r="AV5" s="680"/>
      <c r="AW5" s="680"/>
      <c r="AX5" s="680"/>
      <c r="AY5" s="680"/>
      <c r="AZ5" s="680"/>
      <c r="BA5" s="680"/>
      <c r="BB5" s="680"/>
      <c r="BC5" s="680"/>
      <c r="BD5" s="680"/>
      <c r="BE5" s="680"/>
      <c r="BF5" s="681"/>
      <c r="BG5" s="621">
        <v>14798707</v>
      </c>
      <c r="BH5" s="622"/>
      <c r="BI5" s="622"/>
      <c r="BJ5" s="622"/>
      <c r="BK5" s="622"/>
      <c r="BL5" s="622"/>
      <c r="BM5" s="622"/>
      <c r="BN5" s="623"/>
      <c r="BO5" s="659">
        <v>97.1</v>
      </c>
      <c r="BP5" s="659"/>
      <c r="BQ5" s="659"/>
      <c r="BR5" s="659"/>
      <c r="BS5" s="660">
        <v>308231</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555668</v>
      </c>
      <c r="S6" s="622"/>
      <c r="T6" s="622"/>
      <c r="U6" s="622"/>
      <c r="V6" s="622"/>
      <c r="W6" s="622"/>
      <c r="X6" s="622"/>
      <c r="Y6" s="623"/>
      <c r="Z6" s="659">
        <v>1.1000000000000001</v>
      </c>
      <c r="AA6" s="659"/>
      <c r="AB6" s="659"/>
      <c r="AC6" s="659"/>
      <c r="AD6" s="660">
        <v>555668</v>
      </c>
      <c r="AE6" s="660"/>
      <c r="AF6" s="660"/>
      <c r="AG6" s="660"/>
      <c r="AH6" s="660"/>
      <c r="AI6" s="660"/>
      <c r="AJ6" s="660"/>
      <c r="AK6" s="660"/>
      <c r="AL6" s="624">
        <v>2.1</v>
      </c>
      <c r="AM6" s="625"/>
      <c r="AN6" s="625"/>
      <c r="AO6" s="661"/>
      <c r="AP6" s="618" t="s">
        <v>221</v>
      </c>
      <c r="AQ6" s="619"/>
      <c r="AR6" s="619"/>
      <c r="AS6" s="619"/>
      <c r="AT6" s="619"/>
      <c r="AU6" s="619"/>
      <c r="AV6" s="619"/>
      <c r="AW6" s="619"/>
      <c r="AX6" s="619"/>
      <c r="AY6" s="619"/>
      <c r="AZ6" s="619"/>
      <c r="BA6" s="619"/>
      <c r="BB6" s="619"/>
      <c r="BC6" s="619"/>
      <c r="BD6" s="619"/>
      <c r="BE6" s="619"/>
      <c r="BF6" s="620"/>
      <c r="BG6" s="621">
        <v>14798707</v>
      </c>
      <c r="BH6" s="622"/>
      <c r="BI6" s="622"/>
      <c r="BJ6" s="622"/>
      <c r="BK6" s="622"/>
      <c r="BL6" s="622"/>
      <c r="BM6" s="622"/>
      <c r="BN6" s="623"/>
      <c r="BO6" s="659">
        <v>97.1</v>
      </c>
      <c r="BP6" s="659"/>
      <c r="BQ6" s="659"/>
      <c r="BR6" s="659"/>
      <c r="BS6" s="660">
        <v>308231</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290074</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290074</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3802</v>
      </c>
      <c r="S7" s="622"/>
      <c r="T7" s="622"/>
      <c r="U7" s="622"/>
      <c r="V7" s="622"/>
      <c r="W7" s="622"/>
      <c r="X7" s="622"/>
      <c r="Y7" s="623"/>
      <c r="Z7" s="659">
        <v>0</v>
      </c>
      <c r="AA7" s="659"/>
      <c r="AB7" s="659"/>
      <c r="AC7" s="659"/>
      <c r="AD7" s="660">
        <v>3802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6240283</v>
      </c>
      <c r="BH7" s="622"/>
      <c r="BI7" s="622"/>
      <c r="BJ7" s="622"/>
      <c r="BK7" s="622"/>
      <c r="BL7" s="622"/>
      <c r="BM7" s="622"/>
      <c r="BN7" s="623"/>
      <c r="BO7" s="659">
        <v>40.9</v>
      </c>
      <c r="BP7" s="659"/>
      <c r="BQ7" s="659"/>
      <c r="BR7" s="659"/>
      <c r="BS7" s="660">
        <v>308231</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5994504</v>
      </c>
      <c r="CS7" s="622"/>
      <c r="CT7" s="622"/>
      <c r="CU7" s="622"/>
      <c r="CV7" s="622"/>
      <c r="CW7" s="622"/>
      <c r="CX7" s="622"/>
      <c r="CY7" s="623"/>
      <c r="CZ7" s="659">
        <v>12.9</v>
      </c>
      <c r="DA7" s="659"/>
      <c r="DB7" s="659"/>
      <c r="DC7" s="659"/>
      <c r="DD7" s="627">
        <v>803003</v>
      </c>
      <c r="DE7" s="622"/>
      <c r="DF7" s="622"/>
      <c r="DG7" s="622"/>
      <c r="DH7" s="622"/>
      <c r="DI7" s="622"/>
      <c r="DJ7" s="622"/>
      <c r="DK7" s="622"/>
      <c r="DL7" s="622"/>
      <c r="DM7" s="622"/>
      <c r="DN7" s="622"/>
      <c r="DO7" s="622"/>
      <c r="DP7" s="623"/>
      <c r="DQ7" s="627">
        <v>4093558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72199</v>
      </c>
      <c r="S8" s="622"/>
      <c r="T8" s="622"/>
      <c r="U8" s="622"/>
      <c r="V8" s="622"/>
      <c r="W8" s="622"/>
      <c r="X8" s="622"/>
      <c r="Y8" s="623"/>
      <c r="Z8" s="659">
        <v>0.1</v>
      </c>
      <c r="AA8" s="659"/>
      <c r="AB8" s="659"/>
      <c r="AC8" s="659"/>
      <c r="AD8" s="660">
        <v>72199</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186540</v>
      </c>
      <c r="BH8" s="622"/>
      <c r="BI8" s="622"/>
      <c r="BJ8" s="622"/>
      <c r="BK8" s="622"/>
      <c r="BL8" s="622"/>
      <c r="BM8" s="622"/>
      <c r="BN8" s="623"/>
      <c r="BO8" s="659">
        <v>1.2</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17275426</v>
      </c>
      <c r="CS8" s="622"/>
      <c r="CT8" s="622"/>
      <c r="CU8" s="622"/>
      <c r="CV8" s="622"/>
      <c r="CW8" s="622"/>
      <c r="CX8" s="622"/>
      <c r="CY8" s="623"/>
      <c r="CZ8" s="659">
        <v>37.200000000000003</v>
      </c>
      <c r="DA8" s="659"/>
      <c r="DB8" s="659"/>
      <c r="DC8" s="659"/>
      <c r="DD8" s="627">
        <v>823128</v>
      </c>
      <c r="DE8" s="622"/>
      <c r="DF8" s="622"/>
      <c r="DG8" s="622"/>
      <c r="DH8" s="622"/>
      <c r="DI8" s="622"/>
      <c r="DJ8" s="622"/>
      <c r="DK8" s="622"/>
      <c r="DL8" s="622"/>
      <c r="DM8" s="622"/>
      <c r="DN8" s="622"/>
      <c r="DO8" s="622"/>
      <c r="DP8" s="623"/>
      <c r="DQ8" s="627">
        <v>8229868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80568</v>
      </c>
      <c r="S9" s="622"/>
      <c r="T9" s="622"/>
      <c r="U9" s="622"/>
      <c r="V9" s="622"/>
      <c r="W9" s="622"/>
      <c r="X9" s="622"/>
      <c r="Y9" s="623"/>
      <c r="Z9" s="659">
        <v>0.2</v>
      </c>
      <c r="AA9" s="659"/>
      <c r="AB9" s="659"/>
      <c r="AC9" s="659"/>
      <c r="AD9" s="660">
        <v>80568</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4841507</v>
      </c>
      <c r="BH9" s="622"/>
      <c r="BI9" s="622"/>
      <c r="BJ9" s="622"/>
      <c r="BK9" s="622"/>
      <c r="BL9" s="622"/>
      <c r="BM9" s="622"/>
      <c r="BN9" s="623"/>
      <c r="BO9" s="659">
        <v>31.8</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4752904</v>
      </c>
      <c r="CS9" s="622"/>
      <c r="CT9" s="622"/>
      <c r="CU9" s="622"/>
      <c r="CV9" s="622"/>
      <c r="CW9" s="622"/>
      <c r="CX9" s="622"/>
      <c r="CY9" s="623"/>
      <c r="CZ9" s="659">
        <v>10.199999999999999</v>
      </c>
      <c r="DA9" s="659"/>
      <c r="DB9" s="659"/>
      <c r="DC9" s="659"/>
      <c r="DD9" s="627">
        <v>341510</v>
      </c>
      <c r="DE9" s="622"/>
      <c r="DF9" s="622"/>
      <c r="DG9" s="622"/>
      <c r="DH9" s="622"/>
      <c r="DI9" s="622"/>
      <c r="DJ9" s="622"/>
      <c r="DK9" s="622"/>
      <c r="DL9" s="622"/>
      <c r="DM9" s="622"/>
      <c r="DN9" s="622"/>
      <c r="DO9" s="622"/>
      <c r="DP9" s="623"/>
      <c r="DQ9" s="627">
        <v>3741848</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344142</v>
      </c>
      <c r="BH10" s="622"/>
      <c r="BI10" s="622"/>
      <c r="BJ10" s="622"/>
      <c r="BK10" s="622"/>
      <c r="BL10" s="622"/>
      <c r="BM10" s="622"/>
      <c r="BN10" s="623"/>
      <c r="BO10" s="659">
        <v>2.2999999999999998</v>
      </c>
      <c r="BP10" s="659"/>
      <c r="BQ10" s="659"/>
      <c r="BR10" s="659"/>
      <c r="BS10" s="660">
        <v>57774</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145</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39</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2456479</v>
      </c>
      <c r="S11" s="622"/>
      <c r="T11" s="622"/>
      <c r="U11" s="622"/>
      <c r="V11" s="622"/>
      <c r="W11" s="622"/>
      <c r="X11" s="622"/>
      <c r="Y11" s="623"/>
      <c r="Z11" s="624">
        <v>5</v>
      </c>
      <c r="AA11" s="625"/>
      <c r="AB11" s="625"/>
      <c r="AC11" s="626"/>
      <c r="AD11" s="627">
        <v>2456479</v>
      </c>
      <c r="AE11" s="622"/>
      <c r="AF11" s="622"/>
      <c r="AG11" s="622"/>
      <c r="AH11" s="622"/>
      <c r="AI11" s="622"/>
      <c r="AJ11" s="622"/>
      <c r="AK11" s="623"/>
      <c r="AL11" s="624">
        <v>9.4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868094</v>
      </c>
      <c r="BH11" s="622"/>
      <c r="BI11" s="622"/>
      <c r="BJ11" s="622"/>
      <c r="BK11" s="622"/>
      <c r="BL11" s="622"/>
      <c r="BM11" s="622"/>
      <c r="BN11" s="623"/>
      <c r="BO11" s="659">
        <v>5.7</v>
      </c>
      <c r="BP11" s="659"/>
      <c r="BQ11" s="659"/>
      <c r="BR11" s="659"/>
      <c r="BS11" s="660">
        <v>250457</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1344926</v>
      </c>
      <c r="CS11" s="622"/>
      <c r="CT11" s="622"/>
      <c r="CU11" s="622"/>
      <c r="CV11" s="622"/>
      <c r="CW11" s="622"/>
      <c r="CX11" s="622"/>
      <c r="CY11" s="623"/>
      <c r="CZ11" s="659">
        <v>2.9</v>
      </c>
      <c r="DA11" s="659"/>
      <c r="DB11" s="659"/>
      <c r="DC11" s="659"/>
      <c r="DD11" s="627">
        <v>33179</v>
      </c>
      <c r="DE11" s="622"/>
      <c r="DF11" s="622"/>
      <c r="DG11" s="622"/>
      <c r="DH11" s="622"/>
      <c r="DI11" s="622"/>
      <c r="DJ11" s="622"/>
      <c r="DK11" s="622"/>
      <c r="DL11" s="622"/>
      <c r="DM11" s="622"/>
      <c r="DN11" s="622"/>
      <c r="DO11" s="622"/>
      <c r="DP11" s="623"/>
      <c r="DQ11" s="627">
        <v>1061333</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16757</v>
      </c>
      <c r="S12" s="622"/>
      <c r="T12" s="622"/>
      <c r="U12" s="622"/>
      <c r="V12" s="622"/>
      <c r="W12" s="622"/>
      <c r="X12" s="622"/>
      <c r="Y12" s="623"/>
      <c r="Z12" s="659">
        <v>0</v>
      </c>
      <c r="AA12" s="659"/>
      <c r="AB12" s="659"/>
      <c r="AC12" s="659"/>
      <c r="AD12" s="660">
        <v>16757</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7343801</v>
      </c>
      <c r="BH12" s="622"/>
      <c r="BI12" s="622"/>
      <c r="BJ12" s="622"/>
      <c r="BK12" s="622"/>
      <c r="BL12" s="622"/>
      <c r="BM12" s="622"/>
      <c r="BN12" s="623"/>
      <c r="BO12" s="659">
        <v>48.2</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567446</v>
      </c>
      <c r="CS12" s="622"/>
      <c r="CT12" s="622"/>
      <c r="CU12" s="622"/>
      <c r="CV12" s="622"/>
      <c r="CW12" s="622"/>
      <c r="CX12" s="622"/>
      <c r="CY12" s="623"/>
      <c r="CZ12" s="659">
        <v>1.2</v>
      </c>
      <c r="DA12" s="659"/>
      <c r="DB12" s="659"/>
      <c r="DC12" s="659"/>
      <c r="DD12" s="627">
        <v>7999</v>
      </c>
      <c r="DE12" s="622"/>
      <c r="DF12" s="622"/>
      <c r="DG12" s="622"/>
      <c r="DH12" s="622"/>
      <c r="DI12" s="622"/>
      <c r="DJ12" s="622"/>
      <c r="DK12" s="622"/>
      <c r="DL12" s="622"/>
      <c r="DM12" s="622"/>
      <c r="DN12" s="622"/>
      <c r="DO12" s="622"/>
      <c r="DP12" s="623"/>
      <c r="DQ12" s="627">
        <v>299479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7335311</v>
      </c>
      <c r="BH13" s="622"/>
      <c r="BI13" s="622"/>
      <c r="BJ13" s="622"/>
      <c r="BK13" s="622"/>
      <c r="BL13" s="622"/>
      <c r="BM13" s="622"/>
      <c r="BN13" s="623"/>
      <c r="BO13" s="659">
        <v>48.1</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3861235</v>
      </c>
      <c r="CS13" s="622"/>
      <c r="CT13" s="622"/>
      <c r="CU13" s="622"/>
      <c r="CV13" s="622"/>
      <c r="CW13" s="622"/>
      <c r="CX13" s="622"/>
      <c r="CY13" s="623"/>
      <c r="CZ13" s="659">
        <v>8.3000000000000007</v>
      </c>
      <c r="DA13" s="659"/>
      <c r="DB13" s="659"/>
      <c r="DC13" s="659"/>
      <c r="DD13" s="627">
        <v>1523516</v>
      </c>
      <c r="DE13" s="622"/>
      <c r="DF13" s="622"/>
      <c r="DG13" s="622"/>
      <c r="DH13" s="622"/>
      <c r="DI13" s="622"/>
      <c r="DJ13" s="622"/>
      <c r="DK13" s="622"/>
      <c r="DL13" s="622"/>
      <c r="DM13" s="622"/>
      <c r="DN13" s="622"/>
      <c r="DO13" s="622"/>
      <c r="DP13" s="623"/>
      <c r="DQ13" s="627">
        <v>2731165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3968</v>
      </c>
      <c r="S14" s="622"/>
      <c r="T14" s="622"/>
      <c r="U14" s="622"/>
      <c r="V14" s="622"/>
      <c r="W14" s="622"/>
      <c r="X14" s="622"/>
      <c r="Y14" s="623"/>
      <c r="Z14" s="659">
        <v>0</v>
      </c>
      <c r="AA14" s="659"/>
      <c r="AB14" s="659"/>
      <c r="AC14" s="659"/>
      <c r="AD14" s="660">
        <v>3968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358384</v>
      </c>
      <c r="BH14" s="622"/>
      <c r="BI14" s="622"/>
      <c r="BJ14" s="622"/>
      <c r="BK14" s="622"/>
      <c r="BL14" s="622"/>
      <c r="BM14" s="622"/>
      <c r="BN14" s="623"/>
      <c r="BO14" s="659">
        <v>2.4</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1893531</v>
      </c>
      <c r="CS14" s="622"/>
      <c r="CT14" s="622"/>
      <c r="CU14" s="622"/>
      <c r="CV14" s="622"/>
      <c r="CW14" s="622"/>
      <c r="CX14" s="622"/>
      <c r="CY14" s="623"/>
      <c r="CZ14" s="659">
        <v>4.0999999999999996</v>
      </c>
      <c r="DA14" s="659"/>
      <c r="DB14" s="659"/>
      <c r="DC14" s="659"/>
      <c r="DD14" s="627">
        <v>87657</v>
      </c>
      <c r="DE14" s="622"/>
      <c r="DF14" s="622"/>
      <c r="DG14" s="622"/>
      <c r="DH14" s="622"/>
      <c r="DI14" s="622"/>
      <c r="DJ14" s="622"/>
      <c r="DK14" s="622"/>
      <c r="DL14" s="622"/>
      <c r="DM14" s="622"/>
      <c r="DN14" s="622"/>
      <c r="DO14" s="622"/>
      <c r="DP14" s="623"/>
      <c r="DQ14" s="627">
        <v>1802119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856239</v>
      </c>
      <c r="BH15" s="622"/>
      <c r="BI15" s="622"/>
      <c r="BJ15" s="622"/>
      <c r="BK15" s="622"/>
      <c r="BL15" s="622"/>
      <c r="BM15" s="622"/>
      <c r="BN15" s="623"/>
      <c r="BO15" s="659">
        <v>5.6</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6246428</v>
      </c>
      <c r="CS15" s="622"/>
      <c r="CT15" s="622"/>
      <c r="CU15" s="622"/>
      <c r="CV15" s="622"/>
      <c r="CW15" s="622"/>
      <c r="CX15" s="622"/>
      <c r="CY15" s="623"/>
      <c r="CZ15" s="659">
        <v>13.5</v>
      </c>
      <c r="DA15" s="659"/>
      <c r="DB15" s="659"/>
      <c r="DC15" s="659"/>
      <c r="DD15" s="627">
        <v>2360750</v>
      </c>
      <c r="DE15" s="622"/>
      <c r="DF15" s="622"/>
      <c r="DG15" s="622"/>
      <c r="DH15" s="622"/>
      <c r="DI15" s="622"/>
      <c r="DJ15" s="622"/>
      <c r="DK15" s="622"/>
      <c r="DL15" s="622"/>
      <c r="DM15" s="622"/>
      <c r="DN15" s="622"/>
      <c r="DO15" s="622"/>
      <c r="DP15" s="623"/>
      <c r="DQ15" s="627">
        <v>3305699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59588</v>
      </c>
      <c r="S16" s="622"/>
      <c r="T16" s="622"/>
      <c r="U16" s="622"/>
      <c r="V16" s="622"/>
      <c r="W16" s="622"/>
      <c r="X16" s="622"/>
      <c r="Y16" s="623"/>
      <c r="Z16" s="659">
        <v>0.1</v>
      </c>
      <c r="AA16" s="659"/>
      <c r="AB16" s="659"/>
      <c r="AC16" s="659"/>
      <c r="AD16" s="660">
        <v>59588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271632</v>
      </c>
      <c r="S17" s="622"/>
      <c r="T17" s="622"/>
      <c r="U17" s="622"/>
      <c r="V17" s="622"/>
      <c r="W17" s="622"/>
      <c r="X17" s="622"/>
      <c r="Y17" s="623"/>
      <c r="Z17" s="659">
        <v>0.5</v>
      </c>
      <c r="AA17" s="659"/>
      <c r="AB17" s="659"/>
      <c r="AC17" s="659"/>
      <c r="AD17" s="660">
        <v>271632</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4173062</v>
      </c>
      <c r="CS17" s="622"/>
      <c r="CT17" s="622"/>
      <c r="CU17" s="622"/>
      <c r="CV17" s="622"/>
      <c r="CW17" s="622"/>
      <c r="CX17" s="622"/>
      <c r="CY17" s="623"/>
      <c r="CZ17" s="659">
        <v>9</v>
      </c>
      <c r="DA17" s="659"/>
      <c r="DB17" s="659"/>
      <c r="DC17" s="659"/>
      <c r="DD17" s="627" t="s">
        <v>122</v>
      </c>
      <c r="DE17" s="622"/>
      <c r="DF17" s="622"/>
      <c r="DG17" s="622"/>
      <c r="DH17" s="622"/>
      <c r="DI17" s="622"/>
      <c r="DJ17" s="622"/>
      <c r="DK17" s="622"/>
      <c r="DL17" s="622"/>
      <c r="DM17" s="622"/>
      <c r="DN17" s="622"/>
      <c r="DO17" s="622"/>
      <c r="DP17" s="623"/>
      <c r="DQ17" s="627">
        <v>4127005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104517</v>
      </c>
      <c r="S18" s="622"/>
      <c r="T18" s="622"/>
      <c r="U18" s="622"/>
      <c r="V18" s="622"/>
      <c r="W18" s="622"/>
      <c r="X18" s="622"/>
      <c r="Y18" s="623"/>
      <c r="Z18" s="659">
        <v>0.2</v>
      </c>
      <c r="AA18" s="659"/>
      <c r="AB18" s="659"/>
      <c r="AC18" s="659"/>
      <c r="AD18" s="660">
        <v>104517</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89595</v>
      </c>
      <c r="S19" s="622"/>
      <c r="T19" s="622"/>
      <c r="U19" s="622"/>
      <c r="V19" s="622"/>
      <c r="W19" s="622"/>
      <c r="X19" s="622"/>
      <c r="Y19" s="623"/>
      <c r="Z19" s="659">
        <v>0.2</v>
      </c>
      <c r="AA19" s="659"/>
      <c r="AB19" s="659"/>
      <c r="AC19" s="659"/>
      <c r="AD19" s="660">
        <v>89595</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442649</v>
      </c>
      <c r="BH19" s="622"/>
      <c r="BI19" s="622"/>
      <c r="BJ19" s="622"/>
      <c r="BK19" s="622"/>
      <c r="BL19" s="622"/>
      <c r="BM19" s="622"/>
      <c r="BN19" s="623"/>
      <c r="BO19" s="659">
        <v>2.9</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14922</v>
      </c>
      <c r="S20" s="622"/>
      <c r="T20" s="622"/>
      <c r="U20" s="622"/>
      <c r="V20" s="622"/>
      <c r="W20" s="622"/>
      <c r="X20" s="622"/>
      <c r="Y20" s="623"/>
      <c r="Z20" s="659">
        <v>0</v>
      </c>
      <c r="AA20" s="659"/>
      <c r="AB20" s="659"/>
      <c r="AC20" s="659"/>
      <c r="AD20" s="660">
        <v>14922</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442649</v>
      </c>
      <c r="BH20" s="622"/>
      <c r="BI20" s="622"/>
      <c r="BJ20" s="622"/>
      <c r="BK20" s="622"/>
      <c r="BL20" s="622"/>
      <c r="BM20" s="622"/>
      <c r="BN20" s="623"/>
      <c r="BO20" s="659">
        <v>2.9</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46399681</v>
      </c>
      <c r="CS20" s="622"/>
      <c r="CT20" s="622"/>
      <c r="CU20" s="622"/>
      <c r="CV20" s="622"/>
      <c r="CW20" s="622"/>
      <c r="CX20" s="622"/>
      <c r="CY20" s="623"/>
      <c r="CZ20" s="659">
        <v>100</v>
      </c>
      <c r="DA20" s="659"/>
      <c r="DB20" s="659"/>
      <c r="DC20" s="659"/>
      <c r="DD20" s="627">
        <v>5980742</v>
      </c>
      <c r="DE20" s="622"/>
      <c r="DF20" s="622"/>
      <c r="DG20" s="622"/>
      <c r="DH20" s="622"/>
      <c r="DI20" s="622"/>
      <c r="DJ20" s="622"/>
      <c r="DK20" s="622"/>
      <c r="DL20" s="622"/>
      <c r="DM20" s="622"/>
      <c r="DN20" s="622"/>
      <c r="DO20" s="622"/>
      <c r="DP20" s="623"/>
      <c r="DQ20" s="627">
        <v>29682187</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8624043</v>
      </c>
      <c r="S21" s="622"/>
      <c r="T21" s="622"/>
      <c r="U21" s="622"/>
      <c r="V21" s="622"/>
      <c r="W21" s="622"/>
      <c r="X21" s="622"/>
      <c r="Y21" s="623"/>
      <c r="Z21" s="659">
        <v>17.399999999999999</v>
      </c>
      <c r="AA21" s="659"/>
      <c r="AB21" s="659"/>
      <c r="AC21" s="659"/>
      <c r="AD21" s="660">
        <v>7634964</v>
      </c>
      <c r="AE21" s="660"/>
      <c r="AF21" s="660"/>
      <c r="AG21" s="660"/>
      <c r="AH21" s="660"/>
      <c r="AI21" s="660"/>
      <c r="AJ21" s="660"/>
      <c r="AK21" s="660"/>
      <c r="AL21" s="624">
        <v>29.2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7634964</v>
      </c>
      <c r="S22" s="622"/>
      <c r="T22" s="622"/>
      <c r="U22" s="622"/>
      <c r="V22" s="622"/>
      <c r="W22" s="622"/>
      <c r="X22" s="622"/>
      <c r="Y22" s="623"/>
      <c r="Z22" s="659">
        <v>15.4</v>
      </c>
      <c r="AA22" s="659"/>
      <c r="AB22" s="659"/>
      <c r="AC22" s="659"/>
      <c r="AD22" s="660">
        <v>7634964</v>
      </c>
      <c r="AE22" s="660"/>
      <c r="AF22" s="660"/>
      <c r="AG22" s="660"/>
      <c r="AH22" s="660"/>
      <c r="AI22" s="660"/>
      <c r="AJ22" s="660"/>
      <c r="AK22" s="660"/>
      <c r="AL22" s="624">
        <v>29.2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988184</v>
      </c>
      <c r="S23" s="622"/>
      <c r="T23" s="622"/>
      <c r="U23" s="622"/>
      <c r="V23" s="622"/>
      <c r="W23" s="622"/>
      <c r="X23" s="622"/>
      <c r="Y23" s="623"/>
      <c r="Z23" s="659">
        <v>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442649</v>
      </c>
      <c r="BH23" s="622"/>
      <c r="BI23" s="622"/>
      <c r="BJ23" s="622"/>
      <c r="BK23" s="622"/>
      <c r="BL23" s="622"/>
      <c r="BM23" s="622"/>
      <c r="BN23" s="623"/>
      <c r="BO23" s="659">
        <v>2.9</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895</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21031684</v>
      </c>
      <c r="CS24" s="677"/>
      <c r="CT24" s="677"/>
      <c r="CU24" s="677"/>
      <c r="CV24" s="677"/>
      <c r="CW24" s="677"/>
      <c r="CX24" s="677"/>
      <c r="CY24" s="702"/>
      <c r="CZ24" s="703">
        <v>45.3</v>
      </c>
      <c r="DA24" s="685"/>
      <c r="DB24" s="685"/>
      <c r="DC24" s="705"/>
      <c r="DD24" s="701">
        <v>13241897</v>
      </c>
      <c r="DE24" s="677"/>
      <c r="DF24" s="677"/>
      <c r="DG24" s="677"/>
      <c r="DH24" s="677"/>
      <c r="DI24" s="677"/>
      <c r="DJ24" s="677"/>
      <c r="DK24" s="702"/>
      <c r="DL24" s="701">
        <v>12593853</v>
      </c>
      <c r="DM24" s="677"/>
      <c r="DN24" s="677"/>
      <c r="DO24" s="677"/>
      <c r="DP24" s="677"/>
      <c r="DQ24" s="677"/>
      <c r="DR24" s="677"/>
      <c r="DS24" s="677"/>
      <c r="DT24" s="677"/>
      <c r="DU24" s="677"/>
      <c r="DV24" s="702"/>
      <c r="DW24" s="703">
        <v>47.7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27490577</v>
      </c>
      <c r="S25" s="622"/>
      <c r="T25" s="622"/>
      <c r="U25" s="622"/>
      <c r="V25" s="622"/>
      <c r="W25" s="622"/>
      <c r="X25" s="622"/>
      <c r="Y25" s="623"/>
      <c r="Z25" s="659">
        <v>55.5</v>
      </c>
      <c r="AA25" s="659"/>
      <c r="AB25" s="659"/>
      <c r="AC25" s="659"/>
      <c r="AD25" s="660">
        <v>26058849</v>
      </c>
      <c r="AE25" s="660"/>
      <c r="AF25" s="660"/>
      <c r="AG25" s="660"/>
      <c r="AH25" s="660"/>
      <c r="AI25" s="660"/>
      <c r="AJ25" s="660"/>
      <c r="AK25" s="660"/>
      <c r="AL25" s="624">
        <v>99.7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5824924</v>
      </c>
      <c r="CS25" s="634"/>
      <c r="CT25" s="634"/>
      <c r="CU25" s="634"/>
      <c r="CV25" s="634"/>
      <c r="CW25" s="634"/>
      <c r="CX25" s="634"/>
      <c r="CY25" s="635"/>
      <c r="CZ25" s="624">
        <v>12.6</v>
      </c>
      <c r="DA25" s="636"/>
      <c r="DB25" s="636"/>
      <c r="DC25" s="637"/>
      <c r="DD25" s="627">
        <v>5497812</v>
      </c>
      <c r="DE25" s="634"/>
      <c r="DF25" s="634"/>
      <c r="DG25" s="634"/>
      <c r="DH25" s="634"/>
      <c r="DI25" s="634"/>
      <c r="DJ25" s="634"/>
      <c r="DK25" s="635"/>
      <c r="DL25" s="627">
        <v>5457047</v>
      </c>
      <c r="DM25" s="634"/>
      <c r="DN25" s="634"/>
      <c r="DO25" s="634"/>
      <c r="DP25" s="634"/>
      <c r="DQ25" s="634"/>
      <c r="DR25" s="634"/>
      <c r="DS25" s="634"/>
      <c r="DT25" s="634"/>
      <c r="DU25" s="634"/>
      <c r="DV25" s="635"/>
      <c r="DW25" s="624">
        <v>20.7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8164</v>
      </c>
      <c r="S26" s="622"/>
      <c r="T26" s="622"/>
      <c r="U26" s="622"/>
      <c r="V26" s="622"/>
      <c r="W26" s="622"/>
      <c r="X26" s="622"/>
      <c r="Y26" s="623"/>
      <c r="Z26" s="659">
        <v>0</v>
      </c>
      <c r="AA26" s="659"/>
      <c r="AB26" s="659"/>
      <c r="AC26" s="659"/>
      <c r="AD26" s="660">
        <v>8164</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3800891</v>
      </c>
      <c r="CS26" s="622"/>
      <c r="CT26" s="622"/>
      <c r="CU26" s="622"/>
      <c r="CV26" s="622"/>
      <c r="CW26" s="622"/>
      <c r="CX26" s="622"/>
      <c r="CY26" s="623"/>
      <c r="CZ26" s="624">
        <v>8.1999999999999993</v>
      </c>
      <c r="DA26" s="636"/>
      <c r="DB26" s="636"/>
      <c r="DC26" s="637"/>
      <c r="DD26" s="627">
        <v>3532780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41897</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15241356</v>
      </c>
      <c r="BH27" s="622"/>
      <c r="BI27" s="622"/>
      <c r="BJ27" s="622"/>
      <c r="BK27" s="622"/>
      <c r="BL27" s="622"/>
      <c r="BM27" s="622"/>
      <c r="BN27" s="623"/>
      <c r="BO27" s="659">
        <v>100</v>
      </c>
      <c r="BP27" s="659"/>
      <c r="BQ27" s="659"/>
      <c r="BR27" s="659"/>
      <c r="BS27" s="660">
        <v>308231</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11033698</v>
      </c>
      <c r="CS27" s="634"/>
      <c r="CT27" s="634"/>
      <c r="CU27" s="634"/>
      <c r="CV27" s="634"/>
      <c r="CW27" s="634"/>
      <c r="CX27" s="634"/>
      <c r="CY27" s="635"/>
      <c r="CZ27" s="624">
        <v>23.8</v>
      </c>
      <c r="DA27" s="636"/>
      <c r="DB27" s="636"/>
      <c r="DC27" s="637"/>
      <c r="DD27" s="627">
        <v>3617080</v>
      </c>
      <c r="DE27" s="634"/>
      <c r="DF27" s="634"/>
      <c r="DG27" s="634"/>
      <c r="DH27" s="634"/>
      <c r="DI27" s="634"/>
      <c r="DJ27" s="634"/>
      <c r="DK27" s="635"/>
      <c r="DL27" s="627">
        <v>3009801</v>
      </c>
      <c r="DM27" s="634"/>
      <c r="DN27" s="634"/>
      <c r="DO27" s="634"/>
      <c r="DP27" s="634"/>
      <c r="DQ27" s="634"/>
      <c r="DR27" s="634"/>
      <c r="DS27" s="634"/>
      <c r="DT27" s="634"/>
      <c r="DU27" s="634"/>
      <c r="DV27" s="635"/>
      <c r="DW27" s="624">
        <v>11.4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262452</v>
      </c>
      <c r="S28" s="622"/>
      <c r="T28" s="622"/>
      <c r="U28" s="622"/>
      <c r="V28" s="622"/>
      <c r="W28" s="622"/>
      <c r="X28" s="622"/>
      <c r="Y28" s="623"/>
      <c r="Z28" s="659">
        <v>0.5</v>
      </c>
      <c r="AA28" s="659"/>
      <c r="AB28" s="659"/>
      <c r="AC28" s="659"/>
      <c r="AD28" s="660">
        <v>47127</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4173062</v>
      </c>
      <c r="CS28" s="622"/>
      <c r="CT28" s="622"/>
      <c r="CU28" s="622"/>
      <c r="CV28" s="622"/>
      <c r="CW28" s="622"/>
      <c r="CX28" s="622"/>
      <c r="CY28" s="623"/>
      <c r="CZ28" s="624">
        <v>9</v>
      </c>
      <c r="DA28" s="636"/>
      <c r="DB28" s="636"/>
      <c r="DC28" s="637"/>
      <c r="DD28" s="627">
        <v>4127005</v>
      </c>
      <c r="DE28" s="622"/>
      <c r="DF28" s="622"/>
      <c r="DG28" s="622"/>
      <c r="DH28" s="622"/>
      <c r="DI28" s="622"/>
      <c r="DJ28" s="622"/>
      <c r="DK28" s="623"/>
      <c r="DL28" s="627">
        <v>4127005</v>
      </c>
      <c r="DM28" s="622"/>
      <c r="DN28" s="622"/>
      <c r="DO28" s="622"/>
      <c r="DP28" s="622"/>
      <c r="DQ28" s="622"/>
      <c r="DR28" s="622"/>
      <c r="DS28" s="622"/>
      <c r="DT28" s="622"/>
      <c r="DU28" s="622"/>
      <c r="DV28" s="623"/>
      <c r="DW28" s="624">
        <v>15.6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55281</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4173062</v>
      </c>
      <c r="CS29" s="634"/>
      <c r="CT29" s="634"/>
      <c r="CU29" s="634"/>
      <c r="CV29" s="634"/>
      <c r="CW29" s="634"/>
      <c r="CX29" s="634"/>
      <c r="CY29" s="635"/>
      <c r="CZ29" s="624">
        <v>9</v>
      </c>
      <c r="DA29" s="636"/>
      <c r="DB29" s="636"/>
      <c r="DC29" s="637"/>
      <c r="DD29" s="627">
        <v>4127005</v>
      </c>
      <c r="DE29" s="634"/>
      <c r="DF29" s="634"/>
      <c r="DG29" s="634"/>
      <c r="DH29" s="634"/>
      <c r="DI29" s="634"/>
      <c r="DJ29" s="634"/>
      <c r="DK29" s="635"/>
      <c r="DL29" s="627">
        <v>4127005</v>
      </c>
      <c r="DM29" s="634"/>
      <c r="DN29" s="634"/>
      <c r="DO29" s="634"/>
      <c r="DP29" s="634"/>
      <c r="DQ29" s="634"/>
      <c r="DR29" s="634"/>
      <c r="DS29" s="634"/>
      <c r="DT29" s="634"/>
      <c r="DU29" s="634"/>
      <c r="DV29" s="635"/>
      <c r="DW29" s="624">
        <v>15.6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8637500</v>
      </c>
      <c r="S30" s="622"/>
      <c r="T30" s="622"/>
      <c r="U30" s="622"/>
      <c r="V30" s="622"/>
      <c r="W30" s="622"/>
      <c r="X30" s="622"/>
      <c r="Y30" s="623"/>
      <c r="Z30" s="659">
        <v>17.399999999999999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4056088</v>
      </c>
      <c r="CS30" s="622"/>
      <c r="CT30" s="622"/>
      <c r="CU30" s="622"/>
      <c r="CV30" s="622"/>
      <c r="CW30" s="622"/>
      <c r="CX30" s="622"/>
      <c r="CY30" s="623"/>
      <c r="CZ30" s="624">
        <v>8.6999999999999993</v>
      </c>
      <c r="DA30" s="636"/>
      <c r="DB30" s="636"/>
      <c r="DC30" s="637"/>
      <c r="DD30" s="627">
        <v>4011311</v>
      </c>
      <c r="DE30" s="622"/>
      <c r="DF30" s="622"/>
      <c r="DG30" s="622"/>
      <c r="DH30" s="622"/>
      <c r="DI30" s="622"/>
      <c r="DJ30" s="622"/>
      <c r="DK30" s="623"/>
      <c r="DL30" s="627">
        <v>4011311</v>
      </c>
      <c r="DM30" s="622"/>
      <c r="DN30" s="622"/>
      <c r="DO30" s="622"/>
      <c r="DP30" s="622"/>
      <c r="DQ30" s="622"/>
      <c r="DR30" s="622"/>
      <c r="DS30" s="622"/>
      <c r="DT30" s="622"/>
      <c r="DU30" s="622"/>
      <c r="DV30" s="623"/>
      <c r="DW30" s="624">
        <v>15.2</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98.9</v>
      </c>
      <c r="BH31" s="684"/>
      <c r="BI31" s="684"/>
      <c r="BJ31" s="684"/>
      <c r="BK31" s="684"/>
      <c r="BL31" s="684"/>
      <c r="BM31" s="685">
        <v>97.4</v>
      </c>
      <c r="BN31" s="684"/>
      <c r="BO31" s="684"/>
      <c r="BP31" s="684"/>
      <c r="BQ31" s="686"/>
      <c r="BR31" s="683">
        <v>99</v>
      </c>
      <c r="BS31" s="684"/>
      <c r="BT31" s="684"/>
      <c r="BU31" s="684"/>
      <c r="BV31" s="684"/>
      <c r="BW31" s="684"/>
      <c r="BX31" s="685">
        <v>97.2</v>
      </c>
      <c r="BY31" s="684"/>
      <c r="BZ31" s="684"/>
      <c r="CA31" s="684"/>
      <c r="CB31" s="686"/>
      <c r="CD31" s="642"/>
      <c r="CE31" s="643"/>
      <c r="CF31" s="618" t="s">
        <v>300</v>
      </c>
      <c r="CG31" s="619"/>
      <c r="CH31" s="619"/>
      <c r="CI31" s="619"/>
      <c r="CJ31" s="619"/>
      <c r="CK31" s="619"/>
      <c r="CL31" s="619"/>
      <c r="CM31" s="619"/>
      <c r="CN31" s="619"/>
      <c r="CO31" s="619"/>
      <c r="CP31" s="619"/>
      <c r="CQ31" s="620"/>
      <c r="CR31" s="621">
        <v>116974</v>
      </c>
      <c r="CS31" s="634"/>
      <c r="CT31" s="634"/>
      <c r="CU31" s="634"/>
      <c r="CV31" s="634"/>
      <c r="CW31" s="634"/>
      <c r="CX31" s="634"/>
      <c r="CY31" s="635"/>
      <c r="CZ31" s="624">
        <v>0.3</v>
      </c>
      <c r="DA31" s="636"/>
      <c r="DB31" s="636"/>
      <c r="DC31" s="637"/>
      <c r="DD31" s="627">
        <v>115694</v>
      </c>
      <c r="DE31" s="634"/>
      <c r="DF31" s="634"/>
      <c r="DG31" s="634"/>
      <c r="DH31" s="634"/>
      <c r="DI31" s="634"/>
      <c r="DJ31" s="634"/>
      <c r="DK31" s="635"/>
      <c r="DL31" s="627">
        <v>115694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3288071</v>
      </c>
      <c r="S32" s="622"/>
      <c r="T32" s="622"/>
      <c r="U32" s="622"/>
      <c r="V32" s="622"/>
      <c r="W32" s="622"/>
      <c r="X32" s="622"/>
      <c r="Y32" s="623"/>
      <c r="Z32" s="659">
        <v>6.6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98.7</v>
      </c>
      <c r="BH32" s="634"/>
      <c r="BI32" s="634"/>
      <c r="BJ32" s="634"/>
      <c r="BK32" s="634"/>
      <c r="BL32" s="634"/>
      <c r="BM32" s="625">
        <v>96.9</v>
      </c>
      <c r="BN32" s="634"/>
      <c r="BO32" s="634"/>
      <c r="BP32" s="634"/>
      <c r="BQ32" s="657"/>
      <c r="BR32" s="687">
        <v>99</v>
      </c>
      <c r="BS32" s="634"/>
      <c r="BT32" s="634"/>
      <c r="BU32" s="634"/>
      <c r="BV32" s="634"/>
      <c r="BW32" s="634"/>
      <c r="BX32" s="625">
        <v>97.1</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47869</v>
      </c>
      <c r="S33" s="622"/>
      <c r="T33" s="622"/>
      <c r="U33" s="622"/>
      <c r="V33" s="622"/>
      <c r="W33" s="622"/>
      <c r="X33" s="622"/>
      <c r="Y33" s="623"/>
      <c r="Z33" s="659">
        <v>0.1</v>
      </c>
      <c r="AA33" s="659"/>
      <c r="AB33" s="659"/>
      <c r="AC33" s="659"/>
      <c r="AD33" s="660">
        <v>24063</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v>
      </c>
      <c r="BH33" s="606"/>
      <c r="BI33" s="606"/>
      <c r="BJ33" s="606"/>
      <c r="BK33" s="606"/>
      <c r="BL33" s="606"/>
      <c r="BM33" s="652">
        <v>97.6</v>
      </c>
      <c r="BN33" s="606"/>
      <c r="BO33" s="606"/>
      <c r="BP33" s="606"/>
      <c r="BQ33" s="669"/>
      <c r="BR33" s="682">
        <v>99</v>
      </c>
      <c r="BS33" s="606"/>
      <c r="BT33" s="606"/>
      <c r="BU33" s="606"/>
      <c r="BV33" s="606"/>
      <c r="BW33" s="606"/>
      <c r="BX33" s="652">
        <v>97.3</v>
      </c>
      <c r="BY33" s="606"/>
      <c r="BZ33" s="606"/>
      <c r="CA33" s="606"/>
      <c r="CB33" s="669"/>
      <c r="CD33" s="618" t="s">
        <v>307</v>
      </c>
      <c r="CE33" s="619"/>
      <c r="CF33" s="619"/>
      <c r="CG33" s="619"/>
      <c r="CH33" s="619"/>
      <c r="CI33" s="619"/>
      <c r="CJ33" s="619"/>
      <c r="CK33" s="619"/>
      <c r="CL33" s="619"/>
      <c r="CM33" s="619"/>
      <c r="CN33" s="619"/>
      <c r="CO33" s="619"/>
      <c r="CP33" s="619"/>
      <c r="CQ33" s="620"/>
      <c r="CR33" s="621">
        <v>19387255</v>
      </c>
      <c r="CS33" s="634"/>
      <c r="CT33" s="634"/>
      <c r="CU33" s="634"/>
      <c r="CV33" s="634"/>
      <c r="CW33" s="634"/>
      <c r="CX33" s="634"/>
      <c r="CY33" s="635"/>
      <c r="CZ33" s="624">
        <v>41.8</v>
      </c>
      <c r="DA33" s="636"/>
      <c r="DB33" s="636"/>
      <c r="DC33" s="637"/>
      <c r="DD33" s="627">
        <v>14994328</v>
      </c>
      <c r="DE33" s="634"/>
      <c r="DF33" s="634"/>
      <c r="DG33" s="634"/>
      <c r="DH33" s="634"/>
      <c r="DI33" s="634"/>
      <c r="DJ33" s="634"/>
      <c r="DK33" s="635"/>
      <c r="DL33" s="627">
        <v>12258778</v>
      </c>
      <c r="DM33" s="634"/>
      <c r="DN33" s="634"/>
      <c r="DO33" s="634"/>
      <c r="DP33" s="634"/>
      <c r="DQ33" s="634"/>
      <c r="DR33" s="634"/>
      <c r="DS33" s="634"/>
      <c r="DT33" s="634"/>
      <c r="DU33" s="634"/>
      <c r="DV33" s="635"/>
      <c r="DW33" s="624">
        <v>46.4</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629330</v>
      </c>
      <c r="S34" s="622"/>
      <c r="T34" s="622"/>
      <c r="U34" s="622"/>
      <c r="V34" s="622"/>
      <c r="W34" s="622"/>
      <c r="X34" s="622"/>
      <c r="Y34" s="623"/>
      <c r="Z34" s="659">
        <v>1.3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5471941</v>
      </c>
      <c r="CS34" s="622"/>
      <c r="CT34" s="622"/>
      <c r="CU34" s="622"/>
      <c r="CV34" s="622"/>
      <c r="CW34" s="622"/>
      <c r="CX34" s="622"/>
      <c r="CY34" s="623"/>
      <c r="CZ34" s="624">
        <v>11.8</v>
      </c>
      <c r="DA34" s="636"/>
      <c r="DB34" s="636"/>
      <c r="DC34" s="637"/>
      <c r="DD34" s="627">
        <v>3891553</v>
      </c>
      <c r="DE34" s="622"/>
      <c r="DF34" s="622"/>
      <c r="DG34" s="622"/>
      <c r="DH34" s="622"/>
      <c r="DI34" s="622"/>
      <c r="DJ34" s="622"/>
      <c r="DK34" s="623"/>
      <c r="DL34" s="627">
        <v>3282613</v>
      </c>
      <c r="DM34" s="622"/>
      <c r="DN34" s="622"/>
      <c r="DO34" s="622"/>
      <c r="DP34" s="622"/>
      <c r="DQ34" s="622"/>
      <c r="DR34" s="622"/>
      <c r="DS34" s="622"/>
      <c r="DT34" s="622"/>
      <c r="DU34" s="622"/>
      <c r="DV34" s="623"/>
      <c r="DW34" s="624">
        <v>12.4</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1166284</v>
      </c>
      <c r="S35" s="622"/>
      <c r="T35" s="622"/>
      <c r="U35" s="622"/>
      <c r="V35" s="622"/>
      <c r="W35" s="622"/>
      <c r="X35" s="622"/>
      <c r="Y35" s="623"/>
      <c r="Z35" s="659">
        <v>2.4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328839</v>
      </c>
      <c r="CS35" s="634"/>
      <c r="CT35" s="634"/>
      <c r="CU35" s="634"/>
      <c r="CV35" s="634"/>
      <c r="CW35" s="634"/>
      <c r="CX35" s="634"/>
      <c r="CY35" s="635"/>
      <c r="CZ35" s="624">
        <v>0.7</v>
      </c>
      <c r="DA35" s="636"/>
      <c r="DB35" s="636"/>
      <c r="DC35" s="637"/>
      <c r="DD35" s="627">
        <v>185590</v>
      </c>
      <c r="DE35" s="634"/>
      <c r="DF35" s="634"/>
      <c r="DG35" s="634"/>
      <c r="DH35" s="634"/>
      <c r="DI35" s="634"/>
      <c r="DJ35" s="634"/>
      <c r="DK35" s="635"/>
      <c r="DL35" s="627">
        <v>185590</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3315478</v>
      </c>
      <c r="S36" s="622"/>
      <c r="T36" s="622"/>
      <c r="U36" s="622"/>
      <c r="V36" s="622"/>
      <c r="W36" s="622"/>
      <c r="X36" s="622"/>
      <c r="Y36" s="623"/>
      <c r="Z36" s="659">
        <v>6.7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5413657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174534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8438838</v>
      </c>
      <c r="CS36" s="622"/>
      <c r="CT36" s="622"/>
      <c r="CU36" s="622"/>
      <c r="CV36" s="622"/>
      <c r="CW36" s="622"/>
      <c r="CX36" s="622"/>
      <c r="CY36" s="623"/>
      <c r="CZ36" s="624">
        <v>18.2</v>
      </c>
      <c r="DA36" s="636"/>
      <c r="DB36" s="636"/>
      <c r="DC36" s="637"/>
      <c r="DD36" s="627">
        <v>7228787</v>
      </c>
      <c r="DE36" s="622"/>
      <c r="DF36" s="622"/>
      <c r="DG36" s="622"/>
      <c r="DH36" s="622"/>
      <c r="DI36" s="622"/>
      <c r="DJ36" s="622"/>
      <c r="DK36" s="623"/>
      <c r="DL36" s="627">
        <v>5776658</v>
      </c>
      <c r="DM36" s="622"/>
      <c r="DN36" s="622"/>
      <c r="DO36" s="622"/>
      <c r="DP36" s="622"/>
      <c r="DQ36" s="622"/>
      <c r="DR36" s="622"/>
      <c r="DS36" s="622"/>
      <c r="DT36" s="622"/>
      <c r="DU36" s="622"/>
      <c r="DV36" s="623"/>
      <c r="DW36" s="624">
        <v>21.9</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610748</v>
      </c>
      <c r="S37" s="622"/>
      <c r="T37" s="622"/>
      <c r="U37" s="622"/>
      <c r="V37" s="622"/>
      <c r="W37" s="622"/>
      <c r="X37" s="622"/>
      <c r="Y37" s="623"/>
      <c r="Z37" s="659">
        <v>1.2</v>
      </c>
      <c r="AA37" s="659"/>
      <c r="AB37" s="659"/>
      <c r="AC37" s="659"/>
      <c r="AD37" s="660">
        <v>8870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1616595</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118371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2995066</v>
      </c>
      <c r="CS37" s="634"/>
      <c r="CT37" s="634"/>
      <c r="CU37" s="634"/>
      <c r="CV37" s="634"/>
      <c r="CW37" s="634"/>
      <c r="CX37" s="634"/>
      <c r="CY37" s="635"/>
      <c r="CZ37" s="624">
        <v>6.5</v>
      </c>
      <c r="DA37" s="636"/>
      <c r="DB37" s="636"/>
      <c r="DC37" s="637"/>
      <c r="DD37" s="627">
        <v>2994914</v>
      </c>
      <c r="DE37" s="634"/>
      <c r="DF37" s="634"/>
      <c r="DG37" s="634"/>
      <c r="DH37" s="634"/>
      <c r="DI37" s="634"/>
      <c r="DJ37" s="634"/>
      <c r="DK37" s="635"/>
      <c r="DL37" s="627">
        <v>2964451</v>
      </c>
      <c r="DM37" s="634"/>
      <c r="DN37" s="634"/>
      <c r="DO37" s="634"/>
      <c r="DP37" s="634"/>
      <c r="DQ37" s="634"/>
      <c r="DR37" s="634"/>
      <c r="DS37" s="634"/>
      <c r="DT37" s="634"/>
      <c r="DU37" s="634"/>
      <c r="DV37" s="635"/>
      <c r="DW37" s="624">
        <v>11.2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3990800</v>
      </c>
      <c r="S38" s="622"/>
      <c r="T38" s="622"/>
      <c r="U38" s="622"/>
      <c r="V38" s="622"/>
      <c r="W38" s="622"/>
      <c r="X38" s="622"/>
      <c r="Y38" s="623"/>
      <c r="Z38" s="659">
        <v>8.1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21723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14163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3775339</v>
      </c>
      <c r="CS38" s="622"/>
      <c r="CT38" s="622"/>
      <c r="CU38" s="622"/>
      <c r="CV38" s="622"/>
      <c r="CW38" s="622"/>
      <c r="CX38" s="622"/>
      <c r="CY38" s="623"/>
      <c r="CZ38" s="624">
        <v>8.1</v>
      </c>
      <c r="DA38" s="636"/>
      <c r="DB38" s="636"/>
      <c r="DC38" s="637"/>
      <c r="DD38" s="627">
        <v>3079604</v>
      </c>
      <c r="DE38" s="622"/>
      <c r="DF38" s="622"/>
      <c r="DG38" s="622"/>
      <c r="DH38" s="622"/>
      <c r="DI38" s="622"/>
      <c r="DJ38" s="622"/>
      <c r="DK38" s="623"/>
      <c r="DL38" s="627">
        <v>3003017</v>
      </c>
      <c r="DM38" s="622"/>
      <c r="DN38" s="622"/>
      <c r="DO38" s="622"/>
      <c r="DP38" s="622"/>
      <c r="DQ38" s="622"/>
      <c r="DR38" s="622"/>
      <c r="DS38" s="622"/>
      <c r="DT38" s="622"/>
      <c r="DU38" s="622"/>
      <c r="DV38" s="623"/>
      <c r="DW38" s="624">
        <v>11.4</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22128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1168843</v>
      </c>
      <c r="CS39" s="634"/>
      <c r="CT39" s="634"/>
      <c r="CU39" s="634"/>
      <c r="CV39" s="634"/>
      <c r="CW39" s="634"/>
      <c r="CX39" s="634"/>
      <c r="CY39" s="635"/>
      <c r="CZ39" s="624">
        <v>2.5</v>
      </c>
      <c r="DA39" s="636"/>
      <c r="DB39" s="636"/>
      <c r="DC39" s="637"/>
      <c r="DD39" s="627">
        <v>464999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244400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203455</v>
      </c>
      <c r="CS40" s="622"/>
      <c r="CT40" s="622"/>
      <c r="CU40" s="622"/>
      <c r="CV40" s="622"/>
      <c r="CW40" s="622"/>
      <c r="CX40" s="622"/>
      <c r="CY40" s="623"/>
      <c r="CZ40" s="624">
        <v>0.4</v>
      </c>
      <c r="DA40" s="636"/>
      <c r="DB40" s="636"/>
      <c r="DC40" s="637"/>
      <c r="DD40" s="627">
        <v>143795</v>
      </c>
      <c r="DE40" s="622"/>
      <c r="DF40" s="622"/>
      <c r="DG40" s="622"/>
      <c r="DH40" s="622"/>
      <c r="DI40" s="622"/>
      <c r="DJ40" s="622"/>
      <c r="DK40" s="623"/>
      <c r="DL40" s="627">
        <v>10900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49544451</v>
      </c>
      <c r="S41" s="646"/>
      <c r="T41" s="646"/>
      <c r="U41" s="646"/>
      <c r="V41" s="646"/>
      <c r="W41" s="646"/>
      <c r="X41" s="646"/>
      <c r="Y41" s="649"/>
      <c r="Z41" s="650">
        <v>100</v>
      </c>
      <c r="AA41" s="650"/>
      <c r="AB41" s="650"/>
      <c r="AC41" s="650"/>
      <c r="AD41" s="651">
        <v>26147073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706135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3069204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328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5980742</v>
      </c>
      <c r="CS42" s="634"/>
      <c r="CT42" s="634"/>
      <c r="CU42" s="634"/>
      <c r="CV42" s="634"/>
      <c r="CW42" s="634"/>
      <c r="CX42" s="634"/>
      <c r="CY42" s="635"/>
      <c r="CZ42" s="624">
        <v>12.9</v>
      </c>
      <c r="DA42" s="636"/>
      <c r="DB42" s="636"/>
      <c r="DC42" s="637"/>
      <c r="DD42" s="627">
        <v>1445962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157342</v>
      </c>
      <c r="CS43" s="634"/>
      <c r="CT43" s="634"/>
      <c r="CU43" s="634"/>
      <c r="CV43" s="634"/>
      <c r="CW43" s="634"/>
      <c r="CX43" s="634"/>
      <c r="CY43" s="635"/>
      <c r="CZ43" s="624">
        <v>0.3</v>
      </c>
      <c r="DA43" s="636"/>
      <c r="DB43" s="636"/>
      <c r="DC43" s="637"/>
      <c r="DD43" s="627">
        <v>157342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5980742</v>
      </c>
      <c r="CS44" s="622"/>
      <c r="CT44" s="622"/>
      <c r="CU44" s="622"/>
      <c r="CV44" s="622"/>
      <c r="CW44" s="622"/>
      <c r="CX44" s="622"/>
      <c r="CY44" s="623"/>
      <c r="CZ44" s="624">
        <v>12.9</v>
      </c>
      <c r="DA44" s="625"/>
      <c r="DB44" s="625"/>
      <c r="DC44" s="626"/>
      <c r="DD44" s="627">
        <v>1445962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2367101</v>
      </c>
      <c r="CS45" s="634"/>
      <c r="CT45" s="634"/>
      <c r="CU45" s="634"/>
      <c r="CV45" s="634"/>
      <c r="CW45" s="634"/>
      <c r="CX45" s="634"/>
      <c r="CY45" s="635"/>
      <c r="CZ45" s="624">
        <v>5.0999999999999996</v>
      </c>
      <c r="DA45" s="636"/>
      <c r="DB45" s="636"/>
      <c r="DC45" s="637"/>
      <c r="DD45" s="627">
        <v>185721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3590072</v>
      </c>
      <c r="CS46" s="622"/>
      <c r="CT46" s="622"/>
      <c r="CU46" s="622"/>
      <c r="CV46" s="622"/>
      <c r="CW46" s="622"/>
      <c r="CX46" s="622"/>
      <c r="CY46" s="623"/>
      <c r="CZ46" s="624">
        <v>7.7</v>
      </c>
      <c r="DA46" s="625"/>
      <c r="DB46" s="625"/>
      <c r="DC46" s="626"/>
      <c r="DD46" s="627">
        <v>1257872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46399681</v>
      </c>
      <c r="CS49" s="606"/>
      <c r="CT49" s="606"/>
      <c r="CU49" s="606"/>
      <c r="CV49" s="606"/>
      <c r="CW49" s="606"/>
      <c r="CX49" s="606"/>
      <c r="CY49" s="607"/>
      <c r="CZ49" s="608">
        <v>100</v>
      </c>
      <c r="DA49" s="609"/>
      <c r="DB49" s="609"/>
      <c r="DC49" s="610"/>
      <c r="DD49" s="611">
        <v>29682187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ALbkIpXFcvpQM8D8INIRYvIIQMUz6ANjRdiSFsuUjIKhUXKw1byFEs4VfFmG+FWnBOJo0J+ELbUQzMMSbmzRHg==" saltValue="AMlSYtFrQGyidmjhtyDy/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9" t="s">
        <v>352</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089"/>
      <c r="AZ2" s="1089"/>
      <c r="BA2" s="1089"/>
      <c r="BB2" s="1089"/>
      <c r="BC2" s="1089"/>
      <c r="BD2" s="1089"/>
      <c r="BE2" s="1089"/>
      <c r="BF2" s="1089"/>
      <c r="BG2" s="1089"/>
      <c r="BH2" s="1089"/>
      <c r="BI2" s="1089"/>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0" t="s">
        <v>353</v>
      </c>
      <c r="DK2" s="1091"/>
      <c r="DL2" s="1091"/>
      <c r="DM2" s="1091"/>
      <c r="DN2" s="1091"/>
      <c r="DO2" s="1092"/>
      <c r="DP2" s="228"/>
      <c r="DQ2" s="1090" t="s">
        <v>354</v>
      </c>
      <c r="DR2" s="1091"/>
      <c r="DS2" s="1091"/>
      <c r="DT2" s="1091"/>
      <c r="DU2" s="1091"/>
      <c r="DV2" s="1091"/>
      <c r="DW2" s="1091"/>
      <c r="DX2" s="1091"/>
      <c r="DY2" s="1091"/>
      <c r="DZ2" s="1092"/>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8" t="s">
        <v>355</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3"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3" t="s">
        <v>371</v>
      </c>
      <c r="DH5" s="1084"/>
      <c r="DI5" s="1084"/>
      <c r="DJ5" s="1084"/>
      <c r="DK5" s="1085"/>
      <c r="DL5" s="1083" t="s">
        <v>372</v>
      </c>
      <c r="DM5" s="1084"/>
      <c r="DN5" s="1084"/>
      <c r="DO5" s="1084"/>
      <c r="DP5" s="1085"/>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4"/>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6"/>
      <c r="DH6" s="1087"/>
      <c r="DI6" s="1087"/>
      <c r="DJ6" s="1087"/>
      <c r="DK6" s="1088"/>
      <c r="DL6" s="1086"/>
      <c r="DM6" s="1087"/>
      <c r="DN6" s="1087"/>
      <c r="DO6" s="1087"/>
      <c r="DP6" s="1088"/>
      <c r="DQ6" s="1004"/>
      <c r="DR6" s="1005"/>
      <c r="DS6" s="1005"/>
      <c r="DT6" s="1005"/>
      <c r="DU6" s="1006"/>
      <c r="DV6" s="1004"/>
      <c r="DW6" s="1005"/>
      <c r="DX6" s="1005"/>
      <c r="DY6" s="1005"/>
      <c r="DZ6" s="1016"/>
      <c r="EA6" s="234"/>
    </row>
    <row r="7" spans="1:131" s="235" customFormat="1" ht="26.25" customHeight="1" thickTop="1" x14ac:dyDescent="0.15">
      <c r="A7" s="236">
        <v>1</v>
      </c>
      <c r="B7" s="1046" t="s">
        <v>374</v>
      </c>
      <c r="C7" s="1047"/>
      <c r="D7" s="1047"/>
      <c r="E7" s="1047"/>
      <c r="F7" s="1047"/>
      <c r="G7" s="1047"/>
      <c r="H7" s="1047"/>
      <c r="I7" s="1047"/>
      <c r="J7" s="1047"/>
      <c r="K7" s="1047"/>
      <c r="L7" s="1047"/>
      <c r="M7" s="1047"/>
      <c r="N7" s="1047"/>
      <c r="O7" s="1047"/>
      <c r="P7" s="1048"/>
      <c r="Q7" s="1101">
        <v>49696</v>
      </c>
      <c r="R7" s="1102"/>
      <c r="S7" s="1102"/>
      <c r="T7" s="1102"/>
      <c r="U7" s="1102"/>
      <c r="V7" s="1102">
        <v>46551</v>
      </c>
      <c r="W7" s="1102"/>
      <c r="X7" s="1102"/>
      <c r="Y7" s="1102"/>
      <c r="Z7" s="1102"/>
      <c r="AA7" s="1102">
        <v>3145</v>
      </c>
      <c r="AB7" s="1102"/>
      <c r="AC7" s="1102"/>
      <c r="AD7" s="1102"/>
      <c r="AE7" s="1103"/>
      <c r="AF7" s="1104">
        <v>2902</v>
      </c>
      <c r="AG7" s="1105"/>
      <c r="AH7" s="1105"/>
      <c r="AI7" s="1105"/>
      <c r="AJ7" s="1106"/>
      <c r="AK7" s="1107">
        <v>203</v>
      </c>
      <c r="AL7" s="1108"/>
      <c r="AM7" s="1108"/>
      <c r="AN7" s="1108"/>
      <c r="AO7" s="1108"/>
      <c r="AP7" s="1108">
        <v>47013</v>
      </c>
      <c r="AQ7" s="1108"/>
      <c r="AR7" s="1108"/>
      <c r="AS7" s="1108"/>
      <c r="AT7" s="1108"/>
      <c r="AU7" s="1109"/>
      <c r="AV7" s="1109"/>
      <c r="AW7" s="1109"/>
      <c r="AX7" s="1109"/>
      <c r="AY7" s="1110"/>
      <c r="AZ7" s="232"/>
      <c r="BA7" s="232"/>
      <c r="BB7" s="232"/>
      <c r="BC7" s="232"/>
      <c r="BD7" s="232"/>
      <c r="BE7" s="233"/>
      <c r="BF7" s="233"/>
      <c r="BG7" s="233"/>
      <c r="BH7" s="233"/>
      <c r="BI7" s="233"/>
      <c r="BJ7" s="233"/>
      <c r="BK7" s="233"/>
      <c r="BL7" s="233"/>
      <c r="BM7" s="233"/>
      <c r="BN7" s="233"/>
      <c r="BO7" s="233"/>
      <c r="BP7" s="233"/>
      <c r="BQ7" s="236">
        <v>1</v>
      </c>
      <c r="BR7" s="237"/>
      <c r="BS7" s="1095" t="s">
        <v>551</v>
      </c>
      <c r="BT7" s="1096"/>
      <c r="BU7" s="1096"/>
      <c r="BV7" s="1096"/>
      <c r="BW7" s="1096"/>
      <c r="BX7" s="1096"/>
      <c r="BY7" s="1096"/>
      <c r="BZ7" s="1096"/>
      <c r="CA7" s="1096"/>
      <c r="CB7" s="1096"/>
      <c r="CC7" s="1096"/>
      <c r="CD7" s="1096"/>
      <c r="CE7" s="1096"/>
      <c r="CF7" s="1096"/>
      <c r="CG7" s="1111"/>
      <c r="CH7" s="1098">
        <v>20</v>
      </c>
      <c r="CI7" s="1099"/>
      <c r="CJ7" s="1099"/>
      <c r="CK7" s="1099"/>
      <c r="CL7" s="1100"/>
      <c r="CM7" s="1098">
        <v>118</v>
      </c>
      <c r="CN7" s="1099"/>
      <c r="CO7" s="1099"/>
      <c r="CP7" s="1099"/>
      <c r="CQ7" s="1100"/>
      <c r="CR7" s="1098">
        <v>49</v>
      </c>
      <c r="CS7" s="1099"/>
      <c r="CT7" s="1099"/>
      <c r="CU7" s="1099"/>
      <c r="CV7" s="1100"/>
      <c r="CW7" s="1098">
        <v>0</v>
      </c>
      <c r="CX7" s="1099"/>
      <c r="CY7" s="1099"/>
      <c r="CZ7" s="1099"/>
      <c r="DA7" s="1100"/>
      <c r="DB7" s="989" t="s">
        <v>550</v>
      </c>
      <c r="DC7" s="990"/>
      <c r="DD7" s="990"/>
      <c r="DE7" s="990"/>
      <c r="DF7" s="991"/>
      <c r="DG7" s="989" t="s">
        <v>550</v>
      </c>
      <c r="DH7" s="990"/>
      <c r="DI7" s="990"/>
      <c r="DJ7" s="990"/>
      <c r="DK7" s="991"/>
      <c r="DL7" s="989" t="s">
        <v>550</v>
      </c>
      <c r="DM7" s="990"/>
      <c r="DN7" s="990"/>
      <c r="DO7" s="990"/>
      <c r="DP7" s="991"/>
      <c r="DQ7" s="989" t="s">
        <v>550</v>
      </c>
      <c r="DR7" s="990"/>
      <c r="DS7" s="990"/>
      <c r="DT7" s="990"/>
      <c r="DU7" s="991"/>
      <c r="DV7" s="1095"/>
      <c r="DW7" s="1096"/>
      <c r="DX7" s="1096"/>
      <c r="DY7" s="1096"/>
      <c r="DZ7" s="1097"/>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540</v>
      </c>
      <c r="R8" s="1039"/>
      <c r="S8" s="1039"/>
      <c r="T8" s="1039"/>
      <c r="U8" s="1039"/>
      <c r="V8" s="1039">
        <v>540</v>
      </c>
      <c r="W8" s="1039"/>
      <c r="X8" s="1039"/>
      <c r="Y8" s="1039"/>
      <c r="Z8" s="1039"/>
      <c r="AA8" s="1039">
        <v>0</v>
      </c>
      <c r="AB8" s="1039"/>
      <c r="AC8" s="1039"/>
      <c r="AD8" s="1039"/>
      <c r="AE8" s="1040"/>
      <c r="AF8" s="1035" t="s">
        <v>122</v>
      </c>
      <c r="AG8" s="1036"/>
      <c r="AH8" s="1036"/>
      <c r="AI8" s="1036"/>
      <c r="AJ8" s="1037"/>
      <c r="AK8" s="1079" t="s">
        <v>550</v>
      </c>
      <c r="AL8" s="1080"/>
      <c r="AM8" s="1080"/>
      <c r="AN8" s="1080"/>
      <c r="AO8" s="1080"/>
      <c r="AP8" s="1080">
        <v>4838</v>
      </c>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t="s">
        <v>570</v>
      </c>
      <c r="BS8" s="992" t="s">
        <v>552</v>
      </c>
      <c r="BT8" s="993"/>
      <c r="BU8" s="993"/>
      <c r="BV8" s="993"/>
      <c r="BW8" s="993"/>
      <c r="BX8" s="993"/>
      <c r="BY8" s="993"/>
      <c r="BZ8" s="993"/>
      <c r="CA8" s="993"/>
      <c r="CB8" s="993"/>
      <c r="CC8" s="993"/>
      <c r="CD8" s="993"/>
      <c r="CE8" s="993"/>
      <c r="CF8" s="993"/>
      <c r="CG8" s="1014"/>
      <c r="CH8" s="989" t="s">
        <v>554</v>
      </c>
      <c r="CI8" s="990"/>
      <c r="CJ8" s="990"/>
      <c r="CK8" s="990"/>
      <c r="CL8" s="991"/>
      <c r="CM8" s="989">
        <v>1370</v>
      </c>
      <c r="CN8" s="990"/>
      <c r="CO8" s="990"/>
      <c r="CP8" s="990"/>
      <c r="CQ8" s="991"/>
      <c r="CR8" s="989">
        <v>103</v>
      </c>
      <c r="CS8" s="990"/>
      <c r="CT8" s="990"/>
      <c r="CU8" s="990"/>
      <c r="CV8" s="991"/>
      <c r="CW8" s="989">
        <v>747</v>
      </c>
      <c r="CX8" s="990"/>
      <c r="CY8" s="990"/>
      <c r="CZ8" s="990"/>
      <c r="DA8" s="991"/>
      <c r="DB8" s="989">
        <v>4636</v>
      </c>
      <c r="DC8" s="990"/>
      <c r="DD8" s="990"/>
      <c r="DE8" s="990"/>
      <c r="DF8" s="991"/>
      <c r="DG8" s="989" t="s">
        <v>550</v>
      </c>
      <c r="DH8" s="990"/>
      <c r="DI8" s="990"/>
      <c r="DJ8" s="990"/>
      <c r="DK8" s="991"/>
      <c r="DL8" s="989" t="s">
        <v>550</v>
      </c>
      <c r="DM8" s="990"/>
      <c r="DN8" s="990"/>
      <c r="DO8" s="990"/>
      <c r="DP8" s="991"/>
      <c r="DQ8" s="989" t="s">
        <v>550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t="s">
        <v>553</v>
      </c>
      <c r="BT9" s="993"/>
      <c r="BU9" s="993"/>
      <c r="BV9" s="993"/>
      <c r="BW9" s="993"/>
      <c r="BX9" s="993"/>
      <c r="BY9" s="993"/>
      <c r="BZ9" s="993"/>
      <c r="CA9" s="993"/>
      <c r="CB9" s="993"/>
      <c r="CC9" s="993"/>
      <c r="CD9" s="993"/>
      <c r="CE9" s="993"/>
      <c r="CF9" s="993"/>
      <c r="CG9" s="1014"/>
      <c r="CH9" s="989">
        <v>31</v>
      </c>
      <c r="CI9" s="990"/>
      <c r="CJ9" s="990"/>
      <c r="CK9" s="990"/>
      <c r="CL9" s="991"/>
      <c r="CM9" s="989">
        <v>135</v>
      </c>
      <c r="CN9" s="990"/>
      <c r="CO9" s="990"/>
      <c r="CP9" s="990"/>
      <c r="CQ9" s="991"/>
      <c r="CR9" s="989">
        <v>44</v>
      </c>
      <c r="CS9" s="990"/>
      <c r="CT9" s="990"/>
      <c r="CU9" s="990"/>
      <c r="CV9" s="991"/>
      <c r="CW9" s="989">
        <v>0</v>
      </c>
      <c r="CX9" s="990"/>
      <c r="CY9" s="990"/>
      <c r="CZ9" s="990"/>
      <c r="DA9" s="991"/>
      <c r="DB9" s="989" t="s">
        <v>550</v>
      </c>
      <c r="DC9" s="990"/>
      <c r="DD9" s="990"/>
      <c r="DE9" s="990"/>
      <c r="DF9" s="991"/>
      <c r="DG9" s="989" t="s">
        <v>550</v>
      </c>
      <c r="DH9" s="990"/>
      <c r="DI9" s="990"/>
      <c r="DJ9" s="990"/>
      <c r="DK9" s="991"/>
      <c r="DL9" s="989" t="s">
        <v>550</v>
      </c>
      <c r="DM9" s="990"/>
      <c r="DN9" s="990"/>
      <c r="DO9" s="990"/>
      <c r="DP9" s="991"/>
      <c r="DQ9" s="989" t="s">
        <v>550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6">
        <v>50236</v>
      </c>
      <c r="R23" s="1060"/>
      <c r="S23" s="1060"/>
      <c r="T23" s="1060"/>
      <c r="U23" s="1060"/>
      <c r="V23" s="1060">
        <v>47091</v>
      </c>
      <c r="W23" s="1060"/>
      <c r="X23" s="1060"/>
      <c r="Y23" s="1060"/>
      <c r="Z23" s="1060"/>
      <c r="AA23" s="1060">
        <v>3145</v>
      </c>
      <c r="AB23" s="1060"/>
      <c r="AC23" s="1060"/>
      <c r="AD23" s="1060"/>
      <c r="AE23" s="1067"/>
      <c r="AF23" s="1068">
        <v>2902</v>
      </c>
      <c r="AG23" s="1060"/>
      <c r="AH23" s="1060"/>
      <c r="AI23" s="1060"/>
      <c r="AJ23" s="1069"/>
      <c r="AK23" s="1070"/>
      <c r="AL23" s="1071"/>
      <c r="AM23" s="1071"/>
      <c r="AN23" s="1071"/>
      <c r="AO23" s="1071"/>
      <c r="AP23" s="1060">
        <v>51851</v>
      </c>
      <c r="AQ23" s="1060"/>
      <c r="AR23" s="1060"/>
      <c r="AS23" s="1060"/>
      <c r="AT23" s="1060"/>
      <c r="AU23" s="1061"/>
      <c r="AV23" s="1061"/>
      <c r="AW23" s="1061"/>
      <c r="AX23" s="1061"/>
      <c r="AY23" s="1062"/>
      <c r="AZ23" s="1063" t="s">
        <v>122</v>
      </c>
      <c r="BA23" s="1064"/>
      <c r="BB23" s="1064"/>
      <c r="BC23" s="1064"/>
      <c r="BD23" s="1065"/>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59" t="s">
        <v>379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8" t="s">
        <v>380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4" t="s">
        <v>384</v>
      </c>
      <c r="AG26" s="1008"/>
      <c r="AH26" s="1008"/>
      <c r="AI26" s="1008"/>
      <c r="AJ26" s="1055"/>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6"/>
      <c r="AG27" s="1011"/>
      <c r="AH27" s="1011"/>
      <c r="AI27" s="1011"/>
      <c r="AJ27" s="1057"/>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6" t="s">
        <v>389</v>
      </c>
      <c r="C28" s="1047"/>
      <c r="D28" s="1047"/>
      <c r="E28" s="1047"/>
      <c r="F28" s="1047"/>
      <c r="G28" s="1047"/>
      <c r="H28" s="1047"/>
      <c r="I28" s="1047"/>
      <c r="J28" s="1047"/>
      <c r="K28" s="1047"/>
      <c r="L28" s="1047"/>
      <c r="M28" s="1047"/>
      <c r="N28" s="1047"/>
      <c r="O28" s="1047"/>
      <c r="P28" s="1048"/>
      <c r="Q28" s="1049">
        <v>10766</v>
      </c>
      <c r="R28" s="1050"/>
      <c r="S28" s="1050"/>
      <c r="T28" s="1050"/>
      <c r="U28" s="1050"/>
      <c r="V28" s="1050">
        <v>10592</v>
      </c>
      <c r="W28" s="1050"/>
      <c r="X28" s="1050"/>
      <c r="Y28" s="1050"/>
      <c r="Z28" s="1050"/>
      <c r="AA28" s="1050">
        <v>175</v>
      </c>
      <c r="AB28" s="1050"/>
      <c r="AC28" s="1050"/>
      <c r="AD28" s="1050"/>
      <c r="AE28" s="1051"/>
      <c r="AF28" s="1052">
        <v>175</v>
      </c>
      <c r="AG28" s="1050"/>
      <c r="AH28" s="1050"/>
      <c r="AI28" s="1050"/>
      <c r="AJ28" s="1053"/>
      <c r="AK28" s="1042">
        <v>706</v>
      </c>
      <c r="AL28" s="1043"/>
      <c r="AM28" s="1043"/>
      <c r="AN28" s="1043"/>
      <c r="AO28" s="1043"/>
      <c r="AP28" s="1043" t="s">
        <v>550</v>
      </c>
      <c r="AQ28" s="1043"/>
      <c r="AR28" s="1043"/>
      <c r="AS28" s="1043"/>
      <c r="AT28" s="1043"/>
      <c r="AU28" s="1043" t="s">
        <v>550</v>
      </c>
      <c r="AV28" s="1043"/>
      <c r="AW28" s="1043"/>
      <c r="AX28" s="1043"/>
      <c r="AY28" s="1043"/>
      <c r="AZ28" s="1043" t="s">
        <v>550</v>
      </c>
      <c r="BA28" s="1043"/>
      <c r="BB28" s="1043"/>
      <c r="BC28" s="1043"/>
      <c r="BD28" s="1043"/>
      <c r="BE28" s="1044"/>
      <c r="BF28" s="1044"/>
      <c r="BG28" s="1044"/>
      <c r="BH28" s="1044"/>
      <c r="BI28" s="1045"/>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2782</v>
      </c>
      <c r="R29" s="1039"/>
      <c r="S29" s="1039"/>
      <c r="T29" s="1039"/>
      <c r="U29" s="1039"/>
      <c r="V29" s="1039">
        <v>2699</v>
      </c>
      <c r="W29" s="1039"/>
      <c r="X29" s="1039"/>
      <c r="Y29" s="1039"/>
      <c r="Z29" s="1039"/>
      <c r="AA29" s="1039">
        <v>83</v>
      </c>
      <c r="AB29" s="1039"/>
      <c r="AC29" s="1039"/>
      <c r="AD29" s="1039"/>
      <c r="AE29" s="1040"/>
      <c r="AF29" s="1035">
        <v>83</v>
      </c>
      <c r="AG29" s="1036"/>
      <c r="AH29" s="1036"/>
      <c r="AI29" s="1036"/>
      <c r="AJ29" s="1037"/>
      <c r="AK29" s="980">
        <v>1614</v>
      </c>
      <c r="AL29" s="971"/>
      <c r="AM29" s="971"/>
      <c r="AN29" s="971"/>
      <c r="AO29" s="971"/>
      <c r="AP29" s="981" t="s">
        <v>550</v>
      </c>
      <c r="AQ29" s="979"/>
      <c r="AR29" s="979"/>
      <c r="AS29" s="979"/>
      <c r="AT29" s="980"/>
      <c r="AU29" s="981" t="s">
        <v>550</v>
      </c>
      <c r="AV29" s="979"/>
      <c r="AW29" s="979"/>
      <c r="AX29" s="979"/>
      <c r="AY29" s="980"/>
      <c r="AZ29" s="981" t="s">
        <v>550</v>
      </c>
      <c r="BA29" s="979"/>
      <c r="BB29" s="979"/>
      <c r="BC29" s="979"/>
      <c r="BD29" s="980"/>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9068</v>
      </c>
      <c r="R30" s="1039"/>
      <c r="S30" s="1039"/>
      <c r="T30" s="1039"/>
      <c r="U30" s="1039"/>
      <c r="V30" s="1039">
        <v>8691</v>
      </c>
      <c r="W30" s="1039"/>
      <c r="X30" s="1039"/>
      <c r="Y30" s="1039"/>
      <c r="Z30" s="1039"/>
      <c r="AA30" s="1039">
        <v>378</v>
      </c>
      <c r="AB30" s="1039"/>
      <c r="AC30" s="1039"/>
      <c r="AD30" s="1039"/>
      <c r="AE30" s="1040"/>
      <c r="AF30" s="1035">
        <v>378</v>
      </c>
      <c r="AG30" s="1036"/>
      <c r="AH30" s="1036"/>
      <c r="AI30" s="1036"/>
      <c r="AJ30" s="1037"/>
      <c r="AK30" s="980">
        <v>1460</v>
      </c>
      <c r="AL30" s="971"/>
      <c r="AM30" s="971"/>
      <c r="AN30" s="971"/>
      <c r="AO30" s="971"/>
      <c r="AP30" s="981" t="s">
        <v>550</v>
      </c>
      <c r="AQ30" s="979"/>
      <c r="AR30" s="979"/>
      <c r="AS30" s="979"/>
      <c r="AT30" s="980"/>
      <c r="AU30" s="981" t="s">
        <v>550</v>
      </c>
      <c r="AV30" s="979"/>
      <c r="AW30" s="979"/>
      <c r="AX30" s="979"/>
      <c r="AY30" s="980"/>
      <c r="AZ30" s="981" t="s">
        <v>550</v>
      </c>
      <c r="BA30" s="979"/>
      <c r="BB30" s="979"/>
      <c r="BC30" s="979"/>
      <c r="BD30" s="980"/>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3</v>
      </c>
      <c r="R31" s="1039"/>
      <c r="S31" s="1039"/>
      <c r="T31" s="1039"/>
      <c r="U31" s="1039"/>
      <c r="V31" s="1039">
        <v>3</v>
      </c>
      <c r="W31" s="1039"/>
      <c r="X31" s="1039"/>
      <c r="Y31" s="1039"/>
      <c r="Z31" s="1039"/>
      <c r="AA31" s="1039">
        <v>0</v>
      </c>
      <c r="AB31" s="1039"/>
      <c r="AC31" s="1039"/>
      <c r="AD31" s="1039"/>
      <c r="AE31" s="1040"/>
      <c r="AF31" s="1035" t="s">
        <v>122</v>
      </c>
      <c r="AG31" s="1036"/>
      <c r="AH31" s="1036"/>
      <c r="AI31" s="1036"/>
      <c r="AJ31" s="1037"/>
      <c r="AK31" s="980" t="s">
        <v>550</v>
      </c>
      <c r="AL31" s="971"/>
      <c r="AM31" s="971"/>
      <c r="AN31" s="971"/>
      <c r="AO31" s="971"/>
      <c r="AP31" s="981" t="s">
        <v>550</v>
      </c>
      <c r="AQ31" s="979"/>
      <c r="AR31" s="979"/>
      <c r="AS31" s="979"/>
      <c r="AT31" s="980"/>
      <c r="AU31" s="981" t="s">
        <v>550</v>
      </c>
      <c r="AV31" s="979"/>
      <c r="AW31" s="979"/>
      <c r="AX31" s="979"/>
      <c r="AY31" s="980"/>
      <c r="AZ31" s="981" t="s">
        <v>550</v>
      </c>
      <c r="BA31" s="979"/>
      <c r="BB31" s="979"/>
      <c r="BC31" s="979"/>
      <c r="BD31" s="980"/>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2175</v>
      </c>
      <c r="R32" s="1039"/>
      <c r="S32" s="1039"/>
      <c r="T32" s="1039"/>
      <c r="U32" s="1039"/>
      <c r="V32" s="1039">
        <v>1945</v>
      </c>
      <c r="W32" s="1039"/>
      <c r="X32" s="1039"/>
      <c r="Y32" s="1039"/>
      <c r="Z32" s="1039"/>
      <c r="AA32" s="1039">
        <v>230</v>
      </c>
      <c r="AB32" s="1039"/>
      <c r="AC32" s="1039"/>
      <c r="AD32" s="1039"/>
      <c r="AE32" s="1040"/>
      <c r="AF32" s="1035">
        <v>1686</v>
      </c>
      <c r="AG32" s="1036"/>
      <c r="AH32" s="1036"/>
      <c r="AI32" s="1036"/>
      <c r="AJ32" s="1037"/>
      <c r="AK32" s="980">
        <v>27</v>
      </c>
      <c r="AL32" s="971"/>
      <c r="AM32" s="971"/>
      <c r="AN32" s="971"/>
      <c r="AO32" s="971"/>
      <c r="AP32" s="971">
        <v>8601</v>
      </c>
      <c r="AQ32" s="971"/>
      <c r="AR32" s="971"/>
      <c r="AS32" s="971"/>
      <c r="AT32" s="971"/>
      <c r="AU32" s="971">
        <v>34</v>
      </c>
      <c r="AV32" s="971"/>
      <c r="AW32" s="971"/>
      <c r="AX32" s="971"/>
      <c r="AY32" s="971"/>
      <c r="AZ32" s="981" t="s">
        <v>550</v>
      </c>
      <c r="BA32" s="979"/>
      <c r="BB32" s="979"/>
      <c r="BC32" s="979"/>
      <c r="BD32" s="980"/>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1782</v>
      </c>
      <c r="R33" s="1039"/>
      <c r="S33" s="1039"/>
      <c r="T33" s="1039"/>
      <c r="U33" s="1039"/>
      <c r="V33" s="1039">
        <v>1596</v>
      </c>
      <c r="W33" s="1039"/>
      <c r="X33" s="1039"/>
      <c r="Y33" s="1039"/>
      <c r="Z33" s="1039"/>
      <c r="AA33" s="1039">
        <v>186</v>
      </c>
      <c r="AB33" s="1039"/>
      <c r="AC33" s="1039"/>
      <c r="AD33" s="1039"/>
      <c r="AE33" s="1040"/>
      <c r="AF33" s="1035">
        <v>1555</v>
      </c>
      <c r="AG33" s="1036"/>
      <c r="AH33" s="1036"/>
      <c r="AI33" s="1036"/>
      <c r="AJ33" s="1037"/>
      <c r="AK33" s="980">
        <v>1106</v>
      </c>
      <c r="AL33" s="971"/>
      <c r="AM33" s="971"/>
      <c r="AN33" s="971"/>
      <c r="AO33" s="971"/>
      <c r="AP33" s="971">
        <v>7798</v>
      </c>
      <c r="AQ33" s="971"/>
      <c r="AR33" s="971"/>
      <c r="AS33" s="971"/>
      <c r="AT33" s="971"/>
      <c r="AU33" s="971">
        <v>6753</v>
      </c>
      <c r="AV33" s="971"/>
      <c r="AW33" s="971"/>
      <c r="AX33" s="971"/>
      <c r="AY33" s="971"/>
      <c r="AZ33" s="981" t="s">
        <v>550</v>
      </c>
      <c r="BA33" s="979"/>
      <c r="BB33" s="979"/>
      <c r="BC33" s="979"/>
      <c r="BD33" s="980"/>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974</v>
      </c>
      <c r="R34" s="1039"/>
      <c r="S34" s="1039"/>
      <c r="T34" s="1039"/>
      <c r="U34" s="1039"/>
      <c r="V34" s="1039">
        <v>852</v>
      </c>
      <c r="W34" s="1039"/>
      <c r="X34" s="1039"/>
      <c r="Y34" s="1039"/>
      <c r="Z34" s="1039"/>
      <c r="AA34" s="1039">
        <v>123</v>
      </c>
      <c r="AB34" s="1039"/>
      <c r="AC34" s="1039"/>
      <c r="AD34" s="1039"/>
      <c r="AE34" s="1040"/>
      <c r="AF34" s="1035">
        <v>453</v>
      </c>
      <c r="AG34" s="1036"/>
      <c r="AH34" s="1036"/>
      <c r="AI34" s="1036"/>
      <c r="AJ34" s="1037"/>
      <c r="AK34" s="980">
        <v>510</v>
      </c>
      <c r="AL34" s="971"/>
      <c r="AM34" s="971"/>
      <c r="AN34" s="971"/>
      <c r="AO34" s="971"/>
      <c r="AP34" s="971">
        <v>2326</v>
      </c>
      <c r="AQ34" s="971"/>
      <c r="AR34" s="971"/>
      <c r="AS34" s="971"/>
      <c r="AT34" s="971"/>
      <c r="AU34" s="971">
        <v>2091</v>
      </c>
      <c r="AV34" s="971"/>
      <c r="AW34" s="971"/>
      <c r="AX34" s="971"/>
      <c r="AY34" s="971"/>
      <c r="AZ34" s="981" t="s">
        <v>550</v>
      </c>
      <c r="BA34" s="979"/>
      <c r="BB34" s="979"/>
      <c r="BC34" s="979"/>
      <c r="BD34" s="980"/>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4329</v>
      </c>
      <c r="AG63" s="959"/>
      <c r="AH63" s="959"/>
      <c r="AI63" s="959"/>
      <c r="AJ63" s="1022"/>
      <c r="AK63" s="1023"/>
      <c r="AL63" s="963"/>
      <c r="AM63" s="963"/>
      <c r="AN63" s="963"/>
      <c r="AO63" s="963"/>
      <c r="AP63" s="959">
        <v>18725</v>
      </c>
      <c r="AQ63" s="959"/>
      <c r="AR63" s="959"/>
      <c r="AS63" s="959"/>
      <c r="AT63" s="959"/>
      <c r="AU63" s="959">
        <v>8878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555</v>
      </c>
      <c r="C68" s="986"/>
      <c r="D68" s="986"/>
      <c r="E68" s="986"/>
      <c r="F68" s="986"/>
      <c r="G68" s="986"/>
      <c r="H68" s="986"/>
      <c r="I68" s="986"/>
      <c r="J68" s="986"/>
      <c r="K68" s="986"/>
      <c r="L68" s="986"/>
      <c r="M68" s="986"/>
      <c r="N68" s="986"/>
      <c r="O68" s="986"/>
      <c r="P68" s="987"/>
      <c r="Q68" s="988">
        <v>7246</v>
      </c>
      <c r="R68" s="982"/>
      <c r="S68" s="982"/>
      <c r="T68" s="982"/>
      <c r="U68" s="982"/>
      <c r="V68" s="982">
        <v>6369</v>
      </c>
      <c r="W68" s="982"/>
      <c r="X68" s="982"/>
      <c r="Y68" s="982"/>
      <c r="Z68" s="982"/>
      <c r="AA68" s="982">
        <v>876</v>
      </c>
      <c r="AB68" s="982"/>
      <c r="AC68" s="982"/>
      <c r="AD68" s="982"/>
      <c r="AE68" s="982"/>
      <c r="AF68" s="982">
        <v>700</v>
      </c>
      <c r="AG68" s="982"/>
      <c r="AH68" s="982"/>
      <c r="AI68" s="982"/>
      <c r="AJ68" s="982"/>
      <c r="AK68" s="982" t="s">
        <v>550</v>
      </c>
      <c r="AL68" s="982"/>
      <c r="AM68" s="982"/>
      <c r="AN68" s="982"/>
      <c r="AO68" s="982"/>
      <c r="AP68" s="982">
        <v>4262</v>
      </c>
      <c r="AQ68" s="982"/>
      <c r="AR68" s="982"/>
      <c r="AS68" s="982"/>
      <c r="AT68" s="982"/>
      <c r="AU68" s="982">
        <v>2290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556</v>
      </c>
      <c r="C69" s="975"/>
      <c r="D69" s="975"/>
      <c r="E69" s="975"/>
      <c r="F69" s="975"/>
      <c r="G69" s="975"/>
      <c r="H69" s="975"/>
      <c r="I69" s="975"/>
      <c r="J69" s="975"/>
      <c r="K69" s="975"/>
      <c r="L69" s="975"/>
      <c r="M69" s="975"/>
      <c r="N69" s="975"/>
      <c r="O69" s="975"/>
      <c r="P69" s="976"/>
      <c r="Q69" s="977">
        <v>14983</v>
      </c>
      <c r="R69" s="971"/>
      <c r="S69" s="971"/>
      <c r="T69" s="971"/>
      <c r="U69" s="971"/>
      <c r="V69" s="971">
        <v>14962</v>
      </c>
      <c r="W69" s="971"/>
      <c r="X69" s="971"/>
      <c r="Y69" s="971"/>
      <c r="Z69" s="971"/>
      <c r="AA69" s="971">
        <v>20</v>
      </c>
      <c r="AB69" s="971"/>
      <c r="AC69" s="971"/>
      <c r="AD69" s="971"/>
      <c r="AE69" s="971"/>
      <c r="AF69" s="971">
        <v>20</v>
      </c>
      <c r="AG69" s="971"/>
      <c r="AH69" s="971"/>
      <c r="AI69" s="971"/>
      <c r="AJ69" s="971"/>
      <c r="AK69" s="971">
        <v>196</v>
      </c>
      <c r="AL69" s="971"/>
      <c r="AM69" s="971"/>
      <c r="AN69" s="971"/>
      <c r="AO69" s="971"/>
      <c r="AP69" s="971" t="s">
        <v>557</v>
      </c>
      <c r="AQ69" s="971"/>
      <c r="AR69" s="971"/>
      <c r="AS69" s="971"/>
      <c r="AT69" s="971"/>
      <c r="AU69" s="971" t="s">
        <v>557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558</v>
      </c>
      <c r="C70" s="975"/>
      <c r="D70" s="975"/>
      <c r="E70" s="975"/>
      <c r="F70" s="975"/>
      <c r="G70" s="975"/>
      <c r="H70" s="975"/>
      <c r="I70" s="975"/>
      <c r="J70" s="975"/>
      <c r="K70" s="975"/>
      <c r="L70" s="975"/>
      <c r="M70" s="975"/>
      <c r="N70" s="975"/>
      <c r="O70" s="975"/>
      <c r="P70" s="976"/>
      <c r="Q70" s="977">
        <v>85</v>
      </c>
      <c r="R70" s="971"/>
      <c r="S70" s="971"/>
      <c r="T70" s="971"/>
      <c r="U70" s="971"/>
      <c r="V70" s="971">
        <v>85</v>
      </c>
      <c r="W70" s="971"/>
      <c r="X70" s="971"/>
      <c r="Y70" s="971"/>
      <c r="Z70" s="971"/>
      <c r="AA70" s="971">
        <v>1</v>
      </c>
      <c r="AB70" s="971"/>
      <c r="AC70" s="971"/>
      <c r="AD70" s="971"/>
      <c r="AE70" s="971"/>
      <c r="AF70" s="971">
        <v>1</v>
      </c>
      <c r="AG70" s="971"/>
      <c r="AH70" s="971"/>
      <c r="AI70" s="971"/>
      <c r="AJ70" s="971"/>
      <c r="AK70" s="971">
        <v>12</v>
      </c>
      <c r="AL70" s="971"/>
      <c r="AM70" s="971"/>
      <c r="AN70" s="971"/>
      <c r="AO70" s="971"/>
      <c r="AP70" s="971" t="s">
        <v>557</v>
      </c>
      <c r="AQ70" s="971"/>
      <c r="AR70" s="971"/>
      <c r="AS70" s="971"/>
      <c r="AT70" s="971"/>
      <c r="AU70" s="971" t="s">
        <v>557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559</v>
      </c>
      <c r="C71" s="975"/>
      <c r="D71" s="975"/>
      <c r="E71" s="975"/>
      <c r="F71" s="975"/>
      <c r="G71" s="975"/>
      <c r="H71" s="975"/>
      <c r="I71" s="975"/>
      <c r="J71" s="975"/>
      <c r="K71" s="975"/>
      <c r="L71" s="975"/>
      <c r="M71" s="975"/>
      <c r="N71" s="975"/>
      <c r="O71" s="975"/>
      <c r="P71" s="976"/>
      <c r="Q71" s="977">
        <v>65</v>
      </c>
      <c r="R71" s="971"/>
      <c r="S71" s="971"/>
      <c r="T71" s="971"/>
      <c r="U71" s="971"/>
      <c r="V71" s="971">
        <v>58</v>
      </c>
      <c r="W71" s="971"/>
      <c r="X71" s="971"/>
      <c r="Y71" s="971"/>
      <c r="Z71" s="971"/>
      <c r="AA71" s="971">
        <v>8</v>
      </c>
      <c r="AB71" s="971"/>
      <c r="AC71" s="971"/>
      <c r="AD71" s="971"/>
      <c r="AE71" s="971"/>
      <c r="AF71" s="971">
        <v>8</v>
      </c>
      <c r="AG71" s="971"/>
      <c r="AH71" s="971"/>
      <c r="AI71" s="971"/>
      <c r="AJ71" s="971"/>
      <c r="AK71" s="971" t="s">
        <v>557</v>
      </c>
      <c r="AL71" s="971"/>
      <c r="AM71" s="971"/>
      <c r="AN71" s="971"/>
      <c r="AO71" s="971"/>
      <c r="AP71" s="971" t="s">
        <v>557</v>
      </c>
      <c r="AQ71" s="971"/>
      <c r="AR71" s="971"/>
      <c r="AS71" s="971"/>
      <c r="AT71" s="971"/>
      <c r="AU71" s="971" t="s">
        <v>557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560</v>
      </c>
      <c r="C72" s="975"/>
      <c r="D72" s="975"/>
      <c r="E72" s="975"/>
      <c r="F72" s="975"/>
      <c r="G72" s="975"/>
      <c r="H72" s="975"/>
      <c r="I72" s="975"/>
      <c r="J72" s="975"/>
      <c r="K72" s="975"/>
      <c r="L72" s="975"/>
      <c r="M72" s="975"/>
      <c r="N72" s="975"/>
      <c r="O72" s="975"/>
      <c r="P72" s="976"/>
      <c r="Q72" s="977">
        <v>233</v>
      </c>
      <c r="R72" s="971"/>
      <c r="S72" s="971"/>
      <c r="T72" s="971"/>
      <c r="U72" s="971"/>
      <c r="V72" s="971">
        <v>213</v>
      </c>
      <c r="W72" s="971"/>
      <c r="X72" s="971"/>
      <c r="Y72" s="971"/>
      <c r="Z72" s="971"/>
      <c r="AA72" s="971">
        <v>20</v>
      </c>
      <c r="AB72" s="971"/>
      <c r="AC72" s="971"/>
      <c r="AD72" s="971"/>
      <c r="AE72" s="971"/>
      <c r="AF72" s="971">
        <v>20</v>
      </c>
      <c r="AG72" s="971"/>
      <c r="AH72" s="971"/>
      <c r="AI72" s="971"/>
      <c r="AJ72" s="971"/>
      <c r="AK72" s="971" t="s">
        <v>557</v>
      </c>
      <c r="AL72" s="971"/>
      <c r="AM72" s="971"/>
      <c r="AN72" s="971"/>
      <c r="AO72" s="971"/>
      <c r="AP72" s="971" t="s">
        <v>557</v>
      </c>
      <c r="AQ72" s="971"/>
      <c r="AR72" s="971"/>
      <c r="AS72" s="971"/>
      <c r="AT72" s="971"/>
      <c r="AU72" s="971" t="s">
        <v>557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561</v>
      </c>
      <c r="C73" s="975"/>
      <c r="D73" s="975"/>
      <c r="E73" s="975"/>
      <c r="F73" s="975"/>
      <c r="G73" s="975"/>
      <c r="H73" s="975"/>
      <c r="I73" s="975"/>
      <c r="J73" s="975"/>
      <c r="K73" s="975"/>
      <c r="L73" s="975"/>
      <c r="M73" s="975"/>
      <c r="N73" s="975"/>
      <c r="O73" s="975"/>
      <c r="P73" s="976"/>
      <c r="Q73" s="977">
        <v>452</v>
      </c>
      <c r="R73" s="971"/>
      <c r="S73" s="971"/>
      <c r="T73" s="971"/>
      <c r="U73" s="971"/>
      <c r="V73" s="971">
        <v>233</v>
      </c>
      <c r="W73" s="971"/>
      <c r="X73" s="971"/>
      <c r="Y73" s="971"/>
      <c r="Z73" s="971"/>
      <c r="AA73" s="971">
        <v>220</v>
      </c>
      <c r="AB73" s="971"/>
      <c r="AC73" s="971"/>
      <c r="AD73" s="971"/>
      <c r="AE73" s="971"/>
      <c r="AF73" s="971">
        <v>220</v>
      </c>
      <c r="AG73" s="971"/>
      <c r="AH73" s="971"/>
      <c r="AI73" s="971"/>
      <c r="AJ73" s="971"/>
      <c r="AK73" s="971" t="s">
        <v>557</v>
      </c>
      <c r="AL73" s="971"/>
      <c r="AM73" s="971"/>
      <c r="AN73" s="971"/>
      <c r="AO73" s="971"/>
      <c r="AP73" s="971" t="s">
        <v>557</v>
      </c>
      <c r="AQ73" s="971"/>
      <c r="AR73" s="971"/>
      <c r="AS73" s="971"/>
      <c r="AT73" s="971"/>
      <c r="AU73" s="971" t="s">
        <v>557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562</v>
      </c>
      <c r="C74" s="975"/>
      <c r="D74" s="975"/>
      <c r="E74" s="975"/>
      <c r="F74" s="975"/>
      <c r="G74" s="975"/>
      <c r="H74" s="975"/>
      <c r="I74" s="975"/>
      <c r="J74" s="975"/>
      <c r="K74" s="975"/>
      <c r="L74" s="975"/>
      <c r="M74" s="975"/>
      <c r="N74" s="975"/>
      <c r="O74" s="975"/>
      <c r="P74" s="976"/>
      <c r="Q74" s="977">
        <v>1440</v>
      </c>
      <c r="R74" s="971"/>
      <c r="S74" s="971"/>
      <c r="T74" s="971"/>
      <c r="U74" s="971"/>
      <c r="V74" s="971">
        <v>1433</v>
      </c>
      <c r="W74" s="971"/>
      <c r="X74" s="971"/>
      <c r="Y74" s="971"/>
      <c r="Z74" s="971"/>
      <c r="AA74" s="971">
        <v>7</v>
      </c>
      <c r="AB74" s="971"/>
      <c r="AC74" s="971"/>
      <c r="AD74" s="971"/>
      <c r="AE74" s="971"/>
      <c r="AF74" s="971">
        <v>7</v>
      </c>
      <c r="AG74" s="971"/>
      <c r="AH74" s="971"/>
      <c r="AI74" s="971"/>
      <c r="AJ74" s="971"/>
      <c r="AK74" s="971" t="s">
        <v>557</v>
      </c>
      <c r="AL74" s="971"/>
      <c r="AM74" s="971"/>
      <c r="AN74" s="971"/>
      <c r="AO74" s="971"/>
      <c r="AP74" s="971" t="s">
        <v>557</v>
      </c>
      <c r="AQ74" s="971"/>
      <c r="AR74" s="971"/>
      <c r="AS74" s="971"/>
      <c r="AT74" s="971"/>
      <c r="AU74" s="971" t="s">
        <v>557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563</v>
      </c>
      <c r="C75" s="975"/>
      <c r="D75" s="975"/>
      <c r="E75" s="975"/>
      <c r="F75" s="975"/>
      <c r="G75" s="975"/>
      <c r="H75" s="975"/>
      <c r="I75" s="975"/>
      <c r="J75" s="975"/>
      <c r="K75" s="975"/>
      <c r="L75" s="975"/>
      <c r="M75" s="975"/>
      <c r="N75" s="975"/>
      <c r="O75" s="975"/>
      <c r="P75" s="976"/>
      <c r="Q75" s="978">
        <v>388762</v>
      </c>
      <c r="R75" s="979"/>
      <c r="S75" s="979"/>
      <c r="T75" s="979"/>
      <c r="U75" s="980"/>
      <c r="V75" s="981">
        <v>379528</v>
      </c>
      <c r="W75" s="979"/>
      <c r="X75" s="979"/>
      <c r="Y75" s="979"/>
      <c r="Z75" s="980"/>
      <c r="AA75" s="981">
        <v>9234</v>
      </c>
      <c r="AB75" s="979"/>
      <c r="AC75" s="979"/>
      <c r="AD75" s="979"/>
      <c r="AE75" s="980"/>
      <c r="AF75" s="981">
        <v>8886</v>
      </c>
      <c r="AG75" s="979"/>
      <c r="AH75" s="979"/>
      <c r="AI75" s="979"/>
      <c r="AJ75" s="980"/>
      <c r="AK75" s="981">
        <v>3256</v>
      </c>
      <c r="AL75" s="979"/>
      <c r="AM75" s="979"/>
      <c r="AN75" s="979"/>
      <c r="AO75" s="980"/>
      <c r="AP75" s="981" t="s">
        <v>557</v>
      </c>
      <c r="AQ75" s="979"/>
      <c r="AR75" s="979"/>
      <c r="AS75" s="979"/>
      <c r="AT75" s="980"/>
      <c r="AU75" s="981" t="s">
        <v>557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9862</v>
      </c>
      <c r="AG88" s="959"/>
      <c r="AH88" s="959"/>
      <c r="AI88" s="959"/>
      <c r="AJ88" s="959"/>
      <c r="AK88" s="963"/>
      <c r="AL88" s="963"/>
      <c r="AM88" s="963"/>
      <c r="AN88" s="963"/>
      <c r="AO88" s="963"/>
      <c r="AP88" s="959">
        <v>4262</v>
      </c>
      <c r="AQ88" s="959"/>
      <c r="AR88" s="959"/>
      <c r="AS88" s="959"/>
      <c r="AT88" s="959"/>
      <c r="AU88" s="959">
        <v>2290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196</v>
      </c>
      <c r="CS102" s="953"/>
      <c r="CT102" s="953"/>
      <c r="CU102" s="953"/>
      <c r="CV102" s="954"/>
      <c r="CW102" s="952">
        <v>747</v>
      </c>
      <c r="CX102" s="953"/>
      <c r="CY102" s="953"/>
      <c r="CZ102" s="953"/>
      <c r="DA102" s="954"/>
      <c r="DB102" s="952">
        <v>4636</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4691881</v>
      </c>
      <c r="AB110" s="889"/>
      <c r="AC110" s="889"/>
      <c r="AD110" s="889"/>
      <c r="AE110" s="890"/>
      <c r="AF110" s="891">
        <v>4926472</v>
      </c>
      <c r="AG110" s="889"/>
      <c r="AH110" s="889"/>
      <c r="AI110" s="889"/>
      <c r="AJ110" s="890"/>
      <c r="AK110" s="891">
        <v>4531415</v>
      </c>
      <c r="AL110" s="889"/>
      <c r="AM110" s="889"/>
      <c r="AN110" s="889"/>
      <c r="AO110" s="890"/>
      <c r="AP110" s="892">
        <v>20.399999999999999</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51933234</v>
      </c>
      <c r="BR110" s="842"/>
      <c r="BS110" s="842"/>
      <c r="BT110" s="842"/>
      <c r="BU110" s="842"/>
      <c r="BV110" s="842">
        <v>52067976</v>
      </c>
      <c r="BW110" s="842"/>
      <c r="BX110" s="842"/>
      <c r="BY110" s="842"/>
      <c r="BZ110" s="842"/>
      <c r="CA110" s="842">
        <v>51851466</v>
      </c>
      <c r="CB110" s="842"/>
      <c r="CC110" s="842"/>
      <c r="CD110" s="842"/>
      <c r="CE110" s="842"/>
      <c r="CF110" s="866">
        <v>233.1</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759186</v>
      </c>
      <c r="BR111" s="817"/>
      <c r="BS111" s="817"/>
      <c r="BT111" s="817"/>
      <c r="BU111" s="817"/>
      <c r="BV111" s="817">
        <v>759186</v>
      </c>
      <c r="BW111" s="817"/>
      <c r="BX111" s="817"/>
      <c r="BY111" s="817"/>
      <c r="BZ111" s="817"/>
      <c r="CA111" s="817">
        <v>631416</v>
      </c>
      <c r="CB111" s="817"/>
      <c r="CC111" s="817"/>
      <c r="CD111" s="817"/>
      <c r="CE111" s="817"/>
      <c r="CF111" s="875">
        <v>2.8</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10603041</v>
      </c>
      <c r="BR112" s="817"/>
      <c r="BS112" s="817"/>
      <c r="BT112" s="817"/>
      <c r="BU112" s="817"/>
      <c r="BV112" s="817">
        <v>9452525</v>
      </c>
      <c r="BW112" s="817"/>
      <c r="BX112" s="817"/>
      <c r="BY112" s="817"/>
      <c r="BZ112" s="817"/>
      <c r="CA112" s="817">
        <v>8878913</v>
      </c>
      <c r="CB112" s="817"/>
      <c r="CC112" s="817"/>
      <c r="CD112" s="817"/>
      <c r="CE112" s="817"/>
      <c r="CF112" s="875">
        <v>39.9</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759186</v>
      </c>
      <c r="DH112" s="817"/>
      <c r="DI112" s="817"/>
      <c r="DJ112" s="817"/>
      <c r="DK112" s="817"/>
      <c r="DL112" s="817">
        <v>759186</v>
      </c>
      <c r="DM112" s="817"/>
      <c r="DN112" s="817"/>
      <c r="DO112" s="817"/>
      <c r="DP112" s="817"/>
      <c r="DQ112" s="817">
        <v>631416</v>
      </c>
      <c r="DR112" s="817"/>
      <c r="DS112" s="817"/>
      <c r="DT112" s="817"/>
      <c r="DU112" s="817"/>
      <c r="DV112" s="794">
        <v>2.8</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1151041</v>
      </c>
      <c r="AB113" s="919"/>
      <c r="AC113" s="919"/>
      <c r="AD113" s="919"/>
      <c r="AE113" s="920"/>
      <c r="AF113" s="921">
        <v>1149923</v>
      </c>
      <c r="AG113" s="919"/>
      <c r="AH113" s="919"/>
      <c r="AI113" s="919"/>
      <c r="AJ113" s="920"/>
      <c r="AK113" s="921">
        <v>1110721</v>
      </c>
      <c r="AL113" s="919"/>
      <c r="AM113" s="919"/>
      <c r="AN113" s="919"/>
      <c r="AO113" s="920"/>
      <c r="AP113" s="922">
        <v>5</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1383967</v>
      </c>
      <c r="BR113" s="817"/>
      <c r="BS113" s="817"/>
      <c r="BT113" s="817"/>
      <c r="BU113" s="817"/>
      <c r="BV113" s="817">
        <v>2308116</v>
      </c>
      <c r="BW113" s="817"/>
      <c r="BX113" s="817"/>
      <c r="BY113" s="817"/>
      <c r="BZ113" s="817"/>
      <c r="CA113" s="817">
        <v>2290010</v>
      </c>
      <c r="CB113" s="817"/>
      <c r="CC113" s="817"/>
      <c r="CD113" s="817"/>
      <c r="CE113" s="817"/>
      <c r="CF113" s="875">
        <v>10.3</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132747</v>
      </c>
      <c r="AB114" s="780"/>
      <c r="AC114" s="780"/>
      <c r="AD114" s="780"/>
      <c r="AE114" s="781"/>
      <c r="AF114" s="782">
        <v>117380</v>
      </c>
      <c r="AG114" s="780"/>
      <c r="AH114" s="780"/>
      <c r="AI114" s="780"/>
      <c r="AJ114" s="781"/>
      <c r="AK114" s="782">
        <v>175007</v>
      </c>
      <c r="AL114" s="780"/>
      <c r="AM114" s="780"/>
      <c r="AN114" s="780"/>
      <c r="AO114" s="781"/>
      <c r="AP114" s="824">
        <v>0.8</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7178058</v>
      </c>
      <c r="BR114" s="817"/>
      <c r="BS114" s="817"/>
      <c r="BT114" s="817"/>
      <c r="BU114" s="817"/>
      <c r="BV114" s="817">
        <v>7191636</v>
      </c>
      <c r="BW114" s="817"/>
      <c r="BX114" s="817"/>
      <c r="BY114" s="817"/>
      <c r="BZ114" s="817"/>
      <c r="CA114" s="817">
        <v>7255130</v>
      </c>
      <c r="CB114" s="817"/>
      <c r="CC114" s="817"/>
      <c r="CD114" s="817"/>
      <c r="CE114" s="817"/>
      <c r="CF114" s="875">
        <v>32.6</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63885</v>
      </c>
      <c r="AB115" s="919"/>
      <c r="AC115" s="919"/>
      <c r="AD115" s="919"/>
      <c r="AE115" s="920"/>
      <c r="AF115" s="921">
        <v>63885</v>
      </c>
      <c r="AG115" s="919"/>
      <c r="AH115" s="919"/>
      <c r="AI115" s="919"/>
      <c r="AJ115" s="920"/>
      <c r="AK115" s="921">
        <v>63885</v>
      </c>
      <c r="AL115" s="919"/>
      <c r="AM115" s="919"/>
      <c r="AN115" s="919"/>
      <c r="AO115" s="920"/>
      <c r="AP115" s="922">
        <v>0.3</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v>10481</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6039554</v>
      </c>
      <c r="AB117" s="903"/>
      <c r="AC117" s="903"/>
      <c r="AD117" s="903"/>
      <c r="AE117" s="904"/>
      <c r="AF117" s="905">
        <v>6257660</v>
      </c>
      <c r="AG117" s="903"/>
      <c r="AH117" s="903"/>
      <c r="AI117" s="903"/>
      <c r="AJ117" s="904"/>
      <c r="AK117" s="905">
        <v>5881028</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71867967</v>
      </c>
      <c r="BR119" s="845"/>
      <c r="BS119" s="845"/>
      <c r="BT119" s="845"/>
      <c r="BU119" s="845"/>
      <c r="BV119" s="845">
        <v>71779439</v>
      </c>
      <c r="BW119" s="845"/>
      <c r="BX119" s="845"/>
      <c r="BY119" s="845"/>
      <c r="BZ119" s="845"/>
      <c r="CA119" s="845">
        <v>70906935</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11991451</v>
      </c>
      <c r="BR120" s="842"/>
      <c r="BS120" s="842"/>
      <c r="BT120" s="842"/>
      <c r="BU120" s="842"/>
      <c r="BV120" s="842">
        <v>12692562</v>
      </c>
      <c r="BW120" s="842"/>
      <c r="BX120" s="842"/>
      <c r="BY120" s="842"/>
      <c r="BZ120" s="842"/>
      <c r="CA120" s="842">
        <v>12711116</v>
      </c>
      <c r="CB120" s="842"/>
      <c r="CC120" s="842"/>
      <c r="CD120" s="842"/>
      <c r="CE120" s="842"/>
      <c r="CF120" s="866">
        <v>57.1</v>
      </c>
      <c r="CG120" s="867"/>
      <c r="CH120" s="867"/>
      <c r="CI120" s="867"/>
      <c r="CJ120" s="867"/>
      <c r="CK120" s="868" t="s">
        <v>447</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8029179</v>
      </c>
      <c r="DH120" s="842"/>
      <c r="DI120" s="842"/>
      <c r="DJ120" s="842"/>
      <c r="DK120" s="842"/>
      <c r="DL120" s="842">
        <v>7182207</v>
      </c>
      <c r="DM120" s="842"/>
      <c r="DN120" s="842"/>
      <c r="DO120" s="842"/>
      <c r="DP120" s="842"/>
      <c r="DQ120" s="842">
        <v>6753364</v>
      </c>
      <c r="DR120" s="842"/>
      <c r="DS120" s="842"/>
      <c r="DT120" s="842"/>
      <c r="DU120" s="842"/>
      <c r="DV120" s="843">
        <v>30.4</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63885</v>
      </c>
      <c r="AB121" s="780"/>
      <c r="AC121" s="780"/>
      <c r="AD121" s="780"/>
      <c r="AE121" s="781"/>
      <c r="AF121" s="782">
        <v>63885</v>
      </c>
      <c r="AG121" s="780"/>
      <c r="AH121" s="780"/>
      <c r="AI121" s="780"/>
      <c r="AJ121" s="781"/>
      <c r="AK121" s="782">
        <v>63885</v>
      </c>
      <c r="AL121" s="780"/>
      <c r="AM121" s="780"/>
      <c r="AN121" s="780"/>
      <c r="AO121" s="781"/>
      <c r="AP121" s="824">
        <v>0.3</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2995202</v>
      </c>
      <c r="BR121" s="817"/>
      <c r="BS121" s="817"/>
      <c r="BT121" s="817"/>
      <c r="BU121" s="817"/>
      <c r="BV121" s="817">
        <v>3191311</v>
      </c>
      <c r="BW121" s="817"/>
      <c r="BX121" s="817"/>
      <c r="BY121" s="817"/>
      <c r="BZ121" s="817"/>
      <c r="CA121" s="817">
        <v>2979774</v>
      </c>
      <c r="CB121" s="817"/>
      <c r="CC121" s="817"/>
      <c r="CD121" s="817"/>
      <c r="CE121" s="817"/>
      <c r="CF121" s="875">
        <v>13.4</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2565465</v>
      </c>
      <c r="DH121" s="817"/>
      <c r="DI121" s="817"/>
      <c r="DJ121" s="817"/>
      <c r="DK121" s="817"/>
      <c r="DL121" s="817">
        <v>2261822</v>
      </c>
      <c r="DM121" s="817"/>
      <c r="DN121" s="817"/>
      <c r="DO121" s="817"/>
      <c r="DP121" s="817"/>
      <c r="DQ121" s="817">
        <v>2091147</v>
      </c>
      <c r="DR121" s="817"/>
      <c r="DS121" s="817"/>
      <c r="DT121" s="817"/>
      <c r="DU121" s="817"/>
      <c r="DV121" s="794">
        <v>9.4</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45129189</v>
      </c>
      <c r="BR122" s="845"/>
      <c r="BS122" s="845"/>
      <c r="BT122" s="845"/>
      <c r="BU122" s="845"/>
      <c r="BV122" s="845">
        <v>44707777</v>
      </c>
      <c r="BW122" s="845"/>
      <c r="BX122" s="845"/>
      <c r="BY122" s="845"/>
      <c r="BZ122" s="845"/>
      <c r="CA122" s="845">
        <v>43752151</v>
      </c>
      <c r="CB122" s="845"/>
      <c r="CC122" s="845"/>
      <c r="CD122" s="845"/>
      <c r="CE122" s="845"/>
      <c r="CF122" s="846">
        <v>196.7</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8397</v>
      </c>
      <c r="DH122" s="817"/>
      <c r="DI122" s="817"/>
      <c r="DJ122" s="817"/>
      <c r="DK122" s="817"/>
      <c r="DL122" s="817">
        <v>8496</v>
      </c>
      <c r="DM122" s="817"/>
      <c r="DN122" s="817"/>
      <c r="DO122" s="817"/>
      <c r="DP122" s="817"/>
      <c r="DQ122" s="817">
        <v>34402</v>
      </c>
      <c r="DR122" s="817"/>
      <c r="DS122" s="817"/>
      <c r="DT122" s="817"/>
      <c r="DU122" s="817"/>
      <c r="DV122" s="794">
        <v>0.2</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60115842</v>
      </c>
      <c r="BR123" s="833"/>
      <c r="BS123" s="833"/>
      <c r="BT123" s="833"/>
      <c r="BU123" s="833"/>
      <c r="BV123" s="833">
        <v>60591650</v>
      </c>
      <c r="BW123" s="833"/>
      <c r="BX123" s="833"/>
      <c r="BY123" s="833"/>
      <c r="BZ123" s="833"/>
      <c r="CA123" s="833">
        <v>59443041</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52.5</v>
      </c>
      <c r="BR124" s="831"/>
      <c r="BS124" s="831"/>
      <c r="BT124" s="831"/>
      <c r="BU124" s="831"/>
      <c r="BV124" s="831">
        <v>51.6</v>
      </c>
      <c r="BW124" s="831"/>
      <c r="BX124" s="831"/>
      <c r="BY124" s="831"/>
      <c r="BZ124" s="831"/>
      <c r="CA124" s="831">
        <v>51.5</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412032</v>
      </c>
      <c r="AB128" s="801"/>
      <c r="AC128" s="801"/>
      <c r="AD128" s="801"/>
      <c r="AE128" s="802"/>
      <c r="AF128" s="803">
        <v>389906</v>
      </c>
      <c r="AG128" s="801"/>
      <c r="AH128" s="801"/>
      <c r="AI128" s="801"/>
      <c r="AJ128" s="802"/>
      <c r="AK128" s="803">
        <v>399398</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12.02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v>10481</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26468274</v>
      </c>
      <c r="AB129" s="780"/>
      <c r="AC129" s="780"/>
      <c r="AD129" s="780"/>
      <c r="AE129" s="781"/>
      <c r="AF129" s="782">
        <v>25523918</v>
      </c>
      <c r="AG129" s="780"/>
      <c r="AH129" s="780"/>
      <c r="AI129" s="780"/>
      <c r="AJ129" s="781"/>
      <c r="AK129" s="782">
        <v>26050670</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17.02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4098815</v>
      </c>
      <c r="AB130" s="780"/>
      <c r="AC130" s="780"/>
      <c r="AD130" s="780"/>
      <c r="AE130" s="781"/>
      <c r="AF130" s="782">
        <v>3858536</v>
      </c>
      <c r="AG130" s="780"/>
      <c r="AH130" s="780"/>
      <c r="AI130" s="780"/>
      <c r="AJ130" s="781"/>
      <c r="AK130" s="782">
        <v>3802196</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7.8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22369459</v>
      </c>
      <c r="AB131" s="764"/>
      <c r="AC131" s="764"/>
      <c r="AD131" s="764"/>
      <c r="AE131" s="765"/>
      <c r="AF131" s="766">
        <v>21665382</v>
      </c>
      <c r="AG131" s="764"/>
      <c r="AH131" s="764"/>
      <c r="AI131" s="764"/>
      <c r="AJ131" s="765"/>
      <c r="AK131" s="766">
        <v>22248474</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51.5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6.8339024200000003</v>
      </c>
      <c r="AB132" s="745"/>
      <c r="AC132" s="745"/>
      <c r="AD132" s="745"/>
      <c r="AE132" s="746"/>
      <c r="AF132" s="747">
        <v>9.2738637149999992</v>
      </c>
      <c r="AG132" s="745"/>
      <c r="AH132" s="745"/>
      <c r="AI132" s="745"/>
      <c r="AJ132" s="746"/>
      <c r="AK132" s="747">
        <v>7.5485356880000003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7.7</v>
      </c>
      <c r="AB133" s="724"/>
      <c r="AC133" s="724"/>
      <c r="AD133" s="724"/>
      <c r="AE133" s="725"/>
      <c r="AF133" s="723">
        <v>7.8</v>
      </c>
      <c r="AG133" s="724"/>
      <c r="AH133" s="724"/>
      <c r="AI133" s="724"/>
      <c r="AJ133" s="725"/>
      <c r="AK133" s="723">
        <v>7.8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C1Ua1q0kt7KRfka/2la6ug2jWiYeWxru+UJmEm5AaoxWyysd8eriVf7WMQQ3gPjSFofXFE8DgLoSUe5nDbouA==" saltValue="FgcAJL57iWL0GpL8CZa3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xepjGSwt7bR1HCT8fVNRw1zqY+hsV4MLvt/FY6/QLnPQ64oLDX0NYde//DflPj9OQY6X8D//EivC5QEJjByXg==" saltValue="wy/77q1iz3gw6jshochk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fLbTlFbVgiJ4kPzRwX4RUp5h1ioxUsJU96ADt5UvYUNl9LHhBN3tabNE70wwSEtHBcwVWrrAwT03hs5qKg9iA==" saltValue="i8JE65yMGOD7qMUui9Lt7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485</v>
      </c>
      <c r="AL9" s="1130"/>
      <c r="AM9" s="1130"/>
      <c r="AN9" s="1131"/>
      <c r="AO9" s="281">
        <v>5824924</v>
      </c>
      <c r="AP9" s="281">
        <v>57862</v>
      </c>
      <c r="AQ9" s="282">
        <v>75670</v>
      </c>
      <c r="AR9" s="283">
        <v>-23.5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486</v>
      </c>
      <c r="AL10" s="1130"/>
      <c r="AM10" s="1130"/>
      <c r="AN10" s="1131"/>
      <c r="AO10" s="284">
        <v>1161675</v>
      </c>
      <c r="AP10" s="284">
        <v>11539</v>
      </c>
      <c r="AQ10" s="285">
        <v>7715</v>
      </c>
      <c r="AR10" s="286">
        <v>49.6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487</v>
      </c>
      <c r="AL11" s="1130"/>
      <c r="AM11" s="1130"/>
      <c r="AN11" s="1131"/>
      <c r="AO11" s="284">
        <v>112077</v>
      </c>
      <c r="AP11" s="284">
        <v>1113</v>
      </c>
      <c r="AQ11" s="285">
        <v>1638</v>
      </c>
      <c r="AR11" s="286">
        <v>-32.1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488</v>
      </c>
      <c r="AL12" s="1130"/>
      <c r="AM12" s="1130"/>
      <c r="AN12" s="1131"/>
      <c r="AO12" s="284">
        <v>19313</v>
      </c>
      <c r="AP12" s="284">
        <v>192</v>
      </c>
      <c r="AQ12" s="285">
        <v>17</v>
      </c>
      <c r="AR12" s="286">
        <v>1029.4000000000001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489</v>
      </c>
      <c r="AL13" s="1130"/>
      <c r="AM13" s="1130"/>
      <c r="AN13" s="1131"/>
      <c r="AO13" s="284">
        <v>238403</v>
      </c>
      <c r="AP13" s="284">
        <v>2368</v>
      </c>
      <c r="AQ13" s="285">
        <v>2355</v>
      </c>
      <c r="AR13" s="286">
        <v>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490</v>
      </c>
      <c r="AL14" s="1130"/>
      <c r="AM14" s="1130"/>
      <c r="AN14" s="1131"/>
      <c r="AO14" s="284">
        <v>157342</v>
      </c>
      <c r="AP14" s="284">
        <v>1563</v>
      </c>
      <c r="AQ14" s="285">
        <v>2187</v>
      </c>
      <c r="AR14" s="286">
        <v>-28.5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491</v>
      </c>
      <c r="AL15" s="1133"/>
      <c r="AM15" s="1133"/>
      <c r="AN15" s="1134"/>
      <c r="AO15" s="284">
        <v>-412766</v>
      </c>
      <c r="AP15" s="284">
        <v>-4100</v>
      </c>
      <c r="AQ15" s="285">
        <v>-4208</v>
      </c>
      <c r="AR15" s="286">
        <v>-2.6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177</v>
      </c>
      <c r="AL16" s="1133"/>
      <c r="AM16" s="1133"/>
      <c r="AN16" s="1134"/>
      <c r="AO16" s="284">
        <v>7100968</v>
      </c>
      <c r="AP16" s="284">
        <v>70537</v>
      </c>
      <c r="AQ16" s="285">
        <v>85373</v>
      </c>
      <c r="AR16" s="286">
        <v>-17.399999999999999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496</v>
      </c>
      <c r="AL21" s="1136"/>
      <c r="AM21" s="1136"/>
      <c r="AN21" s="1137"/>
      <c r="AO21" s="297">
        <v>6.79</v>
      </c>
      <c r="AP21" s="298">
        <v>7.99</v>
      </c>
      <c r="AQ21" s="299">
        <v>-1.2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497</v>
      </c>
      <c r="AL22" s="1136"/>
      <c r="AM22" s="1136"/>
      <c r="AN22" s="1137"/>
      <c r="AO22" s="302">
        <v>98.3</v>
      </c>
      <c r="AP22" s="303">
        <v>97.8</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498</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501</v>
      </c>
      <c r="AL32" s="1120"/>
      <c r="AM32" s="1120"/>
      <c r="AN32" s="1121"/>
      <c r="AO32" s="312">
        <v>4531415</v>
      </c>
      <c r="AP32" s="312">
        <v>45013</v>
      </c>
      <c r="AQ32" s="313">
        <v>58230</v>
      </c>
      <c r="AR32" s="314">
        <v>-22.7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502</v>
      </c>
      <c r="AL33" s="1120"/>
      <c r="AM33" s="1120"/>
      <c r="AN33" s="1121"/>
      <c r="AO33" s="312" t="s">
        <v>503</v>
      </c>
      <c r="AP33" s="312" t="s">
        <v>503</v>
      </c>
      <c r="AQ33" s="313" t="s">
        <v>503</v>
      </c>
      <c r="AR33" s="314" t="s">
        <v>503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504</v>
      </c>
      <c r="AL34" s="1120"/>
      <c r="AM34" s="1120"/>
      <c r="AN34" s="1121"/>
      <c r="AO34" s="312" t="s">
        <v>503</v>
      </c>
      <c r="AP34" s="312" t="s">
        <v>503</v>
      </c>
      <c r="AQ34" s="313">
        <v>23</v>
      </c>
      <c r="AR34" s="314" t="s">
        <v>503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505</v>
      </c>
      <c r="AL35" s="1120"/>
      <c r="AM35" s="1120"/>
      <c r="AN35" s="1121"/>
      <c r="AO35" s="312">
        <v>1110721</v>
      </c>
      <c r="AP35" s="312">
        <v>11033</v>
      </c>
      <c r="AQ35" s="313">
        <v>14509</v>
      </c>
      <c r="AR35" s="314">
        <v>-24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506</v>
      </c>
      <c r="AL36" s="1120"/>
      <c r="AM36" s="1120"/>
      <c r="AN36" s="1121"/>
      <c r="AO36" s="312">
        <v>175007</v>
      </c>
      <c r="AP36" s="312">
        <v>1738</v>
      </c>
      <c r="AQ36" s="313">
        <v>975</v>
      </c>
      <c r="AR36" s="314">
        <v>78.3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507</v>
      </c>
      <c r="AL37" s="1120"/>
      <c r="AM37" s="1120"/>
      <c r="AN37" s="1121"/>
      <c r="AO37" s="312">
        <v>63885</v>
      </c>
      <c r="AP37" s="312">
        <v>635</v>
      </c>
      <c r="AQ37" s="313">
        <v>408</v>
      </c>
      <c r="AR37" s="314">
        <v>55.6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508</v>
      </c>
      <c r="AL38" s="1123"/>
      <c r="AM38" s="1123"/>
      <c r="AN38" s="1124"/>
      <c r="AO38" s="315" t="s">
        <v>503</v>
      </c>
      <c r="AP38" s="315" t="s">
        <v>503</v>
      </c>
      <c r="AQ38" s="316">
        <v>0</v>
      </c>
      <c r="AR38" s="304" t="s">
        <v>503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509</v>
      </c>
      <c r="AL39" s="1123"/>
      <c r="AM39" s="1123"/>
      <c r="AN39" s="1124"/>
      <c r="AO39" s="312">
        <v>-399398</v>
      </c>
      <c r="AP39" s="312">
        <v>-3967</v>
      </c>
      <c r="AQ39" s="313">
        <v>-3837</v>
      </c>
      <c r="AR39" s="314">
        <v>3.4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510</v>
      </c>
      <c r="AL40" s="1120"/>
      <c r="AM40" s="1120"/>
      <c r="AN40" s="1121"/>
      <c r="AO40" s="312">
        <v>-3802196</v>
      </c>
      <c r="AP40" s="312">
        <v>-37769</v>
      </c>
      <c r="AQ40" s="313">
        <v>-50002</v>
      </c>
      <c r="AR40" s="314">
        <v>-24.5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287</v>
      </c>
      <c r="AL41" s="1126"/>
      <c r="AM41" s="1126"/>
      <c r="AN41" s="1127"/>
      <c r="AO41" s="312">
        <v>1679434</v>
      </c>
      <c r="AP41" s="312">
        <v>16683</v>
      </c>
      <c r="AQ41" s="313">
        <v>20306</v>
      </c>
      <c r="AR41" s="314">
        <v>-17.8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480</v>
      </c>
      <c r="AN49" s="1114" t="s">
        <v>513</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6417353</v>
      </c>
      <c r="AN51" s="334">
        <v>61670</v>
      </c>
      <c r="AO51" s="335">
        <v>4.0999999999999996</v>
      </c>
      <c r="AP51" s="336" t="s">
        <v>503</v>
      </c>
      <c r="AQ51" s="337" t="s">
        <v>503</v>
      </c>
      <c r="AR51" s="338" t="s">
        <v>503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4846675</v>
      </c>
      <c r="AN52" s="342">
        <v>46576</v>
      </c>
      <c r="AO52" s="343">
        <v>-0.1</v>
      </c>
      <c r="AP52" s="344" t="s">
        <v>503</v>
      </c>
      <c r="AQ52" s="345" t="s">
        <v>503</v>
      </c>
      <c r="AR52" s="346" t="s">
        <v>503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4668423</v>
      </c>
      <c r="AN53" s="334">
        <v>45218</v>
      </c>
      <c r="AO53" s="335">
        <v>-26.7</v>
      </c>
      <c r="AP53" s="336" t="s">
        <v>503</v>
      </c>
      <c r="AQ53" s="337" t="s">
        <v>503</v>
      </c>
      <c r="AR53" s="338" t="s">
        <v>503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3323985</v>
      </c>
      <c r="AN54" s="342">
        <v>32196</v>
      </c>
      <c r="AO54" s="343">
        <v>-30.9</v>
      </c>
      <c r="AP54" s="344" t="s">
        <v>503</v>
      </c>
      <c r="AQ54" s="345" t="s">
        <v>503</v>
      </c>
      <c r="AR54" s="346" t="s">
        <v>503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6101625</v>
      </c>
      <c r="AN55" s="334">
        <v>59682</v>
      </c>
      <c r="AO55" s="335">
        <v>32</v>
      </c>
      <c r="AP55" s="336">
        <v>62281</v>
      </c>
      <c r="AQ55" s="337" t="s">
        <v>503</v>
      </c>
      <c r="AR55" s="338" t="s">
        <v>503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3321058</v>
      </c>
      <c r="AN56" s="342">
        <v>32485</v>
      </c>
      <c r="AO56" s="343">
        <v>0.9</v>
      </c>
      <c r="AP56" s="344">
        <v>38152</v>
      </c>
      <c r="AQ56" s="345" t="s">
        <v>503</v>
      </c>
      <c r="AR56" s="346" t="s">
        <v>503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5185638</v>
      </c>
      <c r="AN57" s="334">
        <v>51037</v>
      </c>
      <c r="AO57" s="335">
        <v>-14.5</v>
      </c>
      <c r="AP57" s="336">
        <v>58940</v>
      </c>
      <c r="AQ57" s="337">
        <v>-5.4</v>
      </c>
      <c r="AR57" s="338">
        <v>-9.1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3908058</v>
      </c>
      <c r="AN58" s="342">
        <v>38463</v>
      </c>
      <c r="AO58" s="343">
        <v>18.399999999999999</v>
      </c>
      <c r="AP58" s="344">
        <v>33486</v>
      </c>
      <c r="AQ58" s="345">
        <v>-12.2</v>
      </c>
      <c r="AR58" s="346">
        <v>30.6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5980742</v>
      </c>
      <c r="AN59" s="334">
        <v>59409</v>
      </c>
      <c r="AO59" s="335">
        <v>16.399999999999999</v>
      </c>
      <c r="AP59" s="336">
        <v>57336</v>
      </c>
      <c r="AQ59" s="337">
        <v>-2.7</v>
      </c>
      <c r="AR59" s="338">
        <v>19.100000000000001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3590072</v>
      </c>
      <c r="AN60" s="342">
        <v>35662</v>
      </c>
      <c r="AO60" s="343">
        <v>-7.3</v>
      </c>
      <c r="AP60" s="344">
        <v>34481</v>
      </c>
      <c r="AQ60" s="345">
        <v>3</v>
      </c>
      <c r="AR60" s="346">
        <v>-10.3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5670756</v>
      </c>
      <c r="AN61" s="349">
        <v>55403</v>
      </c>
      <c r="AO61" s="350">
        <v>2.2999999999999998</v>
      </c>
      <c r="AP61" s="351" t="s">
        <v>503</v>
      </c>
      <c r="AQ61" s="352" t="s">
        <v>503</v>
      </c>
      <c r="AR61" s="338" t="s">
        <v>503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3797970</v>
      </c>
      <c r="AN62" s="342">
        <v>37076</v>
      </c>
      <c r="AO62" s="343">
        <v>-3.8</v>
      </c>
      <c r="AP62" s="344" t="s">
        <v>503</v>
      </c>
      <c r="AQ62" s="345" t="s">
        <v>503</v>
      </c>
      <c r="AR62" s="346" t="s">
        <v>503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7CGldRBAZOoNNKnsCrJ2zxYsTUdb+9lLh6V/FTf4fZmJVWYZEQt1hCm1znQXXZPbT0ZzakkyaS+BSpcPb64Vig==" saltValue="6rdwzqzqYoZK77opy9DoH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iEhTfvwygQQLxRNWc0GS5diY86bSEk/QQGZDswL71eJYHO+Cg35J8/UTOdNE6BJq9RJPb7LZJqdVSRMKEn8OIQ==" saltValue="l3BY4LJ1A9yBZZbghU0B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pMLpn1ROmUFHe3PswpcBVgXVfDH5vESn61MOApDIydTY4n2IHVPyRfuqbixGhMZmBENtkeuNOiMOnHn/5OErZg==" saltValue="s+KxffgFSt4Ihy1T25rO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8" t="s">
        <v>3</v>
      </c>
      <c r="D47" s="1138"/>
      <c r="E47" s="1139"/>
      <c r="F47" s="11">
        <v>17.96</v>
      </c>
      <c r="G47" s="12">
        <v>17.399999999999999</v>
      </c>
      <c r="H47" s="12">
        <v>21.07</v>
      </c>
      <c r="I47" s="12">
        <v>21.85</v>
      </c>
      <c r="J47" s="13">
        <v>19.43</v>
      </c>
    </row>
    <row r="48" spans="2:10" ht="57.75" customHeight="1" x14ac:dyDescent="0.15">
      <c r="B48" s="14"/>
      <c r="C48" s="1140" t="s">
        <v>4</v>
      </c>
      <c r="D48" s="1140"/>
      <c r="E48" s="1141"/>
      <c r="F48" s="15">
        <v>4.7300000000000004</v>
      </c>
      <c r="G48" s="16">
        <v>8.27</v>
      </c>
      <c r="H48" s="16">
        <v>10.08</v>
      </c>
      <c r="I48" s="16">
        <v>11.53</v>
      </c>
      <c r="J48" s="17">
        <v>11.14</v>
      </c>
    </row>
    <row r="49" spans="2:10" ht="57.75" customHeight="1" thickBot="1" x14ac:dyDescent="0.2">
      <c r="B49" s="18"/>
      <c r="C49" s="1142" t="s">
        <v>5</v>
      </c>
      <c r="D49" s="1142"/>
      <c r="E49" s="1143"/>
      <c r="F49" s="19" t="s">
        <v>532</v>
      </c>
      <c r="G49" s="20">
        <v>3.69</v>
      </c>
      <c r="H49" s="20">
        <v>6.34</v>
      </c>
      <c r="I49" s="20" t="s">
        <v>533</v>
      </c>
      <c r="J49" s="21" t="s">
        <v>534</v>
      </c>
    </row>
    <row r="50" spans="2:10" x14ac:dyDescent="0.15"/>
  </sheetData>
  <sheetProtection algorithmName="SHA-512" hashValue="xJdOIt0BUxSIn8zJNwHP8dHpuaGPBL7AY5qFHzNwbfpJPPzEAxnrwMEaw7Un+aLxV2iNgYEB2hawjme1vLq9kg==" saltValue="cH3uk6AxIWc9QpJXiu+E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0" t="s">
        <v>535</v>
      </c>
      <c r="D34" s="1150"/>
      <c r="E34" s="1151"/>
      <c r="F34" s="32">
        <v>4.72</v>
      </c>
      <c r="G34" s="33">
        <v>8.27</v>
      </c>
      <c r="H34" s="33">
        <v>10.08</v>
      </c>
      <c r="I34" s="33">
        <v>11.52</v>
      </c>
      <c r="J34" s="34">
        <v>11.14</v>
      </c>
      <c r="K34" s="22"/>
      <c r="L34" s="22"/>
      <c r="M34" s="22"/>
      <c r="N34" s="22"/>
      <c r="O34" s="22"/>
      <c r="P34" s="22"/>
    </row>
    <row r="35" spans="1:16" ht="39" customHeight="1" x14ac:dyDescent="0.15">
      <c r="A35" s="22"/>
      <c r="B35" s="35"/>
      <c r="C35" s="1144" t="s">
        <v>536</v>
      </c>
      <c r="D35" s="1145"/>
      <c r="E35" s="1146"/>
      <c r="F35" s="36">
        <v>4.25</v>
      </c>
      <c r="G35" s="37">
        <v>4.78</v>
      </c>
      <c r="H35" s="37">
        <v>5.24</v>
      </c>
      <c r="I35" s="37">
        <v>5.72</v>
      </c>
      <c r="J35" s="38">
        <v>6.47</v>
      </c>
      <c r="K35" s="22"/>
      <c r="L35" s="22"/>
      <c r="M35" s="22"/>
      <c r="N35" s="22"/>
      <c r="O35" s="22"/>
      <c r="P35" s="22"/>
    </row>
    <row r="36" spans="1:16" ht="39" customHeight="1" x14ac:dyDescent="0.15">
      <c r="A36" s="22"/>
      <c r="B36" s="35"/>
      <c r="C36" s="1144" t="s">
        <v>537</v>
      </c>
      <c r="D36" s="1145"/>
      <c r="E36" s="1146"/>
      <c r="F36" s="36" t="s">
        <v>503</v>
      </c>
      <c r="G36" s="37">
        <v>4.2</v>
      </c>
      <c r="H36" s="37">
        <v>4.58</v>
      </c>
      <c r="I36" s="37">
        <v>5.37</v>
      </c>
      <c r="J36" s="38">
        <v>5.96</v>
      </c>
      <c r="K36" s="22"/>
      <c r="L36" s="22"/>
      <c r="M36" s="22"/>
      <c r="N36" s="22"/>
      <c r="O36" s="22"/>
      <c r="P36" s="22"/>
    </row>
    <row r="37" spans="1:16" ht="39" customHeight="1" x14ac:dyDescent="0.15">
      <c r="A37" s="22"/>
      <c r="B37" s="35"/>
      <c r="C37" s="1144" t="s">
        <v>538</v>
      </c>
      <c r="D37" s="1145"/>
      <c r="E37" s="1146"/>
      <c r="F37" s="36" t="s">
        <v>503</v>
      </c>
      <c r="G37" s="37">
        <v>1.04</v>
      </c>
      <c r="H37" s="37">
        <v>1.1499999999999999</v>
      </c>
      <c r="I37" s="37">
        <v>1.43</v>
      </c>
      <c r="J37" s="38">
        <v>1.73</v>
      </c>
      <c r="K37" s="22"/>
      <c r="L37" s="22"/>
      <c r="M37" s="22"/>
      <c r="N37" s="22"/>
      <c r="O37" s="22"/>
      <c r="P37" s="22"/>
    </row>
    <row r="38" spans="1:16" ht="39" customHeight="1" x14ac:dyDescent="0.15">
      <c r="A38" s="22"/>
      <c r="B38" s="35"/>
      <c r="C38" s="1144" t="s">
        <v>539</v>
      </c>
      <c r="D38" s="1145"/>
      <c r="E38" s="1146"/>
      <c r="F38" s="36">
        <v>1</v>
      </c>
      <c r="G38" s="37">
        <v>0.93</v>
      </c>
      <c r="H38" s="37">
        <v>1.3</v>
      </c>
      <c r="I38" s="37">
        <v>2.12</v>
      </c>
      <c r="J38" s="38">
        <v>1.44</v>
      </c>
      <c r="K38" s="22"/>
      <c r="L38" s="22"/>
      <c r="M38" s="22"/>
      <c r="N38" s="22"/>
      <c r="O38" s="22"/>
      <c r="P38" s="22"/>
    </row>
    <row r="39" spans="1:16" ht="39" customHeight="1" x14ac:dyDescent="0.15">
      <c r="A39" s="22"/>
      <c r="B39" s="35"/>
      <c r="C39" s="1144" t="s">
        <v>540</v>
      </c>
      <c r="D39" s="1145"/>
      <c r="E39" s="1146"/>
      <c r="F39" s="36">
        <v>0.53</v>
      </c>
      <c r="G39" s="37">
        <v>1.34</v>
      </c>
      <c r="H39" s="37">
        <v>2.0499999999999998</v>
      </c>
      <c r="I39" s="37">
        <v>2.16</v>
      </c>
      <c r="J39" s="38">
        <v>0.66</v>
      </c>
      <c r="K39" s="22"/>
      <c r="L39" s="22"/>
      <c r="M39" s="22"/>
      <c r="N39" s="22"/>
      <c r="O39" s="22"/>
      <c r="P39" s="22"/>
    </row>
    <row r="40" spans="1:16" ht="39" customHeight="1" x14ac:dyDescent="0.15">
      <c r="A40" s="22"/>
      <c r="B40" s="35"/>
      <c r="C40" s="1144" t="s">
        <v>541</v>
      </c>
      <c r="D40" s="1145"/>
      <c r="E40" s="1146"/>
      <c r="F40" s="36">
        <v>0.17</v>
      </c>
      <c r="G40" s="37">
        <v>0.1</v>
      </c>
      <c r="H40" s="37">
        <v>0.09</v>
      </c>
      <c r="I40" s="37">
        <v>0.12</v>
      </c>
      <c r="J40" s="38">
        <v>0.31</v>
      </c>
      <c r="K40" s="22"/>
      <c r="L40" s="22"/>
      <c r="M40" s="22"/>
      <c r="N40" s="22"/>
      <c r="O40" s="22"/>
      <c r="P40" s="22"/>
    </row>
    <row r="41" spans="1:16" ht="39" customHeight="1" x14ac:dyDescent="0.15">
      <c r="A41" s="22"/>
      <c r="B41" s="35"/>
      <c r="C41" s="1144" t="s">
        <v>542</v>
      </c>
      <c r="D41" s="1145"/>
      <c r="E41" s="1146"/>
      <c r="F41" s="36">
        <v>0</v>
      </c>
      <c r="G41" s="37">
        <v>0</v>
      </c>
      <c r="H41" s="37">
        <v>0</v>
      </c>
      <c r="I41" s="37">
        <v>0</v>
      </c>
      <c r="J41" s="38">
        <v>0</v>
      </c>
      <c r="K41" s="22"/>
      <c r="L41" s="22"/>
      <c r="M41" s="22"/>
      <c r="N41" s="22"/>
      <c r="O41" s="22"/>
      <c r="P41" s="22"/>
    </row>
    <row r="42" spans="1:16" ht="39" customHeight="1" x14ac:dyDescent="0.15">
      <c r="A42" s="22"/>
      <c r="B42" s="39"/>
      <c r="C42" s="1144" t="s">
        <v>543</v>
      </c>
      <c r="D42" s="1145"/>
      <c r="E42" s="1146"/>
      <c r="F42" s="36" t="s">
        <v>503</v>
      </c>
      <c r="G42" s="37" t="s">
        <v>503</v>
      </c>
      <c r="H42" s="37" t="s">
        <v>503</v>
      </c>
      <c r="I42" s="37" t="s">
        <v>503</v>
      </c>
      <c r="J42" s="38" t="s">
        <v>503</v>
      </c>
      <c r="K42" s="22"/>
      <c r="L42" s="22"/>
      <c r="M42" s="22"/>
      <c r="N42" s="22"/>
      <c r="O42" s="22"/>
      <c r="P42" s="22"/>
    </row>
    <row r="43" spans="1:16" ht="39" customHeight="1" thickBot="1" x14ac:dyDescent="0.2">
      <c r="A43" s="22"/>
      <c r="B43" s="40"/>
      <c r="C43" s="1147" t="s">
        <v>544</v>
      </c>
      <c r="D43" s="1148"/>
      <c r="E43" s="1149"/>
      <c r="F43" s="41">
        <v>5.09</v>
      </c>
      <c r="G43" s="42">
        <v>0.37</v>
      </c>
      <c r="H43" s="42">
        <v>0.28999999999999998</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WS8rKbfCU42voJNmt99Fv927y9zIiAIs4zxEoxnhcg/l0xZ3E6uVjedDb1wFpQO383AZvNngOhxauF9vh57NQ==" saltValue="WJ2wngrti1ypuot8je3A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4766</v>
      </c>
      <c r="L45" s="60">
        <v>4742</v>
      </c>
      <c r="M45" s="60">
        <v>4692</v>
      </c>
      <c r="N45" s="60">
        <v>4926</v>
      </c>
      <c r="O45" s="61">
        <v>4531</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503</v>
      </c>
      <c r="L46" s="64" t="s">
        <v>503</v>
      </c>
      <c r="M46" s="64" t="s">
        <v>503</v>
      </c>
      <c r="N46" s="64" t="s">
        <v>503</v>
      </c>
      <c r="O46" s="65" t="s">
        <v>503</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503</v>
      </c>
      <c r="L47" s="64" t="s">
        <v>503</v>
      </c>
      <c r="M47" s="64" t="s">
        <v>503</v>
      </c>
      <c r="N47" s="64" t="s">
        <v>503</v>
      </c>
      <c r="O47" s="65" t="s">
        <v>503</v>
      </c>
      <c r="P47" s="48"/>
      <c r="Q47" s="48"/>
      <c r="R47" s="48"/>
      <c r="S47" s="48"/>
      <c r="T47" s="48"/>
      <c r="U47" s="48"/>
    </row>
    <row r="48" spans="1:21" ht="30.75" customHeight="1" x14ac:dyDescent="0.15">
      <c r="A48" s="48"/>
      <c r="B48" s="1177"/>
      <c r="C48" s="1178"/>
      <c r="D48" s="62"/>
      <c r="E48" s="1154" t="s">
        <v>13</v>
      </c>
      <c r="F48" s="1154"/>
      <c r="G48" s="1154"/>
      <c r="H48" s="1154"/>
      <c r="I48" s="1154"/>
      <c r="J48" s="1155"/>
      <c r="K48" s="63">
        <v>1262</v>
      </c>
      <c r="L48" s="64">
        <v>1184</v>
      </c>
      <c r="M48" s="64">
        <v>1151</v>
      </c>
      <c r="N48" s="64">
        <v>1150</v>
      </c>
      <c r="O48" s="65">
        <v>1111</v>
      </c>
      <c r="P48" s="48"/>
      <c r="Q48" s="48"/>
      <c r="R48" s="48"/>
      <c r="S48" s="48"/>
      <c r="T48" s="48"/>
      <c r="U48" s="48"/>
    </row>
    <row r="49" spans="1:21" ht="30.75" customHeight="1" x14ac:dyDescent="0.15">
      <c r="A49" s="48"/>
      <c r="B49" s="1177"/>
      <c r="C49" s="1178"/>
      <c r="D49" s="62"/>
      <c r="E49" s="1154" t="s">
        <v>14</v>
      </c>
      <c r="F49" s="1154"/>
      <c r="G49" s="1154"/>
      <c r="H49" s="1154"/>
      <c r="I49" s="1154"/>
      <c r="J49" s="1155"/>
      <c r="K49" s="63">
        <v>175</v>
      </c>
      <c r="L49" s="64">
        <v>135</v>
      </c>
      <c r="M49" s="64">
        <v>133</v>
      </c>
      <c r="N49" s="64">
        <v>117</v>
      </c>
      <c r="O49" s="65">
        <v>175</v>
      </c>
      <c r="P49" s="48"/>
      <c r="Q49" s="48"/>
      <c r="R49" s="48"/>
      <c r="S49" s="48"/>
      <c r="T49" s="48"/>
      <c r="U49" s="48"/>
    </row>
    <row r="50" spans="1:21" ht="30.75" customHeight="1" x14ac:dyDescent="0.15">
      <c r="A50" s="48"/>
      <c r="B50" s="1177"/>
      <c r="C50" s="1178"/>
      <c r="D50" s="62"/>
      <c r="E50" s="1154" t="s">
        <v>15</v>
      </c>
      <c r="F50" s="1154"/>
      <c r="G50" s="1154"/>
      <c r="H50" s="1154"/>
      <c r="I50" s="1154"/>
      <c r="J50" s="1155"/>
      <c r="K50" s="63">
        <v>64</v>
      </c>
      <c r="L50" s="64">
        <v>64</v>
      </c>
      <c r="M50" s="64">
        <v>64</v>
      </c>
      <c r="N50" s="64">
        <v>64</v>
      </c>
      <c r="O50" s="65">
        <v>64</v>
      </c>
      <c r="P50" s="48"/>
      <c r="Q50" s="48"/>
      <c r="R50" s="48"/>
      <c r="S50" s="48"/>
      <c r="T50" s="48"/>
      <c r="U50" s="48"/>
    </row>
    <row r="51" spans="1:21" ht="30.75" customHeight="1" x14ac:dyDescent="0.15">
      <c r="A51" s="48"/>
      <c r="B51" s="1179"/>
      <c r="C51" s="1180"/>
      <c r="D51" s="66"/>
      <c r="E51" s="1154" t="s">
        <v>16</v>
      </c>
      <c r="F51" s="1154"/>
      <c r="G51" s="1154"/>
      <c r="H51" s="1154"/>
      <c r="I51" s="1154"/>
      <c r="J51" s="1155"/>
      <c r="K51" s="63" t="s">
        <v>503</v>
      </c>
      <c r="L51" s="64" t="s">
        <v>503</v>
      </c>
      <c r="M51" s="64" t="s">
        <v>503</v>
      </c>
      <c r="N51" s="64" t="s">
        <v>503</v>
      </c>
      <c r="O51" s="65" t="s">
        <v>503</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4415</v>
      </c>
      <c r="L52" s="64">
        <v>4550</v>
      </c>
      <c r="M52" s="64">
        <v>4510</v>
      </c>
      <c r="N52" s="64">
        <v>4249</v>
      </c>
      <c r="O52" s="65">
        <v>4201</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1852</v>
      </c>
      <c r="L53" s="69">
        <v>1575</v>
      </c>
      <c r="M53" s="69">
        <v>1530</v>
      </c>
      <c r="N53" s="69">
        <v>2008</v>
      </c>
      <c r="O53" s="70">
        <v>1680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0" t="s">
        <v>24</v>
      </c>
      <c r="C58" s="1161"/>
      <c r="D58" s="1166" t="s">
        <v>25</v>
      </c>
      <c r="E58" s="1167"/>
      <c r="F58" s="1167"/>
      <c r="G58" s="1167"/>
      <c r="H58" s="1167"/>
      <c r="I58" s="1167"/>
      <c r="J58" s="1168"/>
      <c r="K58" s="83" t="s">
        <v>564</v>
      </c>
      <c r="L58" s="84" t="s">
        <v>564</v>
      </c>
      <c r="M58" s="84" t="s">
        <v>564</v>
      </c>
      <c r="N58" s="84" t="s">
        <v>564</v>
      </c>
      <c r="O58" s="85" t="s">
        <v>564</v>
      </c>
    </row>
    <row r="59" spans="1:21" ht="31.5" customHeight="1" x14ac:dyDescent="0.15">
      <c r="B59" s="1162"/>
      <c r="C59" s="1163"/>
      <c r="D59" s="1169" t="s">
        <v>26</v>
      </c>
      <c r="E59" s="1170"/>
      <c r="F59" s="1170"/>
      <c r="G59" s="1170"/>
      <c r="H59" s="1170"/>
      <c r="I59" s="1170"/>
      <c r="J59" s="1171"/>
      <c r="K59" s="86" t="s">
        <v>564</v>
      </c>
      <c r="L59" s="87" t="s">
        <v>564</v>
      </c>
      <c r="M59" s="87" t="s">
        <v>564</v>
      </c>
      <c r="N59" s="87" t="s">
        <v>564</v>
      </c>
      <c r="O59" s="88" t="s">
        <v>564</v>
      </c>
    </row>
    <row r="60" spans="1:21" ht="31.5" customHeight="1" thickBot="1" x14ac:dyDescent="0.2">
      <c r="B60" s="1164"/>
      <c r="C60" s="1165"/>
      <c r="D60" s="1172" t="s">
        <v>27</v>
      </c>
      <c r="E60" s="1173"/>
      <c r="F60" s="1173"/>
      <c r="G60" s="1173"/>
      <c r="H60" s="1173"/>
      <c r="I60" s="1173"/>
      <c r="J60" s="1174"/>
      <c r="K60" s="89" t="s">
        <v>564</v>
      </c>
      <c r="L60" s="90" t="s">
        <v>564</v>
      </c>
      <c r="M60" s="90" t="s">
        <v>564</v>
      </c>
      <c r="N60" s="90" t="s">
        <v>564</v>
      </c>
      <c r="O60" s="91" t="s">
        <v>564</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278LuuWB9k+kqWdqxSLMtH+ads4QpjH452RqefES84j2CK+jZn3KhuQLP/3QYXKJ9KGHp8KyTwhJrTVRmoBzQ==" saltValue="9iLVt2gfXjkumY+OZBH6w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5" t="s">
        <v>30</v>
      </c>
      <c r="C41" s="1196"/>
      <c r="D41" s="105"/>
      <c r="E41" s="1197" t="s">
        <v>31</v>
      </c>
      <c r="F41" s="1197"/>
      <c r="G41" s="1197"/>
      <c r="H41" s="1198"/>
      <c r="I41" s="355">
        <v>49811</v>
      </c>
      <c r="J41" s="356">
        <v>50173</v>
      </c>
      <c r="K41" s="356">
        <v>51933</v>
      </c>
      <c r="L41" s="356">
        <v>52068</v>
      </c>
      <c r="M41" s="357">
        <v>51851</v>
      </c>
    </row>
    <row r="42" spans="2:13" ht="27.75" customHeight="1" x14ac:dyDescent="0.15">
      <c r="B42" s="1185"/>
      <c r="C42" s="1186"/>
      <c r="D42" s="106"/>
      <c r="E42" s="1189" t="s">
        <v>32</v>
      </c>
      <c r="F42" s="1189"/>
      <c r="G42" s="1189"/>
      <c r="H42" s="1190"/>
      <c r="I42" s="358">
        <v>887</v>
      </c>
      <c r="J42" s="359">
        <v>823</v>
      </c>
      <c r="K42" s="359">
        <v>759</v>
      </c>
      <c r="L42" s="359">
        <v>759</v>
      </c>
      <c r="M42" s="360">
        <v>631</v>
      </c>
    </row>
    <row r="43" spans="2:13" ht="27.75" customHeight="1" x14ac:dyDescent="0.15">
      <c r="B43" s="1185"/>
      <c r="C43" s="1186"/>
      <c r="D43" s="106"/>
      <c r="E43" s="1189" t="s">
        <v>33</v>
      </c>
      <c r="F43" s="1189"/>
      <c r="G43" s="1189"/>
      <c r="H43" s="1190"/>
      <c r="I43" s="358">
        <v>13209</v>
      </c>
      <c r="J43" s="359">
        <v>11846</v>
      </c>
      <c r="K43" s="359">
        <v>10603</v>
      </c>
      <c r="L43" s="359">
        <v>9453</v>
      </c>
      <c r="M43" s="360">
        <v>8879</v>
      </c>
    </row>
    <row r="44" spans="2:13" ht="27.75" customHeight="1" x14ac:dyDescent="0.15">
      <c r="B44" s="1185"/>
      <c r="C44" s="1186"/>
      <c r="D44" s="106"/>
      <c r="E44" s="1189" t="s">
        <v>34</v>
      </c>
      <c r="F44" s="1189"/>
      <c r="G44" s="1189"/>
      <c r="H44" s="1190"/>
      <c r="I44" s="358">
        <v>941</v>
      </c>
      <c r="J44" s="359">
        <v>1196</v>
      </c>
      <c r="K44" s="359">
        <v>1384</v>
      </c>
      <c r="L44" s="359">
        <v>2308</v>
      </c>
      <c r="M44" s="360">
        <v>2290</v>
      </c>
    </row>
    <row r="45" spans="2:13" ht="27.75" customHeight="1" x14ac:dyDescent="0.15">
      <c r="B45" s="1185"/>
      <c r="C45" s="1186"/>
      <c r="D45" s="106"/>
      <c r="E45" s="1189" t="s">
        <v>35</v>
      </c>
      <c r="F45" s="1189"/>
      <c r="G45" s="1189"/>
      <c r="H45" s="1190"/>
      <c r="I45" s="358">
        <v>7344</v>
      </c>
      <c r="J45" s="359">
        <v>7235</v>
      </c>
      <c r="K45" s="359">
        <v>7178</v>
      </c>
      <c r="L45" s="359">
        <v>7192</v>
      </c>
      <c r="M45" s="360">
        <v>7255</v>
      </c>
    </row>
    <row r="46" spans="2:13" ht="27.75" customHeight="1" x14ac:dyDescent="0.15">
      <c r="B46" s="1185"/>
      <c r="C46" s="1186"/>
      <c r="D46" s="107"/>
      <c r="E46" s="1189" t="s">
        <v>36</v>
      </c>
      <c r="F46" s="1189"/>
      <c r="G46" s="1189"/>
      <c r="H46" s="1190"/>
      <c r="I46" s="358">
        <v>10</v>
      </c>
      <c r="J46" s="359">
        <v>977</v>
      </c>
      <c r="K46" s="359">
        <v>10</v>
      </c>
      <c r="L46" s="359" t="s">
        <v>503</v>
      </c>
      <c r="M46" s="360" t="s">
        <v>503</v>
      </c>
    </row>
    <row r="47" spans="2:13" ht="27.75" customHeight="1" x14ac:dyDescent="0.15">
      <c r="B47" s="1185"/>
      <c r="C47" s="1186"/>
      <c r="D47" s="108"/>
      <c r="E47" s="1199" t="s">
        <v>37</v>
      </c>
      <c r="F47" s="1200"/>
      <c r="G47" s="1200"/>
      <c r="H47" s="1201"/>
      <c r="I47" s="358" t="s">
        <v>503</v>
      </c>
      <c r="J47" s="359" t="s">
        <v>503</v>
      </c>
      <c r="K47" s="359" t="s">
        <v>503</v>
      </c>
      <c r="L47" s="359" t="s">
        <v>503</v>
      </c>
      <c r="M47" s="360" t="s">
        <v>503</v>
      </c>
    </row>
    <row r="48" spans="2:13" ht="27.75" customHeight="1" x14ac:dyDescent="0.15">
      <c r="B48" s="1185"/>
      <c r="C48" s="1186"/>
      <c r="D48" s="106"/>
      <c r="E48" s="1189" t="s">
        <v>38</v>
      </c>
      <c r="F48" s="1189"/>
      <c r="G48" s="1189"/>
      <c r="H48" s="1190"/>
      <c r="I48" s="358" t="s">
        <v>503</v>
      </c>
      <c r="J48" s="359" t="s">
        <v>503</v>
      </c>
      <c r="K48" s="359" t="s">
        <v>503</v>
      </c>
      <c r="L48" s="359" t="s">
        <v>503</v>
      </c>
      <c r="M48" s="360" t="s">
        <v>503</v>
      </c>
    </row>
    <row r="49" spans="2:13" ht="27.75" customHeight="1" x14ac:dyDescent="0.15">
      <c r="B49" s="1187"/>
      <c r="C49" s="1188"/>
      <c r="D49" s="106"/>
      <c r="E49" s="1189" t="s">
        <v>39</v>
      </c>
      <c r="F49" s="1189"/>
      <c r="G49" s="1189"/>
      <c r="H49" s="1190"/>
      <c r="I49" s="358" t="s">
        <v>503</v>
      </c>
      <c r="J49" s="359" t="s">
        <v>503</v>
      </c>
      <c r="K49" s="359" t="s">
        <v>503</v>
      </c>
      <c r="L49" s="359" t="s">
        <v>503</v>
      </c>
      <c r="M49" s="360" t="s">
        <v>503</v>
      </c>
    </row>
    <row r="50" spans="2:13" ht="27.75" customHeight="1" x14ac:dyDescent="0.15">
      <c r="B50" s="1183" t="s">
        <v>40</v>
      </c>
      <c r="C50" s="1184"/>
      <c r="D50" s="109"/>
      <c r="E50" s="1189" t="s">
        <v>41</v>
      </c>
      <c r="F50" s="1189"/>
      <c r="G50" s="1189"/>
      <c r="H50" s="1190"/>
      <c r="I50" s="358">
        <v>9141</v>
      </c>
      <c r="J50" s="359">
        <v>9453</v>
      </c>
      <c r="K50" s="359">
        <v>11991</v>
      </c>
      <c r="L50" s="359">
        <v>12693</v>
      </c>
      <c r="M50" s="360">
        <v>12711</v>
      </c>
    </row>
    <row r="51" spans="2:13" ht="27.75" customHeight="1" x14ac:dyDescent="0.15">
      <c r="B51" s="1185"/>
      <c r="C51" s="1186"/>
      <c r="D51" s="106"/>
      <c r="E51" s="1189" t="s">
        <v>42</v>
      </c>
      <c r="F51" s="1189"/>
      <c r="G51" s="1189"/>
      <c r="H51" s="1190"/>
      <c r="I51" s="358">
        <v>2884</v>
      </c>
      <c r="J51" s="359">
        <v>3074</v>
      </c>
      <c r="K51" s="359">
        <v>2995</v>
      </c>
      <c r="L51" s="359">
        <v>3191</v>
      </c>
      <c r="M51" s="360">
        <v>2980</v>
      </c>
    </row>
    <row r="52" spans="2:13" ht="27.75" customHeight="1" x14ac:dyDescent="0.15">
      <c r="B52" s="1187"/>
      <c r="C52" s="1188"/>
      <c r="D52" s="106"/>
      <c r="E52" s="1189" t="s">
        <v>43</v>
      </c>
      <c r="F52" s="1189"/>
      <c r="G52" s="1189"/>
      <c r="H52" s="1190"/>
      <c r="I52" s="358">
        <v>46174</v>
      </c>
      <c r="J52" s="359">
        <v>45870</v>
      </c>
      <c r="K52" s="359">
        <v>45129</v>
      </c>
      <c r="L52" s="359">
        <v>44708</v>
      </c>
      <c r="M52" s="360">
        <v>43752</v>
      </c>
    </row>
    <row r="53" spans="2:13" ht="27.75" customHeight="1" thickBot="1" x14ac:dyDescent="0.2">
      <c r="B53" s="1191" t="s">
        <v>19</v>
      </c>
      <c r="C53" s="1192"/>
      <c r="D53" s="110"/>
      <c r="E53" s="1193" t="s">
        <v>44</v>
      </c>
      <c r="F53" s="1193"/>
      <c r="G53" s="1193"/>
      <c r="H53" s="1194"/>
      <c r="I53" s="361">
        <v>14003</v>
      </c>
      <c r="J53" s="362">
        <v>13853</v>
      </c>
      <c r="K53" s="362">
        <v>11752</v>
      </c>
      <c r="L53" s="362">
        <v>11188</v>
      </c>
      <c r="M53" s="363">
        <v>11464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dUOPkt3afgcTAd9AJHkNkforOEJAaUhrWE6gMGn7ceRdMySDL2e8MJnrORxOrtUIHjvFiYaOyJO33jRVIkcxg==" saltValue="Co/bFf9qw54SLj135yYC6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0" t="s">
        <v>46</v>
      </c>
      <c r="D55" s="1210"/>
      <c r="E55" s="1211"/>
      <c r="F55" s="122">
        <v>5577</v>
      </c>
      <c r="G55" s="122">
        <v>5577</v>
      </c>
      <c r="H55" s="123">
        <v>5062</v>
      </c>
    </row>
    <row r="56" spans="2:8" ht="52.5" customHeight="1" x14ac:dyDescent="0.15">
      <c r="B56" s="124"/>
      <c r="C56" s="1212" t="s">
        <v>47</v>
      </c>
      <c r="D56" s="1212"/>
      <c r="E56" s="1213"/>
      <c r="F56" s="125">
        <v>3118</v>
      </c>
      <c r="G56" s="125">
        <v>3118</v>
      </c>
      <c r="H56" s="126">
        <v>3151</v>
      </c>
    </row>
    <row r="57" spans="2:8" ht="53.25" customHeight="1" x14ac:dyDescent="0.15">
      <c r="B57" s="124"/>
      <c r="C57" s="1214" t="s">
        <v>48</v>
      </c>
      <c r="D57" s="1214"/>
      <c r="E57" s="1215"/>
      <c r="F57" s="127">
        <v>3414</v>
      </c>
      <c r="G57" s="127">
        <v>4337</v>
      </c>
      <c r="H57" s="128">
        <v>5025</v>
      </c>
    </row>
    <row r="58" spans="2:8" ht="45.75" customHeight="1" x14ac:dyDescent="0.15">
      <c r="B58" s="129"/>
      <c r="C58" s="1202" t="s">
        <v>565</v>
      </c>
      <c r="D58" s="1203"/>
      <c r="E58" s="1204"/>
      <c r="F58" s="130">
        <v>1828</v>
      </c>
      <c r="G58" s="130">
        <v>2228</v>
      </c>
      <c r="H58" s="131">
        <v>2617</v>
      </c>
    </row>
    <row r="59" spans="2:8" ht="45.75" customHeight="1" x14ac:dyDescent="0.15">
      <c r="B59" s="129"/>
      <c r="C59" s="1202" t="s">
        <v>566</v>
      </c>
      <c r="D59" s="1203"/>
      <c r="E59" s="1204"/>
      <c r="F59" s="130">
        <v>300</v>
      </c>
      <c r="G59" s="130">
        <v>600</v>
      </c>
      <c r="H59" s="131">
        <v>901</v>
      </c>
    </row>
    <row r="60" spans="2:8" ht="45.75" customHeight="1" x14ac:dyDescent="0.15">
      <c r="B60" s="129"/>
      <c r="C60" s="1202" t="s">
        <v>567</v>
      </c>
      <c r="D60" s="1203"/>
      <c r="E60" s="1204"/>
      <c r="F60" s="130">
        <v>361</v>
      </c>
      <c r="G60" s="130">
        <v>385</v>
      </c>
      <c r="H60" s="131">
        <v>400</v>
      </c>
    </row>
    <row r="61" spans="2:8" ht="45.75" customHeight="1" x14ac:dyDescent="0.15">
      <c r="B61" s="129"/>
      <c r="C61" s="1202" t="s">
        <v>568</v>
      </c>
      <c r="D61" s="1203"/>
      <c r="E61" s="1204"/>
      <c r="F61" s="130">
        <v>219</v>
      </c>
      <c r="G61" s="130">
        <v>425</v>
      </c>
      <c r="H61" s="131">
        <v>284</v>
      </c>
    </row>
    <row r="62" spans="2:8" ht="45.75" customHeight="1" thickBot="1" x14ac:dyDescent="0.2">
      <c r="B62" s="132"/>
      <c r="C62" s="1205" t="s">
        <v>569</v>
      </c>
      <c r="D62" s="1206"/>
      <c r="E62" s="1207"/>
      <c r="F62" s="133">
        <v>201</v>
      </c>
      <c r="G62" s="133">
        <v>177</v>
      </c>
      <c r="H62" s="134">
        <v>276</v>
      </c>
    </row>
    <row r="63" spans="2:8" ht="52.5" customHeight="1" thickBot="1" x14ac:dyDescent="0.2">
      <c r="B63" s="135"/>
      <c r="C63" s="1208" t="s">
        <v>49</v>
      </c>
      <c r="D63" s="1208"/>
      <c r="E63" s="1209"/>
      <c r="F63" s="136">
        <v>12109</v>
      </c>
      <c r="G63" s="136">
        <v>13032</v>
      </c>
      <c r="H63" s="137">
        <v>13238</v>
      </c>
    </row>
    <row r="64" spans="2:8" x14ac:dyDescent="0.15"/>
  </sheetData>
  <sheetProtection algorithmName="SHA-512" hashValue="LkBHjMp7zcMj9UHOLGra3n3Y6TRSJyVN7ZTyHhvVECc7wNB6YHB2Pd6YQDZgXq6qF4IlJTQCthK4nS99WCeGNg==" saltValue="RVHu8tqhCfZQnu1BdH/1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61670</v>
      </c>
      <c r="E3" s="156"/>
      <c r="F3" s="157"/>
      <c r="G3" s="158"/>
      <c r="H3" s="159"/>
    </row>
    <row r="4" spans="1:8" x14ac:dyDescent="0.15">
      <c r="A4" s="160"/>
      <c r="B4" s="161"/>
      <c r="C4" s="162"/>
      <c r="D4" s="163">
        <v>46576</v>
      </c>
      <c r="E4" s="164"/>
      <c r="F4" s="165"/>
      <c r="G4" s="166"/>
      <c r="H4" s="167"/>
    </row>
    <row r="5" spans="1:8" x14ac:dyDescent="0.15">
      <c r="A5" s="148" t="s">
        <v>521</v>
      </c>
      <c r="B5" s="153"/>
      <c r="C5" s="154"/>
      <c r="D5" s="155">
        <v>45218</v>
      </c>
      <c r="E5" s="156"/>
      <c r="F5" s="157"/>
      <c r="G5" s="158"/>
      <c r="H5" s="159"/>
    </row>
    <row r="6" spans="1:8" x14ac:dyDescent="0.15">
      <c r="A6" s="160"/>
      <c r="B6" s="161"/>
      <c r="C6" s="162"/>
      <c r="D6" s="163">
        <v>32196</v>
      </c>
      <c r="E6" s="164"/>
      <c r="F6" s="165"/>
      <c r="G6" s="166"/>
      <c r="H6" s="167"/>
    </row>
    <row r="7" spans="1:8" x14ac:dyDescent="0.15">
      <c r="A7" s="148" t="s">
        <v>522</v>
      </c>
      <c r="B7" s="153"/>
      <c r="C7" s="154"/>
      <c r="D7" s="155">
        <v>59682</v>
      </c>
      <c r="E7" s="156"/>
      <c r="F7" s="157">
        <v>62281</v>
      </c>
      <c r="G7" s="158"/>
      <c r="H7" s="159"/>
    </row>
    <row r="8" spans="1:8" x14ac:dyDescent="0.15">
      <c r="A8" s="160"/>
      <c r="B8" s="161"/>
      <c r="C8" s="162"/>
      <c r="D8" s="163">
        <v>32485</v>
      </c>
      <c r="E8" s="164"/>
      <c r="F8" s="165">
        <v>38152</v>
      </c>
      <c r="G8" s="166"/>
      <c r="H8" s="167"/>
    </row>
    <row r="9" spans="1:8" x14ac:dyDescent="0.15">
      <c r="A9" s="148" t="s">
        <v>523</v>
      </c>
      <c r="B9" s="153"/>
      <c r="C9" s="154"/>
      <c r="D9" s="155">
        <v>51037</v>
      </c>
      <c r="E9" s="156"/>
      <c r="F9" s="157">
        <v>58940</v>
      </c>
      <c r="G9" s="158"/>
      <c r="H9" s="159"/>
    </row>
    <row r="10" spans="1:8" x14ac:dyDescent="0.15">
      <c r="A10" s="160"/>
      <c r="B10" s="161"/>
      <c r="C10" s="162"/>
      <c r="D10" s="163">
        <v>38463</v>
      </c>
      <c r="E10" s="164"/>
      <c r="F10" s="165">
        <v>33486</v>
      </c>
      <c r="G10" s="166"/>
      <c r="H10" s="167"/>
    </row>
    <row r="11" spans="1:8" x14ac:dyDescent="0.15">
      <c r="A11" s="148" t="s">
        <v>524</v>
      </c>
      <c r="B11" s="153"/>
      <c r="C11" s="154"/>
      <c r="D11" s="155">
        <v>59409</v>
      </c>
      <c r="E11" s="156"/>
      <c r="F11" s="157">
        <v>57336</v>
      </c>
      <c r="G11" s="158"/>
      <c r="H11" s="159"/>
    </row>
    <row r="12" spans="1:8" x14ac:dyDescent="0.15">
      <c r="A12" s="160"/>
      <c r="B12" s="161"/>
      <c r="C12" s="168"/>
      <c r="D12" s="163">
        <v>35662</v>
      </c>
      <c r="E12" s="164"/>
      <c r="F12" s="165">
        <v>34481</v>
      </c>
      <c r="G12" s="166"/>
      <c r="H12" s="167"/>
    </row>
    <row r="13" spans="1:8" x14ac:dyDescent="0.15">
      <c r="A13" s="148"/>
      <c r="B13" s="153"/>
      <c r="C13" s="169"/>
      <c r="D13" s="170">
        <v>55403</v>
      </c>
      <c r="E13" s="171"/>
      <c r="F13" s="172"/>
      <c r="G13" s="173"/>
      <c r="H13" s="159"/>
    </row>
    <row r="14" spans="1:8" x14ac:dyDescent="0.15">
      <c r="A14" s="160"/>
      <c r="B14" s="161"/>
      <c r="C14" s="162"/>
      <c r="D14" s="163">
        <v>37076</v>
      </c>
      <c r="E14" s="164"/>
      <c r="F14" s="165"/>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4.7300000000000004</v>
      </c>
      <c r="C19" s="174">
        <f>ROUND(VALUE(SUBSTITUTE(実質収支比率等に係る経年分析!G$48,"▲","-")),2)</f>
        <v>8.27</v>
      </c>
      <c r="D19" s="174">
        <f>ROUND(VALUE(SUBSTITUTE(実質収支比率等に係る経年分析!H$48,"▲","-")),2)</f>
        <v>10.08</v>
      </c>
      <c r="E19" s="174">
        <f>ROUND(VALUE(SUBSTITUTE(実質収支比率等に係る経年分析!I$48,"▲","-")),2)</f>
        <v>11.53</v>
      </c>
      <c r="F19" s="174">
        <f>ROUND(VALUE(SUBSTITUTE(実質収支比率等に係る経年分析!J$48,"▲","-")),2)</f>
        <v>11.14</v>
      </c>
    </row>
    <row r="20" spans="1:11" x14ac:dyDescent="0.15">
      <c r="A20" s="174" t="s">
        <v>53</v>
      </c>
      <c r="B20" s="174">
        <f>ROUND(VALUE(SUBSTITUTE(実質収支比率等に係る経年分析!F$47,"▲","-")),2)</f>
        <v>17.96</v>
      </c>
      <c r="C20" s="174">
        <f>ROUND(VALUE(SUBSTITUTE(実質収支比率等に係る経年分析!G$47,"▲","-")),2)</f>
        <v>17.399999999999999</v>
      </c>
      <c r="D20" s="174">
        <f>ROUND(VALUE(SUBSTITUTE(実質収支比率等に係る経年分析!H$47,"▲","-")),2)</f>
        <v>21.07</v>
      </c>
      <c r="E20" s="174">
        <f>ROUND(VALUE(SUBSTITUTE(実質収支比率等に係る経年分析!I$47,"▲","-")),2)</f>
        <v>21.85</v>
      </c>
      <c r="F20" s="174">
        <f>ROUND(VALUE(SUBSTITUTE(実質収支比率等に係る経年分析!J$47,"▲","-")),2)</f>
        <v>19.43</v>
      </c>
    </row>
    <row r="21" spans="1:11" x14ac:dyDescent="0.15">
      <c r="A21" s="174" t="s">
        <v>54</v>
      </c>
      <c r="B21" s="174">
        <f>IF(ISNUMBER(VALUE(SUBSTITUTE(実質収支比率等に係る経年分析!F$49,"▲","-"))),ROUND(VALUE(SUBSTITUTE(実質収支比率等に係る経年分析!F$49,"▲","-")),2),NA())</f>
        <v>-1.49</v>
      </c>
      <c r="C21" s="174">
        <f>IF(ISNUMBER(VALUE(SUBSTITUTE(実質収支比率等に係る経年分析!G$49,"▲","-"))),ROUND(VALUE(SUBSTITUTE(実質収支比率等に係る経年分析!G$49,"▲","-")),2),NA())</f>
        <v>3.69</v>
      </c>
      <c r="D21" s="174">
        <f>IF(ISNUMBER(VALUE(SUBSTITUTE(実質収支比率等に係る経年分析!H$49,"▲","-"))),ROUND(VALUE(SUBSTITUTE(実質収支比率等に係る経年分析!H$49,"▲","-")),2),NA())</f>
        <v>6.34</v>
      </c>
      <c r="E21" s="174">
        <f>IF(ISNUMBER(VALUE(SUBSTITUTE(実質収支比率等に係る経年分析!I$49,"▲","-"))),ROUND(VALUE(SUBSTITUTE(実質収支比率等に係る経年分析!I$49,"▲","-")),2),NA())</f>
        <v>-0.54</v>
      </c>
      <c r="F21" s="174">
        <f>IF(ISNUMBER(VALUE(SUBSTITUTE(実質収支比率等に係る経年分析!J$49,"▲","-"))),ROUND(VALUE(SUBSTITUTE(実質収支比率等に係る経年分析!J$49,"▲","-")),2),NA())</f>
        <v>-2.13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5.09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0.28999999999999998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筑西市病院事業債管理特別会計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筑西市後期高齢者医療特別会計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0.31</v>
      </c>
    </row>
    <row r="31" spans="1:11" x14ac:dyDescent="0.15">
      <c r="A31" s="175" t="str">
        <f>IF(連結実質赤字比率に係る赤字・黒字の構成分析!C$39="",NA(),連結実質赤字比率に係る赤字・黒字の構成分析!C$39)</f>
        <v>筑西市国民健康保険特別会計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2.0499999999999998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0.66</v>
      </c>
    </row>
    <row r="32" spans="1:11" x14ac:dyDescent="0.15">
      <c r="A32" s="175" t="str">
        <f>IF(連結実質赤字比率に係る赤字・黒字の構成分析!C$38="",NA(),連結実質赤字比率に係る赤字・黒字の構成分析!C$38)</f>
        <v>筑西市介護保険特別会計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1.44</v>
      </c>
    </row>
    <row r="33" spans="1:16" x14ac:dyDescent="0.15">
      <c r="A33" s="175" t="str">
        <f>IF(連結実質赤字比率に係る赤字・黒字の構成分析!C$37="",NA(),連結実質赤字比率に係る赤字・黒字の構成分析!C$37)</f>
        <v>筑西市農業集落排水事業会計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1.1499999999999999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1.73</v>
      </c>
    </row>
    <row r="34" spans="1:16" x14ac:dyDescent="0.15">
      <c r="A34" s="175" t="str">
        <f>IF(連結実質赤字比率に係る赤字・黒字の構成分析!C$36="",NA(),連結実質赤字比率に係る赤字・黒字の構成分析!C$36)</f>
        <v>筑西市下水道事業会計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5.37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5.96</v>
      </c>
    </row>
    <row r="35" spans="1:16" x14ac:dyDescent="0.15">
      <c r="A35" s="175" t="str">
        <f>IF(連結実質赤字比率に係る赤字・黒字の構成分析!C$35="",NA(),連結実質赤字比率に係る赤字・黒字の構成分析!C$35)</f>
        <v>筑西市水道事業会計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6.47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11.14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4415</v>
      </c>
      <c r="E42" s="176"/>
      <c r="F42" s="176"/>
      <c r="G42" s="176">
        <f>'実質公債費比率（分子）の構造'!L$52</f>
        <v>4550</v>
      </c>
      <c r="H42" s="176"/>
      <c r="I42" s="176"/>
      <c r="J42" s="176">
        <f>'実質公債費比率（分子）の構造'!M$52</f>
        <v>4510</v>
      </c>
      <c r="K42" s="176"/>
      <c r="L42" s="176"/>
      <c r="M42" s="176">
        <f>'実質公債費比率（分子）の構造'!N$52</f>
        <v>4249</v>
      </c>
      <c r="N42" s="176"/>
      <c r="O42" s="176"/>
      <c r="P42" s="176">
        <f>'実質公債費比率（分子）の構造'!O$52</f>
        <v>4201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64</v>
      </c>
      <c r="C44" s="176"/>
      <c r="D44" s="176"/>
      <c r="E44" s="176">
        <f>'実質公債費比率（分子）の構造'!L$50</f>
        <v>64</v>
      </c>
      <c r="F44" s="176"/>
      <c r="G44" s="176"/>
      <c r="H44" s="176">
        <f>'実質公債費比率（分子）の構造'!M$50</f>
        <v>64</v>
      </c>
      <c r="I44" s="176"/>
      <c r="J44" s="176"/>
      <c r="K44" s="176">
        <f>'実質公債費比率（分子）の構造'!N$50</f>
        <v>64</v>
      </c>
      <c r="L44" s="176"/>
      <c r="M44" s="176"/>
      <c r="N44" s="176">
        <f>'実質公債費比率（分子）の構造'!O$50</f>
        <v>64</v>
      </c>
      <c r="O44" s="176"/>
      <c r="P44" s="176"/>
    </row>
    <row r="45" spans="1:16" x14ac:dyDescent="0.15">
      <c r="A45" s="176" t="s">
        <v>63</v>
      </c>
      <c r="B45" s="176">
        <f>'実質公債費比率（分子）の構造'!K$49</f>
        <v>175</v>
      </c>
      <c r="C45" s="176"/>
      <c r="D45" s="176"/>
      <c r="E45" s="176">
        <f>'実質公債費比率（分子）の構造'!L$49</f>
        <v>135</v>
      </c>
      <c r="F45" s="176"/>
      <c r="G45" s="176"/>
      <c r="H45" s="176">
        <f>'実質公債費比率（分子）の構造'!M$49</f>
        <v>133</v>
      </c>
      <c r="I45" s="176"/>
      <c r="J45" s="176"/>
      <c r="K45" s="176">
        <f>'実質公債費比率（分子）の構造'!N$49</f>
        <v>117</v>
      </c>
      <c r="L45" s="176"/>
      <c r="M45" s="176"/>
      <c r="N45" s="176">
        <f>'実質公債費比率（分子）の構造'!O$49</f>
        <v>175</v>
      </c>
      <c r="O45" s="176"/>
      <c r="P45" s="176"/>
    </row>
    <row r="46" spans="1:16" x14ac:dyDescent="0.15">
      <c r="A46" s="176" t="s">
        <v>64</v>
      </c>
      <c r="B46" s="176">
        <f>'実質公債費比率（分子）の構造'!K$48</f>
        <v>1262</v>
      </c>
      <c r="C46" s="176"/>
      <c r="D46" s="176"/>
      <c r="E46" s="176">
        <f>'実質公債費比率（分子）の構造'!L$48</f>
        <v>1184</v>
      </c>
      <c r="F46" s="176"/>
      <c r="G46" s="176"/>
      <c r="H46" s="176">
        <f>'実質公債費比率（分子）の構造'!M$48</f>
        <v>1151</v>
      </c>
      <c r="I46" s="176"/>
      <c r="J46" s="176"/>
      <c r="K46" s="176">
        <f>'実質公債費比率（分子）の構造'!N$48</f>
        <v>1150</v>
      </c>
      <c r="L46" s="176"/>
      <c r="M46" s="176"/>
      <c r="N46" s="176">
        <f>'実質公債費比率（分子）の構造'!O$48</f>
        <v>1111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4766</v>
      </c>
      <c r="C49" s="176"/>
      <c r="D49" s="176"/>
      <c r="E49" s="176">
        <f>'実質公債費比率（分子）の構造'!L$45</f>
        <v>4742</v>
      </c>
      <c r="F49" s="176"/>
      <c r="G49" s="176"/>
      <c r="H49" s="176">
        <f>'実質公債費比率（分子）の構造'!M$45</f>
        <v>4692</v>
      </c>
      <c r="I49" s="176"/>
      <c r="J49" s="176"/>
      <c r="K49" s="176">
        <f>'実質公債費比率（分子）の構造'!N$45</f>
        <v>4926</v>
      </c>
      <c r="L49" s="176"/>
      <c r="M49" s="176"/>
      <c r="N49" s="176">
        <f>'実質公債費比率（分子）の構造'!O$45</f>
        <v>4531</v>
      </c>
      <c r="O49" s="176"/>
      <c r="P49" s="176"/>
    </row>
    <row r="50" spans="1:16" x14ac:dyDescent="0.15">
      <c r="A50" s="176" t="s">
        <v>67</v>
      </c>
      <c r="B50" s="176" t="e">
        <f>NA()</f>
        <v>#N/A</v>
      </c>
      <c r="C50" s="176">
        <f>IF(ISNUMBER('実質公債費比率（分子）の構造'!K$53),'実質公債費比率（分子）の構造'!K$53,NA())</f>
        <v>1852</v>
      </c>
      <c r="D50" s="176" t="e">
        <f>NA()</f>
        <v>#N/A</v>
      </c>
      <c r="E50" s="176" t="e">
        <f>NA()</f>
        <v>#N/A</v>
      </c>
      <c r="F50" s="176">
        <f>IF(ISNUMBER('実質公債費比率（分子）の構造'!L$53),'実質公債費比率（分子）の構造'!L$53,NA())</f>
        <v>1575</v>
      </c>
      <c r="G50" s="176" t="e">
        <f>NA()</f>
        <v>#N/A</v>
      </c>
      <c r="H50" s="176" t="e">
        <f>NA()</f>
        <v>#N/A</v>
      </c>
      <c r="I50" s="176">
        <f>IF(ISNUMBER('実質公債費比率（分子）の構造'!M$53),'実質公債費比率（分子）の構造'!M$53,NA())</f>
        <v>1530</v>
      </c>
      <c r="J50" s="176" t="e">
        <f>NA()</f>
        <v>#N/A</v>
      </c>
      <c r="K50" s="176" t="e">
        <f>NA()</f>
        <v>#N/A</v>
      </c>
      <c r="L50" s="176">
        <f>IF(ISNUMBER('実質公債費比率（分子）の構造'!N$53),'実質公債費比率（分子）の構造'!N$53,NA())</f>
        <v>2008</v>
      </c>
      <c r="M50" s="176" t="e">
        <f>NA()</f>
        <v>#N/A</v>
      </c>
      <c r="N50" s="176" t="e">
        <f>NA()</f>
        <v>#N/A</v>
      </c>
      <c r="O50" s="176">
        <f>IF(ISNUMBER('実質公債費比率（分子）の構造'!O$53),'実質公債費比率（分子）の構造'!O$53,NA())</f>
        <v>1680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46174</v>
      </c>
      <c r="E56" s="175"/>
      <c r="F56" s="175"/>
      <c r="G56" s="175">
        <f>'将来負担比率（分子）の構造'!J$52</f>
        <v>45870</v>
      </c>
      <c r="H56" s="175"/>
      <c r="I56" s="175"/>
      <c r="J56" s="175">
        <f>'将来負担比率（分子）の構造'!K$52</f>
        <v>45129</v>
      </c>
      <c r="K56" s="175"/>
      <c r="L56" s="175"/>
      <c r="M56" s="175">
        <f>'将来負担比率（分子）の構造'!L$52</f>
        <v>44708</v>
      </c>
      <c r="N56" s="175"/>
      <c r="O56" s="175"/>
      <c r="P56" s="175">
        <f>'将来負担比率（分子）の構造'!M$52</f>
        <v>43752</v>
      </c>
    </row>
    <row r="57" spans="1:16" x14ac:dyDescent="0.15">
      <c r="A57" s="175" t="s">
        <v>42</v>
      </c>
      <c r="B57" s="175"/>
      <c r="C57" s="175"/>
      <c r="D57" s="175">
        <f>'将来負担比率（分子）の構造'!I$51</f>
        <v>2884</v>
      </c>
      <c r="E57" s="175"/>
      <c r="F57" s="175"/>
      <c r="G57" s="175">
        <f>'将来負担比率（分子）の構造'!J$51</f>
        <v>3074</v>
      </c>
      <c r="H57" s="175"/>
      <c r="I57" s="175"/>
      <c r="J57" s="175">
        <f>'将来負担比率（分子）の構造'!K$51</f>
        <v>2995</v>
      </c>
      <c r="K57" s="175"/>
      <c r="L57" s="175"/>
      <c r="M57" s="175">
        <f>'将来負担比率（分子）の構造'!L$51</f>
        <v>3191</v>
      </c>
      <c r="N57" s="175"/>
      <c r="O57" s="175"/>
      <c r="P57" s="175">
        <f>'将来負担比率（分子）の構造'!M$51</f>
        <v>2980</v>
      </c>
    </row>
    <row r="58" spans="1:16" x14ac:dyDescent="0.15">
      <c r="A58" s="175" t="s">
        <v>41</v>
      </c>
      <c r="B58" s="175"/>
      <c r="C58" s="175"/>
      <c r="D58" s="175">
        <f>'将来負担比率（分子）の構造'!I$50</f>
        <v>9141</v>
      </c>
      <c r="E58" s="175"/>
      <c r="F58" s="175"/>
      <c r="G58" s="175">
        <f>'将来負担比率（分子）の構造'!J$50</f>
        <v>9453</v>
      </c>
      <c r="H58" s="175"/>
      <c r="I58" s="175"/>
      <c r="J58" s="175">
        <f>'将来負担比率（分子）の構造'!K$50</f>
        <v>11991</v>
      </c>
      <c r="K58" s="175"/>
      <c r="L58" s="175"/>
      <c r="M58" s="175">
        <f>'将来負担比率（分子）の構造'!L$50</f>
        <v>12693</v>
      </c>
      <c r="N58" s="175"/>
      <c r="O58" s="175"/>
      <c r="P58" s="175">
        <f>'将来負担比率（分子）の構造'!M$50</f>
        <v>12711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10</v>
      </c>
      <c r="C61" s="175"/>
      <c r="D61" s="175"/>
      <c r="E61" s="175">
        <f>'将来負担比率（分子）の構造'!J$46</f>
        <v>977</v>
      </c>
      <c r="F61" s="175"/>
      <c r="G61" s="175"/>
      <c r="H61" s="175">
        <f>'将来負担比率（分子）の構造'!K$46</f>
        <v>10</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7344</v>
      </c>
      <c r="C62" s="175"/>
      <c r="D62" s="175"/>
      <c r="E62" s="175">
        <f>'将来負担比率（分子）の構造'!J$45</f>
        <v>7235</v>
      </c>
      <c r="F62" s="175"/>
      <c r="G62" s="175"/>
      <c r="H62" s="175">
        <f>'将来負担比率（分子）の構造'!K$45</f>
        <v>7178</v>
      </c>
      <c r="I62" s="175"/>
      <c r="J62" s="175"/>
      <c r="K62" s="175">
        <f>'将来負担比率（分子）の構造'!L$45</f>
        <v>7192</v>
      </c>
      <c r="L62" s="175"/>
      <c r="M62" s="175"/>
      <c r="N62" s="175">
        <f>'将来負担比率（分子）の構造'!M$45</f>
        <v>7255</v>
      </c>
      <c r="O62" s="175"/>
      <c r="P62" s="175"/>
    </row>
    <row r="63" spans="1:16" x14ac:dyDescent="0.15">
      <c r="A63" s="175" t="s">
        <v>34</v>
      </c>
      <c r="B63" s="175">
        <f>'将来負担比率（分子）の構造'!I$44</f>
        <v>941</v>
      </c>
      <c r="C63" s="175"/>
      <c r="D63" s="175"/>
      <c r="E63" s="175">
        <f>'将来負担比率（分子）の構造'!J$44</f>
        <v>1196</v>
      </c>
      <c r="F63" s="175"/>
      <c r="G63" s="175"/>
      <c r="H63" s="175">
        <f>'将来負担比率（分子）の構造'!K$44</f>
        <v>1384</v>
      </c>
      <c r="I63" s="175"/>
      <c r="J63" s="175"/>
      <c r="K63" s="175">
        <f>'将来負担比率（分子）の構造'!L$44</f>
        <v>2308</v>
      </c>
      <c r="L63" s="175"/>
      <c r="M63" s="175"/>
      <c r="N63" s="175">
        <f>'将来負担比率（分子）の構造'!M$44</f>
        <v>2290</v>
      </c>
      <c r="O63" s="175"/>
      <c r="P63" s="175"/>
    </row>
    <row r="64" spans="1:16" x14ac:dyDescent="0.15">
      <c r="A64" s="175" t="s">
        <v>33</v>
      </c>
      <c r="B64" s="175">
        <f>'将来負担比率（分子）の構造'!I$43</f>
        <v>13209</v>
      </c>
      <c r="C64" s="175"/>
      <c r="D64" s="175"/>
      <c r="E64" s="175">
        <f>'将来負担比率（分子）の構造'!J$43</f>
        <v>11846</v>
      </c>
      <c r="F64" s="175"/>
      <c r="G64" s="175"/>
      <c r="H64" s="175">
        <f>'将来負担比率（分子）の構造'!K$43</f>
        <v>10603</v>
      </c>
      <c r="I64" s="175"/>
      <c r="J64" s="175"/>
      <c r="K64" s="175">
        <f>'将来負担比率（分子）の構造'!L$43</f>
        <v>9453</v>
      </c>
      <c r="L64" s="175"/>
      <c r="M64" s="175"/>
      <c r="N64" s="175">
        <f>'将来負担比率（分子）の構造'!M$43</f>
        <v>8879</v>
      </c>
      <c r="O64" s="175"/>
      <c r="P64" s="175"/>
    </row>
    <row r="65" spans="1:16" x14ac:dyDescent="0.15">
      <c r="A65" s="175" t="s">
        <v>32</v>
      </c>
      <c r="B65" s="175">
        <f>'将来負担比率（分子）の構造'!I$42</f>
        <v>887</v>
      </c>
      <c r="C65" s="175"/>
      <c r="D65" s="175"/>
      <c r="E65" s="175">
        <f>'将来負担比率（分子）の構造'!J$42</f>
        <v>823</v>
      </c>
      <c r="F65" s="175"/>
      <c r="G65" s="175"/>
      <c r="H65" s="175">
        <f>'将来負担比率（分子）の構造'!K$42</f>
        <v>759</v>
      </c>
      <c r="I65" s="175"/>
      <c r="J65" s="175"/>
      <c r="K65" s="175">
        <f>'将来負担比率（分子）の構造'!L$42</f>
        <v>759</v>
      </c>
      <c r="L65" s="175"/>
      <c r="M65" s="175"/>
      <c r="N65" s="175">
        <f>'将来負担比率（分子）の構造'!M$42</f>
        <v>631</v>
      </c>
      <c r="O65" s="175"/>
      <c r="P65" s="175"/>
    </row>
    <row r="66" spans="1:16" x14ac:dyDescent="0.15">
      <c r="A66" s="175" t="s">
        <v>31</v>
      </c>
      <c r="B66" s="175">
        <f>'将来負担比率（分子）の構造'!I$41</f>
        <v>49811</v>
      </c>
      <c r="C66" s="175"/>
      <c r="D66" s="175"/>
      <c r="E66" s="175">
        <f>'将来負担比率（分子）の構造'!J$41</f>
        <v>50173</v>
      </c>
      <c r="F66" s="175"/>
      <c r="G66" s="175"/>
      <c r="H66" s="175">
        <f>'将来負担比率（分子）の構造'!K$41</f>
        <v>51933</v>
      </c>
      <c r="I66" s="175"/>
      <c r="J66" s="175"/>
      <c r="K66" s="175">
        <f>'将来負担比率（分子）の構造'!L$41</f>
        <v>52068</v>
      </c>
      <c r="L66" s="175"/>
      <c r="M66" s="175"/>
      <c r="N66" s="175">
        <f>'将来負担比率（分子）の構造'!M$41</f>
        <v>51851</v>
      </c>
      <c r="O66" s="175"/>
      <c r="P66" s="175"/>
    </row>
    <row r="67" spans="1:16" x14ac:dyDescent="0.15">
      <c r="A67" s="175" t="s">
        <v>71</v>
      </c>
      <c r="B67" s="175" t="e">
        <f>NA()</f>
        <v>#N/A</v>
      </c>
      <c r="C67" s="175">
        <f>IF(ISNUMBER('将来負担比率（分子）の構造'!I$53), IF('将来負担比率（分子）の構造'!I$53 &lt; 0, 0, '将来負担比率（分子）の構造'!I$53), NA())</f>
        <v>14003</v>
      </c>
      <c r="D67" s="175" t="e">
        <f>NA()</f>
        <v>#N/A</v>
      </c>
      <c r="E67" s="175" t="e">
        <f>NA()</f>
        <v>#N/A</v>
      </c>
      <c r="F67" s="175">
        <f>IF(ISNUMBER('将来負担比率（分子）の構造'!J$53), IF('将来負担比率（分子）の構造'!J$53 &lt; 0, 0, '将来負担比率（分子）の構造'!J$53), NA())</f>
        <v>13853</v>
      </c>
      <c r="G67" s="175" t="e">
        <f>NA()</f>
        <v>#N/A</v>
      </c>
      <c r="H67" s="175" t="e">
        <f>NA()</f>
        <v>#N/A</v>
      </c>
      <c r="I67" s="175">
        <f>IF(ISNUMBER('将来負担比率（分子）の構造'!K$53), IF('将来負担比率（分子）の構造'!K$53 &lt; 0, 0, '将来負担比率（分子）の構造'!K$53), NA())</f>
        <v>11752</v>
      </c>
      <c r="J67" s="175" t="e">
        <f>NA()</f>
        <v>#N/A</v>
      </c>
      <c r="K67" s="175" t="e">
        <f>NA()</f>
        <v>#N/A</v>
      </c>
      <c r="L67" s="175">
        <f>IF(ISNUMBER('将来負担比率（分子）の構造'!L$53), IF('将来負担比率（分子）の構造'!L$53 &lt; 0, 0, '将来負担比率（分子）の構造'!L$53), NA())</f>
        <v>11188</v>
      </c>
      <c r="M67" s="175" t="e">
        <f>NA()</f>
        <v>#N/A</v>
      </c>
      <c r="N67" s="175" t="e">
        <f>NA()</f>
        <v>#N/A</v>
      </c>
      <c r="O67" s="175">
        <f>IF(ISNUMBER('将来負担比率（分子）の構造'!M$53), IF('将来負担比率（分子）の構造'!M$53 &lt; 0, 0, '将来負担比率（分子）の構造'!M$53), NA())</f>
        <v>11464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5577</v>
      </c>
      <c r="C72" s="179">
        <f>基金残高に係る経年分析!G55</f>
        <v>5577</v>
      </c>
      <c r="D72" s="179">
        <f>基金残高に係る経年分析!H55</f>
        <v>5062</v>
      </c>
    </row>
    <row r="73" spans="1:16" x14ac:dyDescent="0.15">
      <c r="A73" s="178" t="s">
        <v>74</v>
      </c>
      <c r="B73" s="179">
        <f>基金残高に係る経年分析!F56</f>
        <v>3118</v>
      </c>
      <c r="C73" s="179">
        <f>基金残高に係る経年分析!G56</f>
        <v>3118</v>
      </c>
      <c r="D73" s="179">
        <f>基金残高に係る経年分析!H56</f>
        <v>3151</v>
      </c>
    </row>
    <row r="74" spans="1:16" x14ac:dyDescent="0.15">
      <c r="A74" s="178" t="s">
        <v>75</v>
      </c>
      <c r="B74" s="179">
        <f>基金残高に係る経年分析!F57</f>
        <v>3414</v>
      </c>
      <c r="C74" s="179">
        <f>基金残高に係る経年分析!G57</f>
        <v>4337</v>
      </c>
      <c r="D74" s="179">
        <f>基金残高に係る経年分析!H57</f>
        <v>5025</v>
      </c>
    </row>
  </sheetData>
  <sheetProtection algorithmName="SHA-512" hashValue="6eGGVYrBeQ1CVfTn6f424qAjEWfYOAXG3CjfkkOYNX0wDBZ/6xEU3q+wNJ/Fo68/y7NX3SgVEgc+PpdTCX+2uA==" saltValue="74aOvLiSDIP6pCPf2zim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2025-03-14T00:17:13Z</cp:lastPrinted>
  <dcterms:created xsi:type="dcterms:W3CDTF">2025-02-19T01:09:32Z</dcterms:created>
  <dcterms:modified xsi:type="dcterms:W3CDTF">2025-03-27T04:44:49Z</dcterms:modified>
  <cp:category/>
</cp:coreProperties>
</file>