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2037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BE35" i="10"/>
  <c r="BW34" i="10"/>
  <c r="BW35" i="10" s="1"/>
  <c r="BW36" i="10" s="1"/>
  <c r="BW37" i="10" s="1"/>
  <c r="BW38" i="10" s="1"/>
  <c r="BW39" i="10" s="1"/>
  <c r="BW40" i="10" s="1"/>
  <c r="BW41" i="10" s="1"/>
  <c r="BW42" i="10" s="1"/>
  <c r="BE34" i="10"/>
  <c r="C34" i="10"/>
  <c r="C35" i="10" s="1"/>
  <c r="CO34" i="10" l="1"/>
  <c r="CO35" i="10" s="1"/>
  <c r="C36" i="10"/>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alcChain>
</file>

<file path=xl/sharedStrings.xml><?xml version="1.0" encoding="utf-8"?>
<sst xmlns="http://schemas.openxmlformats.org/spreadsheetml/2006/main" count="1103" uniqueCount="595">
  <si>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</si>
  <si>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</si>
  <si>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</si>
  <si>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</si>
  <si>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</si>
  <si>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</si>
  <si>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</si>
  <si>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</si>
  <si>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</si>
  <si>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</si>
  <si>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</si>
  <si>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</si>
  <si>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</si>
  <si>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</si>
  <si>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</si>
  <si>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</si>
  <si>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</si>
  <si>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</si>
  <si>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</si>
  <si>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</si>
  <si>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</si>
  <si>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</si>
  <si>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</si>
  <si>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</si>
  <si>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</si>
  <si>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</si>
  <si>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</si>
  <si>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</si>
  <si>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</si>
  <si>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</si>
  <si>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</si>
  <si>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</si>
  <si>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</si>
  <si>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</si>
  <si>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</si>
  <si>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</si>
  <si>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</si>
  <si>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</si>
  <si>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</si>
  <si>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</si>
  <si>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</si>
  <si>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</si>
  <si>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</si>
  <si>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</si>
  <si>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</si>
  <si>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</si>
  <si>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</si>
  <si>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</si>
  <si>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</si>
  <si>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</si>
  <si>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</si>
  <si>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</si>
  <si>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</si>
  <si>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</si>
  <si>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</si>
  <si>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</si>
  <si>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</si>
  <si>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</si>
  <si>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</si>
  <si>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</si>
  <si>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</si>
  <si>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</si>
  <si>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</si>
  <si>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</si>
  <si>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</si>
  <si>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</si>
  <si>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</si>
  <si>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</si>
  <si>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</si>
  <si>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</si>
  <si>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</si>
  <si>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</si>
  <si>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</si>
  <si>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</si>
  <si>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</si>
  <si>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</si>
  <si>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</si>
  <si>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</si>
  <si>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</si>
  <si>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</si>
  <si>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</si>
  <si>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</si>
  <si>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</si>
  <si>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</si>
  <si>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</si>
  <si>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</si>
  <si>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</si>
  <si>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</si>
  <si>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</si>
  <si>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</si>
  <si>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</si>
  <si>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</si>
  <si>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</si>
  <si>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</si>
  <si>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</si>
  <si>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</si>
  <si>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</si>
  <si>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</si>
  <si>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</si>
  <si>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</si>
  <si>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稲敷市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</si>
  <si>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</si>
  <si>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</si>
  <si>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</si>
  <si>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</si>
  <si>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</si>
  <si>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</si>
  <si>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</si>
  <si>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</si>
  <si>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</si>
  <si>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</si>
  <si>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</si>
  <si>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</si>
  <si>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</si>
  <si>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</si>
  <si>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</si>
  <si>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</si>
  <si>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</si>
  <si>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</si>
  <si>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</si>
  <si>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</si>
  <si>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</si>
  <si>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</si>
  <si>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</si>
  <si>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</si>
  <si>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</si>
  <si>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</si>
  <si>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</si>
  <si>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</si>
  <si>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</si>
  <si>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</si>
  <si>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</si>
  <si>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</si>
  <si>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</si>
  <si>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</si>
  <si>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</si>
  <si>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</si>
  <si>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</si>
  <si>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</si>
  <si>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</si>
  <si>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</si>
  <si>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</si>
  <si>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</si>
  <si>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</si>
  <si>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</si>
  <si>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</si>
  <si>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</si>
  <si>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</si>
  <si>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</si>
  <si>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</si>
  <si>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</si>
  <si>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</si>
  <si>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</si>
  <si>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</si>
  <si>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</si>
  <si>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</si>
  <si>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</si>
  <si>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</si>
  <si>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</si>
  <si>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</si>
  <si>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</si>
  <si>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</si>
  <si>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</si>
  <si>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</si>
  <si>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</si>
  <si>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</si>
  <si>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</si>
  <si>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</si>
  <si>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</si>
  <si>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</si>
  <si>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</si>
  <si>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</si>
  <si>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</si>
  <si>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</si>
  <si>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</si>
  <si>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</si>
  <si>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</si>
  <si>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</si>
  <si>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</si>
  <si>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</si>
  <si>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</si>
  <si>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</si>
  <si>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</si>
  <si>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</si>
  <si>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</si>
  <si>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</si>
  <si>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</si>
  <si>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</si>
  <si>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</si>
  <si>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</si>
  <si>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</si>
  <si>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</si>
  <si>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</si>
  <si>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</si>
  <si>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</si>
  <si>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</si>
  <si>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</si>
  <si>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</si>
  <si>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</si>
  <si>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</si>
  <si>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</si>
  <si>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</si>
  <si>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</si>
  <si>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</si>
  <si>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</si>
  <si>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</si>
  <si>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</si>
  <si>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</si>
  <si>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</si>
  <si>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</si>
  <si>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</si>
  <si>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</si>
  <si>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</si>
  <si>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</si>
  <si>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</si>
  <si>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</si>
  <si>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</si>
  <si>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</si>
  <si>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</si>
  <si>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</si>
  <si>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茨城県稲敷市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</si>
  <si>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</si>
  <si>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</si>
  <si>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</si>
  <si>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</si>
  <si>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</si>
  <si>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</si>
  <si>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</si>
  <si>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</si>
  <si>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</si>
  <si>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</si>
  <si>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</si>
  <si>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</si>
  <si>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</si>
  <si>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</si>
  <si>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</si>
  <si>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</si>
  <si>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</si>
  <si>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</si>
  <si>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</si>
  <si>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</si>
  <si>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</si>
  <si>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</si>
  <si>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</si>
  <si>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</si>
  <si>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</si>
  <si>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</si>
  <si>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</si>
  <si>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</si>
  <si>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</si>
  <si>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</si>
  <si>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</si>
  <si>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</si>
  <si>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</si>
  <si>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</si>
  <si>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</si>
  <si>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</si>
  <si>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</si>
  <si>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</si>
  <si>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</si>
  <si>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</si>
  <si>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</si>
  <si>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</si>
  <si>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</si>
  <si>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</si>
  <si>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</si>
  <si>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</si>
  <si>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</si>
  <si>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</si>
  <si>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</si>
  <si>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</si>
  <si>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</si>
  <si>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</si>
  <si>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</si>
  <si>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</si>
  <si>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</si>
  <si>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</si>
  <si>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</si>
  <si>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</si>
  <si>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</si>
  <si>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</si>
  <si>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</si>
  <si>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</si>
  <si>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</si>
  <si>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</si>
  <si>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</si>
  <si>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</si>
  <si>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</si>
  <si>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</si>
  <si>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</si>
  <si>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</si>
  <si>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</si>
  <si>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</si>
  <si>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</si>
  <si>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</si>
  <si>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</si>
  <si>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</si>
  <si>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</si>
  <si>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</si>
  <si>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</si>
  <si>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</si>
  <si>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</si>
  <si>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</si>
  <si>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</si>
  <si>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</si>
  <si>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</si>
  <si>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</si>
  <si>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</si>
  <si>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</si>
  <si>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</si>
  <si>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</si>
  <si>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</si>
  <si>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</si>
  <si>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</si>
  <si>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</si>
  <si>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</si>
  <si>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</si>
  <si>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</si>
  <si>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</si>
  <si>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</si>
  <si>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</si>
  <si>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</si>
  <si>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</si>
  <si>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</si>
  <si>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</si>
  <si>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</si>
  <si>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</si>
  <si>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</si>
  <si>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</si>
  <si>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</si>
  <si>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</si>
  <si>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</si>
  <si>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</si>
  <si>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</si>
  <si>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</si>
  <si>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</si>
  <si>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</si>
  <si>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</si>
  <si>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</si>
  <si>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</si>
  <si>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</si>
  <si>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</si>
  <si>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</si>
  <si>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</si>
  <si>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</si>
  <si>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</si>
  <si>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</si>
  <si>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</si>
  <si>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</si>
  <si>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</si>
  <si>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</si>
  <si>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</si>
  <si>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</si>
  <si>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</si>
  <si>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</si>
  <si>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</si>
  <si>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</si>
  <si>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</si>
  <si>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</si>
  <si>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</si>
  <si>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</si>
  <si>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</si>
  <si>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</si>
  <si>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</si>
  <si>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</si>
  <si>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</si>
  <si>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</si>
  <si>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</si>
  <si>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</si>
  <si>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</si>
  <si>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</si>
  <si>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</si>
  <si>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</si>
  <si>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茨城県稲敷市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</si>
  <si>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</si>
  <si>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</si>
  <si>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</si>
  <si>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</si>
  <si>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</si>
  <si>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</si>
  <si>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</si>
  <si>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</si>
  <si>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</si>
  <si>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</si>
  <si>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</si>
  <si>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</si>
  <si>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</si>
  <si>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</si>
  <si>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</si>
  <si>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</si>
  <si>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</si>
  <si>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</si>
  <si>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</si>
  <si>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</si>
  <si>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稲敷市、稲敷郡町村及び一部事務組合公平委員会特別会計</t>
    <phoneticPr fontId="5"/>
  </si>
  <si>
    <t>稲敷市基幹水利施設管理事業特別会計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</si>
  <si>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</si>
  <si>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</si>
  <si>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</si>
  <si>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</si>
  <si>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</si>
  <si>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</si>
  <si>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</si>
  <si>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</si>
  <si>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</si>
  <si>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</si>
  <si>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</si>
  <si>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</si>
  <si>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</si>
  <si>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稲敷市国民健康保険特別会計</t>
    <phoneticPr fontId="5"/>
  </si>
  <si>
    <t>稲敷市介護保険特別会計</t>
    <phoneticPr fontId="5"/>
  </si>
  <si>
    <t>稲敷市後期高齢者医療特別会計</t>
    <phoneticPr fontId="5"/>
  </si>
  <si>
    <t>稲敷市介護サービス事業特別会計</t>
    <phoneticPr fontId="5"/>
  </si>
  <si>
    <t>稲敷市水道事業会計</t>
    <phoneticPr fontId="5"/>
  </si>
  <si>
    <t>法適用企業</t>
    <phoneticPr fontId="5"/>
  </si>
  <si>
    <t>稲敷市工業用水道事業会計</t>
    <phoneticPr fontId="5"/>
  </si>
  <si>
    <t>稲敷市下水道事業会計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</si>
  <si>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</si>
  <si>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</si>
  <si>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</si>
  <si>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</si>
  <si>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</si>
  <si>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</si>
  <si>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</si>
  <si>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</si>
  <si>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</si>
  <si>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</si>
  <si>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</si>
  <si>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</si>
  <si>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</si>
  <si>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</si>
  <si>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</si>
  <si>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</si>
  <si>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</si>
  <si>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</si>
  <si>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</si>
  <si>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</si>
  <si>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</si>
  <si>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</si>
  <si>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</si>
  <si>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</si>
  <si>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</si>
  <si>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</si>
  <si>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</si>
  <si>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</si>
  <si>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</si>
  <si>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</si>
  <si>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</si>
  <si>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</si>
  <si>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</si>
  <si>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</si>
  <si>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</si>
  <si>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</si>
  <si>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</si>
  <si>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</si>
  <si>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</si>
  <si>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</si>
  <si>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</si>
  <si>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</si>
  <si>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</si>
  <si>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</si>
  <si>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</si>
  <si>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</si>
  <si>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</si>
  <si>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</si>
  <si>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</si>
  <si>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</si>
  <si>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</si>
  <si>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</si>
  <si>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</si>
  <si>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</si>
  <si>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</si>
  <si>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</si>
  <si>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稲敷市水道事業会計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</si>
  <si>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</si>
  <si>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</si>
  <si>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稲敷市介護保険特別会計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</si>
  <si>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</si>
  <si>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</si>
  <si>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</si>
  <si>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</si>
  <si>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</si>
  <si>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</si>
  <si>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</si>
  <si>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</si>
  <si>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</si>
  <si>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</si>
  <si>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</si>
  <si>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</si>
  <si>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</si>
  <si>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</si>
  <si>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</si>
  <si>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</si>
  <si>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</si>
  <si>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</si>
  <si>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</si>
  <si>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</si>
  <si>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</si>
  <si>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</si>
  <si>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</si>
  <si>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</si>
  <si>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</si>
  <si>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</si>
  <si>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</si>
  <si>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</si>
  <si>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</si>
  <si>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</si>
  <si>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</si>
  <si>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</si>
  <si>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</si>
  <si>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</si>
  <si>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</si>
  <si>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</si>
  <si>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</si>
  <si>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</si>
  <si>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</si>
  <si>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</si>
  <si>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</si>
  <si>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</si>
  <si>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</si>
  <si>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</si>
  <si>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</si>
  <si>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</si>
  <si>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</si>
  <si>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</si>
  <si>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</si>
  <si>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</si>
  <si>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</si>
  <si>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</si>
  <si>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</si>
  <si>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</si>
  <si>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</si>
  <si>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</si>
  <si>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</si>
  <si>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</si>
  <si>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</si>
  <si>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</si>
  <si>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</si>
  <si>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</si>
  <si>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</si>
  <si>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</si>
  <si>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</si>
  <si>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</si>
  <si>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</si>
  <si>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</si>
  <si>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</si>
  <si>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</si>
  <si>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</si>
  <si>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</si>
  <si>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</si>
  <si>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</si>
  <si>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</si>
  <si>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</si>
  <si>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</si>
  <si>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</si>
  <si>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</si>
  <si>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</si>
  <si>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</si>
  <si>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</si>
  <si>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</si>
  <si>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2.47</t>
  </si>
  <si>
    <t>▲ 3.54</t>
  </si>
  <si>
    <t>▲ 0.83</t>
  </si>
  <si>
    <t>稲敷市水道事業会計</t>
  </si>
  <si>
    <t>一般会計</t>
  </si>
  <si>
    <t>稲敷市下水道事業会計</t>
  </si>
  <si>
    <t>稲敷市工業用水道事業会計</t>
  </si>
  <si>
    <t>稲敷市介護保険特別会計</t>
  </si>
  <si>
    <t>稲敷市国民健康保険特別会計</t>
  </si>
  <si>
    <t>稲敷市後期高齢者医療特別会計</t>
  </si>
  <si>
    <t>稲敷市介護サービス事業特別会計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</si>
  <si>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</si>
  <si>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</si>
  <si>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</si>
  <si>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</si>
  <si>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</si>
  <si>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</si>
  <si>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</si>
  <si>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</si>
  <si>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公共公用施設等整備基金</t>
    <rPh sb="0" eb="11">
      <t>コウキョウコウヨウシセツトウセイビキキン</t>
    </rPh>
    <phoneticPr fontId="2"/>
  </si>
  <si>
    <t>新庁舎建設基金</t>
    <rPh sb="0" eb="7">
      <t>シンチョウシャケンセツキキン</t>
    </rPh>
    <phoneticPr fontId="2"/>
  </si>
  <si>
    <t>合併振興基金</t>
    <rPh sb="0" eb="6">
      <t>ガッペイシンコウキキン</t>
    </rPh>
    <phoneticPr fontId="2"/>
  </si>
  <si>
    <t>地域福祉基金</t>
    <rPh sb="0" eb="6">
      <t>チイキフクシキキン</t>
    </rPh>
    <phoneticPr fontId="2"/>
  </si>
  <si>
    <t>ふるさと応援基金</t>
    <rPh sb="4" eb="8">
      <t>オウエンキキン</t>
    </rPh>
    <phoneticPr fontId="2"/>
  </si>
  <si>
    <t>稲敷市農業公社</t>
    <rPh sb="0" eb="3">
      <t>イナシキシ</t>
    </rPh>
    <rPh sb="3" eb="7">
      <t>ノウギョウコウシャ</t>
    </rPh>
    <phoneticPr fontId="2"/>
  </si>
  <si>
    <t>いなしきエナジー</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</si>
  <si>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</si>
  <si>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（県民交通災害共済事業特別会計）</t>
    <rPh sb="0" eb="3">
      <t>イバラキケン</t>
    </rPh>
    <rPh sb="3" eb="6">
      <t>シチョウソン</t>
    </rPh>
    <rPh sb="6" eb="8">
      <t>ソウゴウ</t>
    </rPh>
    <rPh sb="8" eb="10">
      <t>ジム</t>
    </rPh>
    <rPh sb="10" eb="12">
      <t>クミアイ</t>
    </rPh>
    <rPh sb="14" eb="16">
      <t>ケンミン</t>
    </rPh>
    <rPh sb="16" eb="18">
      <t>コウツウ</t>
    </rPh>
    <rPh sb="18" eb="20">
      <t>サイガイ</t>
    </rPh>
    <rPh sb="20" eb="22">
      <t>キョウサイ</t>
    </rPh>
    <rPh sb="22" eb="24">
      <t>ジギョウ</t>
    </rPh>
    <rPh sb="24" eb="26">
      <t>トクベツ</t>
    </rPh>
    <rPh sb="26" eb="28">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</si>
  <si>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</si>
  <si>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
（一般会計）</t>
    <rPh sb="0" eb="3">
      <t>イバラキケン</t>
    </rPh>
    <rPh sb="3" eb="5">
      <t>コウキ</t>
    </rPh>
    <rPh sb="5" eb="7">
      <t>コウレイ</t>
    </rPh>
    <rPh sb="7" eb="8">
      <t>シャ</t>
    </rPh>
    <rPh sb="8" eb="10">
      <t>イリョウ</t>
    </rPh>
    <rPh sb="10" eb="12">
      <t>コウイキ</t>
    </rPh>
    <rPh sb="12" eb="14">
      <t>レンゴウ</t>
    </rPh>
    <rPh sb="16" eb="18">
      <t>イッパン</t>
    </rPh>
    <rPh sb="18" eb="20">
      <t>カイケイ</t>
    </rPh>
    <phoneticPr fontId="2"/>
  </si>
  <si>
    <t>茨城県後期高齢者医療広域連合
（後期高齢医療特別会計）</t>
    <rPh sb="0" eb="3">
      <t>イバラキケン</t>
    </rPh>
    <rPh sb="3" eb="5">
      <t>コウキ</t>
    </rPh>
    <rPh sb="5" eb="7">
      <t>コウレイ</t>
    </rPh>
    <rPh sb="7" eb="8">
      <t>シャ</t>
    </rPh>
    <rPh sb="8" eb="10">
      <t>イリョウ</t>
    </rPh>
    <rPh sb="10" eb="12">
      <t>コウイキ</t>
    </rPh>
    <rPh sb="12" eb="14">
      <t>レンゴウ</t>
    </rPh>
    <rPh sb="16" eb="18">
      <t>コウキ</t>
    </rPh>
    <rPh sb="18" eb="20">
      <t>コウレイ</t>
    </rPh>
    <rPh sb="20" eb="22">
      <t>イリョウ</t>
    </rPh>
    <rPh sb="22" eb="24">
      <t>トクベツ</t>
    </rPh>
    <rPh sb="24" eb="26">
      <t>カイケイ</t>
    </rPh>
    <phoneticPr fontId="2"/>
  </si>
  <si>
    <t>龍ヶ崎地方衛生組合（一般会計）</t>
    <rPh sb="0" eb="3">
      <t>リュウガサキ</t>
    </rPh>
    <rPh sb="3" eb="5">
      <t>チホウ</t>
    </rPh>
    <rPh sb="5" eb="7">
      <t>エイセイ</t>
    </rPh>
    <rPh sb="7" eb="9">
      <t>クミアイ</t>
    </rPh>
    <rPh sb="10" eb="12">
      <t>イッパン</t>
    </rPh>
    <rPh sb="12" eb="14">
      <t>カイケイ</t>
    </rPh>
    <phoneticPr fontId="2"/>
  </si>
  <si>
    <t>江戸崎地方衛生土木組合（一般会計）</t>
    <rPh sb="0" eb="3">
      <t>エドサキ</t>
    </rPh>
    <rPh sb="3" eb="5">
      <t>チホウ</t>
    </rPh>
    <rPh sb="5" eb="7">
      <t>エイセイ</t>
    </rPh>
    <rPh sb="7" eb="9">
      <t>ドボク</t>
    </rPh>
    <rPh sb="9" eb="11">
      <t>クミアイ</t>
    </rPh>
    <rPh sb="12" eb="14">
      <t>イッパン</t>
    </rPh>
    <rPh sb="14" eb="16">
      <t>カイケイ</t>
    </rPh>
    <phoneticPr fontId="2"/>
  </si>
  <si>
    <t>稲敷地方広域市町村圏事務組合
（一般会計）</t>
    <rPh sb="0" eb="2">
      <t>イナシキ</t>
    </rPh>
    <rPh sb="2" eb="4">
      <t>チホウ</t>
    </rPh>
    <rPh sb="4" eb="6">
      <t>コウイキ</t>
    </rPh>
    <rPh sb="6" eb="9">
      <t>シチョウソン</t>
    </rPh>
    <rPh sb="9" eb="10">
      <t>ケン</t>
    </rPh>
    <rPh sb="10" eb="12">
      <t>ジム</t>
    </rPh>
    <rPh sb="12" eb="14">
      <t>クミアイ</t>
    </rPh>
    <rPh sb="16" eb="18">
      <t>イッパン</t>
    </rPh>
    <rPh sb="18" eb="20">
      <t>カイケイ</t>
    </rPh>
    <phoneticPr fontId="2"/>
  </si>
  <si>
    <t>稲敷地方広域市町村圏事務組合
（水防事業特別会計）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</si>
</sst>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92919</c:v>
                </c:pt>
                <c:pt idx="4">
                  <c:v>103663</c:v>
                </c:pt>
              </c:numCache>
            </c:numRef>
          </c:val>
          <c:smooth val="0"/>
          <c:extLst>
            <c:ext xmlns:c16="http://schemas.microsoft.com/office/drawing/2014/chart" uri="{C3380CC4-5D6E-409C-BE32-E72D297353CC}">
              <c16:uniqueId val="{00000000-8872-41E2-A1BE-844DB00306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67326</c:v>
                </c:pt>
                <c:pt idx="1">
                  <c:v>55755</c:v>
                </c:pt>
                <c:pt idx="2">
                  <c:v>74780</c:v>
                </c:pt>
                <c:pt idx="3">
                  <c:v>35699</c:v>
                </c:pt>
                <c:pt idx="4">
                  <c:v>72738</c:v>
                </c:pt>
              </c:numCache>
            </c:numRef>
          </c:val>
          <c:smooth val="0"/>
          <c:extLst>
            <c:ext xmlns:c16="http://schemas.microsoft.com/office/drawing/2014/chart" uri="{C3380CC4-5D6E-409C-BE32-E72D297353CC}">
              <c16:uniqueId val="{00000001-8872-41E2-A1BE-844DB00306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4.7300000000000004</c:v>
                </c:pt>
                <c:pt idx="1">
                  <c:v>4.6900000000000004</c:v>
                </c:pt>
                <c:pt idx="2">
                  <c:v>6.73</c:v>
                </c:pt>
                <c:pt idx="3">
                  <c:v>7.57</c:v>
                </c:pt>
                <c:pt idx="4">
                  <c:v>6.91</c:v>
                </c:pt>
              </c:numCache>
            </c:numRef>
          </c:val>
          <c:extLst>
            <c:ext xmlns:c16="http://schemas.microsoft.com/office/drawing/2014/chart" uri="{C3380CC4-5D6E-409C-BE32-E72D297353CC}">
              <c16:uniqueId val="{00000000-7009-4207-BDAD-BDCC9DDCD2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26.93</c:v>
                </c:pt>
                <c:pt idx="1">
                  <c:v>23.53</c:v>
                </c:pt>
                <c:pt idx="2">
                  <c:v>22.82</c:v>
                </c:pt>
                <c:pt idx="3">
                  <c:v>22.2</c:v>
                </c:pt>
                <c:pt idx="4">
                  <c:v>22.79</c:v>
                </c:pt>
              </c:numCache>
            </c:numRef>
          </c:val>
          <c:extLst>
            <c:ext xmlns:c16="http://schemas.microsoft.com/office/drawing/2014/chart" uri="{C3380CC4-5D6E-409C-BE32-E72D297353CC}">
              <c16:uniqueId val="{00000001-7009-4207-BDAD-BDCC9DDCD2C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-2.4700000000000002</c:v>
                </c:pt>
                <c:pt idx="1">
                  <c:v>-3.54</c:v>
                </c:pt>
                <c:pt idx="2">
                  <c:v>2.25</c:v>
                </c:pt>
                <c:pt idx="3">
                  <c:v>1.08</c:v>
                </c:pt>
                <c:pt idx="4">
                  <c:v>-0.83</c:v>
                </c:pt>
              </c:numCache>
            </c:numRef>
          </c:val>
          <c:smooth val="0"/>
          <c:extLst>
            <c:ext xmlns:c16="http://schemas.microsoft.com/office/drawing/2014/chart" uri="{C3380CC4-5D6E-409C-BE32-E72D297353CC}">
              <c16:uniqueId val="{00000002-7009-4207-BDAD-BDCC9DDCD2C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c:v>
                </c:pt>
                <c:pt idx="2">
                  <c:v>#N/A</c:v>
                </c:pt>
                <c:pt idx="3">
                  <c:v>0</c:v>
                </c:pt>
                <c:pt idx="4">
                  <c:v>#N/A</c:v>
                </c:pt>
                <c:pt idx="5">
                  <c:v>0</c:v>
                </c:pt>
                <c:pt idx="6">
                  <c:v>#N/A</c:v>
                </c:pt>
                <c:pt idx="7">
                  <c:v>0.06</c:v>
                </c:pt>
                <c:pt idx="8">
                  <c:v>#N/A</c:v>
                </c:pt>
                <c:pt idx="9">
                  <c:v>0</c:v>
                </c:pt>
              </c:numCache>
            </c:numRef>
          </c:val>
          <c:extLst>
            <c:ext xmlns:c16="http://schemas.microsoft.com/office/drawing/2014/chart" uri="{C3380CC4-5D6E-409C-BE32-E72D297353CC}">
              <c16:uniqueId val="{00000000-026C-47EE-A1F6-EB399501F8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6C-47EE-A1F6-EB399501F8BA}"/>
            </c:ext>
          </c:extLst>
        </c:ser>
        <c:ser>
          <c:idx val="2"/>
          <c:order val="2"/>
          <c:tx>
            <c:strRef>
              <c:f>データシート!$A$29</c:f>
              <c:strCache>
                <c:ptCount val="1"/>
                <c:pt idx="0">
                  <c:v>稲敷市介護サービス事業特別会計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2-026C-47EE-A1F6-EB399501F8BA}"/>
            </c:ext>
          </c:extLst>
        </c:ser>
        <c:ser>
          <c:idx val="3"/>
          <c:order val="3"/>
          <c:tx>
            <c:strRef>
              <c:f>データシート!$A$30</c:f>
              <c:strCache>
                <c:ptCount val="1"/>
                <c:pt idx="0">
                  <c:v>稲敷市後期高齢者医療特別会計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7.0000000000000007E-2</c:v>
                </c:pt>
                <c:pt idx="4">
                  <c:v>#N/A</c:v>
                </c:pt>
                <c:pt idx="5">
                  <c:v>0.11</c:v>
                </c:pt>
                <c:pt idx="6">
                  <c:v>#N/A</c:v>
                </c:pt>
                <c:pt idx="7">
                  <c:v>7.0000000000000007E-2</c:v>
                </c:pt>
                <c:pt idx="8">
                  <c:v>#N/A</c:v>
                </c:pt>
                <c:pt idx="9">
                  <c:v>0.05</c:v>
                </c:pt>
              </c:numCache>
            </c:numRef>
          </c:val>
          <c:extLst>
            <c:ext xmlns:c16="http://schemas.microsoft.com/office/drawing/2014/chart" uri="{C3380CC4-5D6E-409C-BE32-E72D297353CC}">
              <c16:uniqueId val="{00000003-026C-47EE-A1F6-EB399501F8BA}"/>
            </c:ext>
          </c:extLst>
        </c:ser>
        <c:ser>
          <c:idx val="4"/>
          <c:order val="4"/>
          <c:tx>
            <c:strRef>
              <c:f>データシート!$A$31</c:f>
              <c:strCache>
                <c:ptCount val="1"/>
                <c:pt idx="0">
                  <c:v>稲敷市国民健康保険特別会計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0.43</c:v>
                </c:pt>
                <c:pt idx="2">
                  <c:v>#N/A</c:v>
                </c:pt>
                <c:pt idx="3">
                  <c:v>0.72</c:v>
                </c:pt>
                <c:pt idx="4">
                  <c:v>#N/A</c:v>
                </c:pt>
                <c:pt idx="5">
                  <c:v>0.7</c:v>
                </c:pt>
                <c:pt idx="6">
                  <c:v>#N/A</c:v>
                </c:pt>
                <c:pt idx="7">
                  <c:v>0.61</c:v>
                </c:pt>
                <c:pt idx="8">
                  <c:v>#N/A</c:v>
                </c:pt>
                <c:pt idx="9">
                  <c:v>0.69</c:v>
                </c:pt>
              </c:numCache>
            </c:numRef>
          </c:val>
          <c:extLst>
            <c:ext xmlns:c16="http://schemas.microsoft.com/office/drawing/2014/chart" uri="{C3380CC4-5D6E-409C-BE32-E72D297353CC}">
              <c16:uniqueId val="{00000004-026C-47EE-A1F6-EB399501F8BA}"/>
            </c:ext>
          </c:extLst>
        </c:ser>
        <c:ser>
          <c:idx val="5"/>
          <c:order val="5"/>
          <c:tx>
            <c:strRef>
              <c:f>データシート!$A$32</c:f>
              <c:strCache>
                <c:ptCount val="1"/>
                <c:pt idx="0">
                  <c:v>稲敷市介護保険特別会計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0.72</c:v>
                </c:pt>
                <c:pt idx="2">
                  <c:v>#N/A</c:v>
                </c:pt>
                <c:pt idx="3">
                  <c:v>0.9</c:v>
                </c:pt>
                <c:pt idx="4">
                  <c:v>#N/A</c:v>
                </c:pt>
                <c:pt idx="5">
                  <c:v>1.19</c:v>
                </c:pt>
                <c:pt idx="6">
                  <c:v>#N/A</c:v>
                </c:pt>
                <c:pt idx="7">
                  <c:v>0.95</c:v>
                </c:pt>
                <c:pt idx="8">
                  <c:v>#N/A</c:v>
                </c:pt>
                <c:pt idx="9">
                  <c:v>1.1599999999999999</c:v>
                </c:pt>
              </c:numCache>
            </c:numRef>
          </c:val>
          <c:extLst>
            <c:ext xmlns:c16="http://schemas.microsoft.com/office/drawing/2014/chart" uri="{C3380CC4-5D6E-409C-BE32-E72D297353CC}">
              <c16:uniqueId val="{00000005-026C-47EE-A1F6-EB399501F8BA}"/>
            </c:ext>
          </c:extLst>
        </c:ser>
        <c:ser>
          <c:idx val="6"/>
          <c:order val="6"/>
          <c:tx>
            <c:strRef>
              <c:f>データシート!$A$33</c:f>
              <c:strCache>
                <c:ptCount val="1"/>
                <c:pt idx="0">
                  <c:v>稲敷市工業用水道事業会計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1.07</c:v>
                </c:pt>
                <c:pt idx="2">
                  <c:v>#N/A</c:v>
                </c:pt>
                <c:pt idx="3">
                  <c:v>1.1100000000000001</c:v>
                </c:pt>
                <c:pt idx="4">
                  <c:v>#N/A</c:v>
                </c:pt>
                <c:pt idx="5">
                  <c:v>1.1100000000000001</c:v>
                </c:pt>
                <c:pt idx="6">
                  <c:v>#N/A</c:v>
                </c:pt>
                <c:pt idx="7">
                  <c:v>1.1100000000000001</c:v>
                </c:pt>
                <c:pt idx="8">
                  <c:v>#N/A</c:v>
                </c:pt>
                <c:pt idx="9">
                  <c:v>1.17</c:v>
                </c:pt>
              </c:numCache>
            </c:numRef>
          </c:val>
          <c:extLst>
            <c:ext xmlns:c16="http://schemas.microsoft.com/office/drawing/2014/chart" uri="{C3380CC4-5D6E-409C-BE32-E72D297353CC}">
              <c16:uniqueId val="{00000006-026C-47EE-A1F6-EB399501F8BA}"/>
            </c:ext>
          </c:extLst>
        </c:ser>
        <c:ser>
          <c:idx val="7"/>
          <c:order val="7"/>
          <c:tx>
            <c:strRef>
              <c:f>データシート!$A$34</c:f>
              <c:strCache>
                <c:ptCount val="1"/>
                <c:pt idx="0">
                  <c:v>稲敷市下水道事業会計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1.17</c:v>
                </c:pt>
                <c:pt idx="4">
                  <c:v>#N/A</c:v>
                </c:pt>
                <c:pt idx="5">
                  <c:v>1.84</c:v>
                </c:pt>
                <c:pt idx="6">
                  <c:v>#N/A</c:v>
                </c:pt>
                <c:pt idx="7">
                  <c:v>2.04</c:v>
                </c:pt>
                <c:pt idx="8">
                  <c:v>#N/A</c:v>
                </c:pt>
                <c:pt idx="9">
                  <c:v>2.27</c:v>
                </c:pt>
              </c:numCache>
            </c:numRef>
          </c:val>
          <c:extLst>
            <c:ext xmlns:c16="http://schemas.microsoft.com/office/drawing/2014/chart" uri="{C3380CC4-5D6E-409C-BE32-E72D297353CC}">
              <c16:uniqueId val="{00000007-026C-47EE-A1F6-EB399501F8B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4.72</c:v>
                </c:pt>
                <c:pt idx="2">
                  <c:v>#N/A</c:v>
                </c:pt>
                <c:pt idx="3">
                  <c:v>4.68</c:v>
                </c:pt>
                <c:pt idx="4">
                  <c:v>#N/A</c:v>
                </c:pt>
                <c:pt idx="5">
                  <c:v>6.72</c:v>
                </c:pt>
                <c:pt idx="6">
                  <c:v>#N/A</c:v>
                </c:pt>
                <c:pt idx="7">
                  <c:v>7.5</c:v>
                </c:pt>
                <c:pt idx="8">
                  <c:v>#N/A</c:v>
                </c:pt>
                <c:pt idx="9">
                  <c:v>6.9</c:v>
                </c:pt>
              </c:numCache>
            </c:numRef>
          </c:val>
          <c:extLst>
            <c:ext xmlns:c16="http://schemas.microsoft.com/office/drawing/2014/chart" uri="{C3380CC4-5D6E-409C-BE32-E72D297353CC}">
              <c16:uniqueId val="{00000008-026C-47EE-A1F6-EB399501F8BA}"/>
            </c:ext>
          </c:extLst>
        </c:ser>
        <c:ser>
          <c:idx val="9"/>
          <c:order val="9"/>
          <c:tx>
            <c:strRef>
              <c:f>データシート!$A$36</c:f>
              <c:strCache>
                <c:ptCount val="1"/>
                <c:pt idx="0">
                  <c:v>稲敷市水道事業会計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9.84</c:v>
                </c:pt>
                <c:pt idx="2">
                  <c:v>#N/A</c:v>
                </c:pt>
                <c:pt idx="3">
                  <c:v>11.25</c:v>
                </c:pt>
                <c:pt idx="4">
                  <c:v>#N/A</c:v>
                </c:pt>
                <c:pt idx="5">
                  <c:v>10.79</c:v>
                </c:pt>
                <c:pt idx="6">
                  <c:v>#N/A</c:v>
                </c:pt>
                <c:pt idx="7">
                  <c:v>10.88</c:v>
                </c:pt>
                <c:pt idx="8">
                  <c:v>#N/A</c:v>
                </c:pt>
                <c:pt idx="9">
                  <c:v>10.92</c:v>
                </c:pt>
              </c:numCache>
            </c:numRef>
          </c:val>
          <c:extLst>
            <c:ext xmlns:c16="http://schemas.microsoft.com/office/drawing/2014/chart" uri="{C3380CC4-5D6E-409C-BE32-E72D297353CC}">
              <c16:uniqueId val="{00000009-026C-47EE-A1F6-EB399501F8B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2382</c:v>
                </c:pt>
                <c:pt idx="5">
                  <c:v>2498</c:v>
                </c:pt>
                <c:pt idx="8">
                  <c:v>2540</c:v>
                </c:pt>
                <c:pt idx="11">
                  <c:v>2593</c:v>
                </c:pt>
                <c:pt idx="14">
                  <c:v>2562</c:v>
                </c:pt>
              </c:numCache>
            </c:numRef>
          </c:val>
          <c:extLst>
            <c:ext xmlns:c16="http://schemas.microsoft.com/office/drawing/2014/chart" uri="{C3380CC4-5D6E-409C-BE32-E72D297353CC}">
              <c16:uniqueId val="{00000000-919E-40D6-8247-1E1E8830C2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9E-40D6-8247-1E1E8830C2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2</c:v>
                </c:pt>
                <c:pt idx="6">
                  <c:v>1</c:v>
                </c:pt>
                <c:pt idx="9">
                  <c:v>0</c:v>
                </c:pt>
                <c:pt idx="12">
                  <c:v>0</c:v>
                </c:pt>
              </c:numCache>
            </c:numRef>
          </c:val>
          <c:extLst>
            <c:ext xmlns:c16="http://schemas.microsoft.com/office/drawing/2014/chart" uri="{C3380CC4-5D6E-409C-BE32-E72D297353CC}">
              <c16:uniqueId val="{00000002-919E-40D6-8247-1E1E8830C2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117</c:v>
                </c:pt>
                <c:pt idx="3">
                  <c:v>85</c:v>
                </c:pt>
                <c:pt idx="6">
                  <c:v>82</c:v>
                </c:pt>
                <c:pt idx="9">
                  <c:v>60</c:v>
                </c:pt>
                <c:pt idx="12">
                  <c:v>60</c:v>
                </c:pt>
              </c:numCache>
            </c:numRef>
          </c:val>
          <c:extLst>
            <c:ext xmlns:c16="http://schemas.microsoft.com/office/drawing/2014/chart" uri="{C3380CC4-5D6E-409C-BE32-E72D297353CC}">
              <c16:uniqueId val="{00000003-919E-40D6-8247-1E1E8830C2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1024</c:v>
                </c:pt>
                <c:pt idx="3">
                  <c:v>923</c:v>
                </c:pt>
                <c:pt idx="6">
                  <c:v>956</c:v>
                </c:pt>
                <c:pt idx="9">
                  <c:v>904</c:v>
                </c:pt>
                <c:pt idx="12">
                  <c:v>935</c:v>
                </c:pt>
              </c:numCache>
            </c:numRef>
          </c:val>
          <c:extLst>
            <c:ext xmlns:c16="http://schemas.microsoft.com/office/drawing/2014/chart" uri="{C3380CC4-5D6E-409C-BE32-E72D297353CC}">
              <c16:uniqueId val="{00000004-919E-40D6-8247-1E1E8830C2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9E-40D6-8247-1E1E8830C2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9E-40D6-8247-1E1E8830C2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2249</c:v>
                </c:pt>
                <c:pt idx="3">
                  <c:v>2388</c:v>
                </c:pt>
                <c:pt idx="6">
                  <c:v>2486</c:v>
                </c:pt>
                <c:pt idx="9">
                  <c:v>2604</c:v>
                </c:pt>
                <c:pt idx="12">
                  <c:v>2609</c:v>
                </c:pt>
              </c:numCache>
            </c:numRef>
          </c:val>
          <c:extLst>
            <c:ext xmlns:c16="http://schemas.microsoft.com/office/drawing/2014/chart" uri="{C3380CC4-5D6E-409C-BE32-E72D297353CC}">
              <c16:uniqueId val="{00000007-919E-40D6-8247-1E1E8830C2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1013</c:v>
                </c:pt>
                <c:pt idx="2">
                  <c:v>#N/A</c:v>
                </c:pt>
                <c:pt idx="3">
                  <c:v>#N/A</c:v>
                </c:pt>
                <c:pt idx="4">
                  <c:v>900</c:v>
                </c:pt>
                <c:pt idx="5">
                  <c:v>#N/A</c:v>
                </c:pt>
                <c:pt idx="6">
                  <c:v>#N/A</c:v>
                </c:pt>
                <c:pt idx="7">
                  <c:v>985</c:v>
                </c:pt>
                <c:pt idx="8">
                  <c:v>#N/A</c:v>
                </c:pt>
                <c:pt idx="9">
                  <c:v>#N/A</c:v>
                </c:pt>
                <c:pt idx="10">
                  <c:v>975</c:v>
                </c:pt>
                <c:pt idx="11">
                  <c:v>#N/A</c:v>
                </c:pt>
                <c:pt idx="12">
                  <c:v>#N/A</c:v>
                </c:pt>
                <c:pt idx="13">
                  <c:v>1042</c:v>
                </c:pt>
                <c:pt idx="14">
                  <c:v>#N/A</c:v>
                </c:pt>
              </c:numCache>
            </c:numRef>
          </c:val>
          <c:smooth val="0"/>
          <c:extLst>
            <c:ext xmlns:c16="http://schemas.microsoft.com/office/drawing/2014/chart" uri="{C3380CC4-5D6E-409C-BE32-E72D297353CC}">
              <c16:uniqueId val="{00000008-919E-40D6-8247-1E1E8830C2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26506</c:v>
                </c:pt>
                <c:pt idx="5">
                  <c:v>25956</c:v>
                </c:pt>
                <c:pt idx="8">
                  <c:v>25793</c:v>
                </c:pt>
                <c:pt idx="11">
                  <c:v>24770</c:v>
                </c:pt>
                <c:pt idx="14">
                  <c:v>23985</c:v>
                </c:pt>
              </c:numCache>
            </c:numRef>
          </c:val>
          <c:extLst>
            <c:ext xmlns:c16="http://schemas.microsoft.com/office/drawing/2014/chart" uri="{C3380CC4-5D6E-409C-BE32-E72D297353CC}">
              <c16:uniqueId val="{00000000-24FE-4244-B0BA-4237A61D0C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261</c:v>
                </c:pt>
                <c:pt idx="5">
                  <c:v>243</c:v>
                </c:pt>
                <c:pt idx="8">
                  <c:v>220</c:v>
                </c:pt>
                <c:pt idx="11">
                  <c:v>195</c:v>
                </c:pt>
                <c:pt idx="14">
                  <c:v>166</c:v>
                </c:pt>
              </c:numCache>
            </c:numRef>
          </c:val>
          <c:extLst>
            <c:ext xmlns:c16="http://schemas.microsoft.com/office/drawing/2014/chart" uri="{C3380CC4-5D6E-409C-BE32-E72D297353CC}">
              <c16:uniqueId val="{00000001-24FE-4244-B0BA-4237A61D0C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14703</c:v>
                </c:pt>
                <c:pt idx="5">
                  <c:v>13763</c:v>
                </c:pt>
                <c:pt idx="8">
                  <c:v>12736</c:v>
                </c:pt>
                <c:pt idx="11">
                  <c:v>13740</c:v>
                </c:pt>
                <c:pt idx="14">
                  <c:v>13346</c:v>
                </c:pt>
              </c:numCache>
            </c:numRef>
          </c:val>
          <c:extLst>
            <c:ext xmlns:c16="http://schemas.microsoft.com/office/drawing/2014/chart" uri="{C3380CC4-5D6E-409C-BE32-E72D297353CC}">
              <c16:uniqueId val="{00000002-24FE-4244-B0BA-4237A61D0C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FE-4244-B0BA-4237A61D0C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FE-4244-B0BA-4237A61D0C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2</c:v>
                </c:pt>
                <c:pt idx="12">
                  <c:v>0</c:v>
                </c:pt>
              </c:numCache>
            </c:numRef>
          </c:val>
          <c:extLst>
            <c:ext xmlns:c16="http://schemas.microsoft.com/office/drawing/2014/chart" uri="{C3380CC4-5D6E-409C-BE32-E72D297353CC}">
              <c16:uniqueId val="{00000005-24FE-4244-B0BA-4237A61D0C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3812</c:v>
                </c:pt>
                <c:pt idx="3">
                  <c:v>3799</c:v>
                </c:pt>
                <c:pt idx="6">
                  <c:v>3737</c:v>
                </c:pt>
                <c:pt idx="9">
                  <c:v>3712</c:v>
                </c:pt>
                <c:pt idx="12">
                  <c:v>3669</c:v>
                </c:pt>
              </c:numCache>
            </c:numRef>
          </c:val>
          <c:extLst>
            <c:ext xmlns:c16="http://schemas.microsoft.com/office/drawing/2014/chart" uri="{C3380CC4-5D6E-409C-BE32-E72D297353CC}">
              <c16:uniqueId val="{00000006-24FE-4244-B0BA-4237A61D0C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534</c:v>
                </c:pt>
                <c:pt idx="3">
                  <c:v>467</c:v>
                </c:pt>
                <c:pt idx="6">
                  <c:v>442</c:v>
                </c:pt>
                <c:pt idx="9">
                  <c:v>421</c:v>
                </c:pt>
                <c:pt idx="12">
                  <c:v>406</c:v>
                </c:pt>
              </c:numCache>
            </c:numRef>
          </c:val>
          <c:extLst>
            <c:ext xmlns:c16="http://schemas.microsoft.com/office/drawing/2014/chart" uri="{C3380CC4-5D6E-409C-BE32-E72D297353CC}">
              <c16:uniqueId val="{00000007-24FE-4244-B0BA-4237A61D0C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13129</c:v>
                </c:pt>
                <c:pt idx="3">
                  <c:v>12090</c:v>
                </c:pt>
                <c:pt idx="6">
                  <c:v>10959</c:v>
                </c:pt>
                <c:pt idx="9">
                  <c:v>9733</c:v>
                </c:pt>
                <c:pt idx="12">
                  <c:v>9131</c:v>
                </c:pt>
              </c:numCache>
            </c:numRef>
          </c:val>
          <c:extLst>
            <c:ext xmlns:c16="http://schemas.microsoft.com/office/drawing/2014/chart" uri="{C3380CC4-5D6E-409C-BE32-E72D297353CC}">
              <c16:uniqueId val="{00000008-24FE-4244-B0BA-4237A61D0C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c:v>
                </c:pt>
                <c:pt idx="3">
                  <c:v>1</c:v>
                </c:pt>
                <c:pt idx="6">
                  <c:v>0</c:v>
                </c:pt>
                <c:pt idx="9">
                  <c:v>0</c:v>
                </c:pt>
                <c:pt idx="12">
                  <c:v>0</c:v>
                </c:pt>
              </c:numCache>
            </c:numRef>
          </c:val>
          <c:extLst>
            <c:ext xmlns:c16="http://schemas.microsoft.com/office/drawing/2014/chart" uri="{C3380CC4-5D6E-409C-BE32-E72D297353CC}">
              <c16:uniqueId val="{00000009-24FE-4244-B0BA-4237A61D0C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25331</c:v>
                </c:pt>
                <c:pt idx="3">
                  <c:v>25013</c:v>
                </c:pt>
                <c:pt idx="6">
                  <c:v>25359</c:v>
                </c:pt>
                <c:pt idx="9">
                  <c:v>24686</c:v>
                </c:pt>
                <c:pt idx="12">
                  <c:v>24063</c:v>
                </c:pt>
              </c:numCache>
            </c:numRef>
          </c:val>
          <c:extLst>
            <c:ext xmlns:c16="http://schemas.microsoft.com/office/drawing/2014/chart" uri="{C3380CC4-5D6E-409C-BE32-E72D297353CC}">
              <c16:uniqueId val="{0000000A-24FE-4244-B0BA-4237A61D0CE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1340</c:v>
                </c:pt>
                <c:pt idx="2">
                  <c:v>#N/A</c:v>
                </c:pt>
                <c:pt idx="3">
                  <c:v>#N/A</c:v>
                </c:pt>
                <c:pt idx="4">
                  <c:v>1409</c:v>
                </c:pt>
                <c:pt idx="5">
                  <c:v>#N/A</c:v>
                </c:pt>
                <c:pt idx="6">
                  <c:v>#N/A</c:v>
                </c:pt>
                <c:pt idx="7">
                  <c:v>1749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4FE-4244-B0BA-4237A61D0CE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3069</c:v>
                </c:pt>
                <c:pt idx="1">
                  <c:v>3075</c:v>
                </c:pt>
                <c:pt idx="2">
                  <c:v>3079</c:v>
                </c:pt>
              </c:numCache>
            </c:numRef>
          </c:val>
          <c:extLst>
            <c:ext xmlns:c16="http://schemas.microsoft.com/office/drawing/2014/chart" uri="{C3380CC4-5D6E-409C-BE32-E72D297353CC}">
              <c16:uniqueId val="{00000000-41DF-40BD-8DB1-1D54BADADD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1933</c:v>
                </c:pt>
                <c:pt idx="1">
                  <c:v>2222</c:v>
                </c:pt>
                <c:pt idx="2">
                  <c:v>2115</c:v>
                </c:pt>
              </c:numCache>
            </c:numRef>
          </c:val>
          <c:extLst>
            <c:ext xmlns:c16="http://schemas.microsoft.com/office/drawing/2014/chart" uri="{C3380CC4-5D6E-409C-BE32-E72D297353CC}">
              <c16:uniqueId val="{00000001-41DF-40BD-8DB1-1D54BADADD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7557</c:v>
                </c:pt>
                <c:pt idx="1">
                  <c:v>7598</c:v>
                </c:pt>
                <c:pt idx="2">
                  <c:v>7259</c:v>
                </c:pt>
              </c:numCache>
            </c:numRef>
          </c:val>
          <c:extLst>
            <c:ext xmlns:c16="http://schemas.microsoft.com/office/drawing/2014/chart" uri="{C3380CC4-5D6E-409C-BE32-E72D297353CC}">
              <c16:uniqueId val="{00000002-41DF-40BD-8DB1-1D54BADADD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公営企業債等元利償還金に係る繰入金について、基準外繰入金の影響による準元利償還金算入額の増加により</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百万円増加し、元利償還金等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一方、下水道事業の元利償還金自体は減少していることから、算入公債費等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上記の結果として</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今後も、一般会計においては過疎対策事業債等の交付税算入率が高い地方債を活用し、公営企業に対しては基準外繰出金を極力抑制することで、実質公債費比率が急激に上昇しないよう計画的に借り入れを行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将来負担額の分子については、マイナスとなった前年度より減少が進み、前年度より</a:t>
          </a:r>
          <a:r>
            <a:rPr kumimoji="1" lang="en-US" altLang="ja-JP" sz="1400">
              <a:latin typeface="ＭＳ ゴシック" pitchFamily="49" charset="-128"/>
              <a:ea typeface="ＭＳ ゴシック" pitchFamily="49" charset="-128"/>
            </a:rPr>
            <a:t>77</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主な要因としては、地方債償還が進んだことによる一般会計地方債残高及び公営企業債等繰入見込額の減少が、充当可能基金等の減少額を上回ったことであり、その結果、令和４年度の将来負担比率は昨年度と同様「数値なし」（マイナス）となった。</a:t>
          </a:r>
        </a:p>
        <a:p>
          <a:r>
            <a:rPr kumimoji="1" lang="ja-JP" altLang="en-US" sz="1400">
              <a:latin typeface="ＭＳ ゴシック" pitchFamily="49" charset="-128"/>
              <a:ea typeface="ＭＳ ゴシック" pitchFamily="49" charset="-128"/>
            </a:rPr>
            <a:t>　しかしながら、今後については、合併特例債や過疎対策事業債の発行が予定されているとともに、財政調整基金をはじめとする充当可能基金の取り崩しが見込まれるため、将来負担比率が増加していくと予想される。そのため、当該数値の急激な上昇が生じないよう、起債に必要性を見極めるとともに、償還期間を長期間にするなど、計画的な借入を行う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茨城県稲敷市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百万円を積み立てた一方、公共公用施設整備基金から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百万円、新庁舎建設基金から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は、標準財政規模に占める基金の割合が高く、その主な要因は特定目的基金の割合が高い状態にあることである。一方、特定目的基金の中には、近年積立・取崩といったお金の流れがほとんど見られない基金もあることから、長期的な視点で、将来を見据えた投資に向け有効に活用できるよう、基金全体の見直しを検討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公共公用施設等整備基金：公共公用及び学校施設整備の推進。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合併振興基金：市の一体感の醸成及び地域振興の推進。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ふるさと応援基金：ふるさと稲敷市を応援する人々から寄附された寄附金を適正に管理運用する。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子育て応援基金：安心して子育てが出来る環境づくりの推進及び子どもたちの健やかな成長に資するための事業に要する経費に充てる。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公共公用施設等整備基金：道路維持管理及び新設改良事業において起債路線以外の事業費へ充当するため取崩しを行い、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新庁舎建設基金：新庁舎建設に伴う起債の償還に充てるための基金であり、令和４年度の償還額に充当するため取り崩しを行い、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地方創生応援基金：企業版ふるさと納税により企業より寄附された寄附金を適正に管理運用する基金であるが、令和４年度に企業より寄附された寄附金を積み立てたため、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中には、近年積立・取崩といったお金の流れがほとんど見られない基金もあることから、長期的な視点で、将来を見据えた投資に向け有効に活用できるよう、基金全体の見直しを検討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計画において今後実施が予定されている施設の大規模改修や、年々大規模化する災害発生等に備え、毎年度計画的に積み立てを行ってきたものの、特定目的基金への積立との兼ね合いもあり、ここ数年は運用益の積立に留ま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年度においては取崩しは行わず、運用益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百万円を積み立てたことが増加の要因である。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こととしているものの、国等の財政の将来見通しに明るい材料が少ないことから、本市としても将来を見据えた財源として、一定規模の財政調整基金は蓄えておく必要があるものと思料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百万円となっており、運用益及び過疎地域持続的発展支援交付金を積立てた一方、令和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年度については地方債償還額が直近でのピークを迎える年度であるため、地方債償還の財源として取崩しを行ったことから、前年度から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緩やかに地方債償還額が減少する見込みであるが、今後も各計画期間内に合併特例事業債や過疎対策事業債の活用を予定しているため、当該地方債の償還に備えて計画的に積立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9E3AFB3-6B24-4D9E-BD79-9F79919412B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2F4F456-E4AD-4BD3-8BCD-BE4BBA16D2F8}"/>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4E7A88E-11D3-4159-8DFD-354CB924358D}"/>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0FE240F-6A9C-4CE4-AFBC-F9DE1FEBD7E7}"/>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47F8B5C-EBB1-4377-9189-23C8FE19E759}"/>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C40A12F-E710-464A-AE20-42E13512C1C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1E19CC3-4591-42B9-83CB-8C75BCDBCBB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E66ED22-C9F7-4067-883B-BB6A7366EAC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8503DFD-F053-4466-909C-9FD3296B2B1D}"/>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FC26D7F-B903-4CD1-B8B9-7E4BCFC97CE6}"/>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38,377
36,931
205.81
25,371,110
23,935,936
932,996
13,511,158
24,063,183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2800607-7677-4F43-970D-C31DE56C7A52}"/>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93587AA-D914-49CB-BD33-7FE94C1E53F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85BD4C8-78C4-454A-A0D0-604EBB8649EC}"/>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499BCD2-B7C8-4785-88EA-F2120FDD091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A4FDDA1-5850-4052-BEC2-39314F29EED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A11A7C1-3543-4B9F-AE30-E31D5E537B5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1A48DFA-974B-488B-9F1B-A7EB7D839FFB}"/>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F7E1464-E6F6-42C0-9EE6-B442395C5DDB}"/>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F91DFDB-A4F3-467D-A829-426582B281A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B302464-969F-4062-A0CD-CB88A348713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29BD803-7834-411E-B7A2-0CB70C01195C}"/>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31D396E-8913-48FC-8C28-2A745D8097B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700FD6E-4F79-4579-8A65-CAF698381D1C}"/>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53ABE55-226B-4AF4-8978-ECA279FC9672}"/>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2613148-E957-44E6-9584-2F2D94F8D3CD}"/>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42F4D89F-3F69-40F1-A856-D9AFC38768B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F971643-17E0-4F43-A424-69041E4F486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EFC14B5-DCE9-4E76-9632-6C50A380B0D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6DB38C5-6406-450E-BB46-B54D611109B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D159242-F81B-4A4F-82F1-D75FE0ABE29C}"/>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A8693F7-1411-4F8C-BAF4-71648239271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23DD8B7-F545-428B-807C-9677CA11D2AA}"/>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8AFF51F-5196-4388-91DD-127B216AB43C}"/>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DB45E9F-502C-4316-842E-D603A40FEEF5}"/>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991FB5F-EA37-4032-8557-40319F1C19E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3E69D82-8F61-4F8C-A658-2F0F36B76E0A}"/>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37A5E57-6C05-4C94-BA27-7FAA408354A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457719C-95B2-492B-B3E6-505BB0222CB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CB92B45-8C99-4D54-8337-23516E820AAE}"/>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11D5AF9-59AD-4174-9273-D9A6729E894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E018413-83B2-4EC3-9E8E-8CFDE31ABE5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7AF6C41-EEB8-4A01-8FE7-1A57E9CAD3E4}"/>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1B8305A-D9E3-4203-9A3B-5F5578123EC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0625AF7-5D23-4DF2-89B6-C9D4C2B43AC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84E8AFF-522F-42EF-9A7D-FFBCAEF2AF5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4B2F8B9-79BD-4125-82BD-1EC86299342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FD444C5-7CFF-43FF-85C4-894EE153D4D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財政力指数は前年度から横ばいとなった。</a:t>
          </a:r>
        </a:p>
        <a:p>
          <a:r>
            <a:rPr kumimoji="1" lang="ja-JP" altLang="en-US" sz="1300">
              <a:latin typeface="ＭＳ Ｐゴシック" panose="020B0600070205080204" pitchFamily="50" charset="-128"/>
              <a:ea typeface="ＭＳ Ｐゴシック" panose="020B0600070205080204" pitchFamily="50" charset="-128"/>
            </a:rPr>
            <a:t>類似団体平均を上回ってはいるものの、交付税算入率の高い地方債の償還に伴う基準財政需要額の増加により近年低下傾向にあり、財政力指数が上昇するような大きな収入の増加も見込めないため、今後も人口減少対策を進め個人住民税の収入額低下の抑制に努めるとともに、起債の適正管理に努め、自主財源を確保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ECD6FDF-B46D-45C5-A663-C971074F5CF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7C552E07-24D2-46DE-8FF6-9176D0B812EC}"/>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BC31946-F0DE-41B9-B87E-2613267C703C}"/>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AB6CAAFD-96E0-428E-B18D-6C754DA5CEC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EB0223B6-C881-40E0-890C-16C9B0F07C48}"/>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AC1E8274-6810-4D9E-9B80-AB6DB882AD28}"/>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F91F39AE-8DBE-423E-B5CF-5809B4E885AB}"/>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97B1CD74-E53A-4532-AEEE-AE08FFD33F3A}"/>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98647F6F-8819-4B80-A8FB-EA863A52B88C}"/>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F02B55C7-3D91-4870-9320-81A28C2E11AA}"/>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7C267273-365C-47F7-847C-2574FD6404D7}"/>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A9312E61-4880-47D2-B387-19F5B55A15A4}"/>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A331B87B-E87C-472D-BB51-7B1CB36A9A1A}"/>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EDFCDE-7973-4B45-BDB8-FAC1A436F832}"/>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CE43F170-9E7B-4F02-A353-C2B0F2C419C7}"/>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A7E4FF3A-30A4-4F3F-826F-4BB2D6E856C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3228924-FC5E-4497-90D3-EE51286A3885}"/>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23CD136-3760-4C3C-8D9B-498D8EB8C921}"/>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29A8C305-FDEB-473D-812C-928A008EDA3C}"/>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E5F0D915-EBD1-410E-AE93-CC23F76176B1}"/>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9C915947-77D6-43EB-BEC4-E808432858F4}"/>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475C5345-44A5-4FF7-A564-652CD73244B4}"/>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23585</xdr:rowOff>
    </xdr:to>
    <xdr:cxnSp macro="">
      <xdr:nvCxnSpPr>
        <xdr:cNvPr id="71" name="直線コネクタ 70">
          <a:extLst>
            <a:ext uri="{FF2B5EF4-FFF2-40B4-BE49-F238E27FC236}">
              <a16:creationId xmlns:a16="http://schemas.microsoft.com/office/drawing/2014/main" id="{B8DDA284-F6AB-4EA9-9B6C-1663845C0C3E}"/>
            </a:ext>
          </a:extLst>
        </xdr:cNvPr>
        <xdr:cNvCxnSpPr/>
      </xdr:nvCxnSpPr>
      <xdr:spPr>
        <a:xfrm>
          <a:off x="4114800" y="6881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a:extLst>
            <a:ext uri="{FF2B5EF4-FFF2-40B4-BE49-F238E27FC236}">
              <a16:creationId xmlns:a16="http://schemas.microsoft.com/office/drawing/2014/main" id="{6CC0B138-9045-4919-AD75-F3F25A301CC2}"/>
            </a:ext>
          </a:extLst>
        </xdr:cNvPr>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DFABD594-E014-42EE-A450-4F8114B97555}"/>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40</xdr:row>
      <xdr:rowOff>23585</xdr:rowOff>
    </xdr:to>
    <xdr:cxnSp macro="">
      <xdr:nvCxnSpPr>
        <xdr:cNvPr id="74" name="直線コネクタ 73">
          <a:extLst>
            <a:ext uri="{FF2B5EF4-FFF2-40B4-BE49-F238E27FC236}">
              <a16:creationId xmlns:a16="http://schemas.microsoft.com/office/drawing/2014/main" id="{F1C12B41-F07D-4930-A864-636B05C4C01E}"/>
            </a:ext>
          </a:extLst>
        </xdr:cNvPr>
        <xdr:cNvCxnSpPr/>
      </xdr:nvCxnSpPr>
      <xdr:spPr>
        <a:xfrm>
          <a:off x="3225800" y="68126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57E5174B-3B1C-4DD2-9281-597124EF9D15}"/>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a:extLst>
            <a:ext uri="{FF2B5EF4-FFF2-40B4-BE49-F238E27FC236}">
              <a16:creationId xmlns:a16="http://schemas.microsoft.com/office/drawing/2014/main" id="{58FBCD3C-2D38-418C-BA54-400BA59611FF}"/>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39</xdr:row>
      <xdr:rowOff>126093</xdr:rowOff>
    </xdr:to>
    <xdr:cxnSp macro="">
      <xdr:nvCxnSpPr>
        <xdr:cNvPr id="77" name="直線コネクタ 76">
          <a:extLst>
            <a:ext uri="{FF2B5EF4-FFF2-40B4-BE49-F238E27FC236}">
              <a16:creationId xmlns:a16="http://schemas.microsoft.com/office/drawing/2014/main" id="{93FC285E-1FAE-4051-9222-63D36C9ADC26}"/>
            </a:ext>
          </a:extLst>
        </xdr:cNvPr>
        <xdr:cNvCxnSpPr/>
      </xdr:nvCxnSpPr>
      <xdr:spPr>
        <a:xfrm>
          <a:off x="2336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D90936E1-4662-4D9F-9AB4-C187F614F5F7}"/>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a:extLst>
            <a:ext uri="{FF2B5EF4-FFF2-40B4-BE49-F238E27FC236}">
              <a16:creationId xmlns:a16="http://schemas.microsoft.com/office/drawing/2014/main" id="{17260E94-4C0B-4E24-A76A-A27E88B11451}"/>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126093</xdr:rowOff>
    </xdr:from>
    <xdr:to>
      <xdr:col>11</xdr:col>
      <xdr:colOff>31750</xdr:colOff>
      <xdr:row>39</xdr:row>
      <xdr:rowOff>126093</xdr:rowOff>
    </xdr:to>
    <xdr:cxnSp macro="">
      <xdr:nvCxnSpPr>
        <xdr:cNvPr id="80" name="直線コネクタ 79">
          <a:extLst>
            <a:ext uri="{FF2B5EF4-FFF2-40B4-BE49-F238E27FC236}">
              <a16:creationId xmlns:a16="http://schemas.microsoft.com/office/drawing/2014/main" id="{39D98979-DBBB-45AD-8E69-4AF7B2F80FE6}"/>
            </a:ext>
          </a:extLst>
        </xdr:cNvPr>
        <xdr:cNvCxnSpPr/>
      </xdr:nvCxnSpPr>
      <xdr:spPr>
        <a:xfrm>
          <a:off x="1447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a:extLst>
            <a:ext uri="{FF2B5EF4-FFF2-40B4-BE49-F238E27FC236}">
              <a16:creationId xmlns:a16="http://schemas.microsoft.com/office/drawing/2014/main" id="{E0EE071A-3959-4CEF-8BCD-D938E5D08FA8}"/>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a:extLst>
            <a:ext uri="{FF2B5EF4-FFF2-40B4-BE49-F238E27FC236}">
              <a16:creationId xmlns:a16="http://schemas.microsoft.com/office/drawing/2014/main" id="{3AB0697F-802D-4BC4-B05D-532ACE0D4B61}"/>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642ABCB3-AB97-4AC2-A7CC-2FE2C7A06DF2}"/>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a:extLst>
            <a:ext uri="{FF2B5EF4-FFF2-40B4-BE49-F238E27FC236}">
              <a16:creationId xmlns:a16="http://schemas.microsoft.com/office/drawing/2014/main" id="{5F281A37-DB93-4F18-A8CF-AA80A28F1A3A}"/>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0460CE4-8662-4294-916B-1AF5AF82C1C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DBF662A-493C-43B4-8D95-F0FC475161A5}"/>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B60840F6-D7FC-48C6-81F0-942D0B1171D3}"/>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755BA3E-8273-4099-ACA1-A2C436A610E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41397B73-F56F-4296-B0DD-2C661DA7DBD4}"/>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90" name="楕円 89">
          <a:extLst>
            <a:ext uri="{FF2B5EF4-FFF2-40B4-BE49-F238E27FC236}">
              <a16:creationId xmlns:a16="http://schemas.microsoft.com/office/drawing/2014/main" id="{72F8352B-044D-48C1-86CD-7AB3B4397086}"/>
            </a:ext>
          </a:extLst>
        </xdr:cNvPr>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1" name="財政力該当値テキスト">
          <a:extLst>
            <a:ext uri="{FF2B5EF4-FFF2-40B4-BE49-F238E27FC236}">
              <a16:creationId xmlns:a16="http://schemas.microsoft.com/office/drawing/2014/main" id="{D6854191-7A06-41D4-8B48-4F708E85D308}"/>
            </a:ext>
          </a:extLst>
        </xdr:cNvPr>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2" name="楕円 91">
          <a:extLst>
            <a:ext uri="{FF2B5EF4-FFF2-40B4-BE49-F238E27FC236}">
              <a16:creationId xmlns:a16="http://schemas.microsoft.com/office/drawing/2014/main" id="{677FD43B-CBE7-41FB-B28F-AABCFC6D51DC}"/>
            </a:ext>
          </a:extLst>
        </xdr:cNvPr>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3" name="テキスト ボックス 92">
          <a:extLst>
            <a:ext uri="{FF2B5EF4-FFF2-40B4-BE49-F238E27FC236}">
              <a16:creationId xmlns:a16="http://schemas.microsoft.com/office/drawing/2014/main" id="{0FA22339-DFBA-43D5-823C-E0A859B5EF20}"/>
            </a:ext>
          </a:extLst>
        </xdr:cNvPr>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4" name="楕円 93">
          <a:extLst>
            <a:ext uri="{FF2B5EF4-FFF2-40B4-BE49-F238E27FC236}">
              <a16:creationId xmlns:a16="http://schemas.microsoft.com/office/drawing/2014/main" id="{0C8658F4-2B50-4657-AB90-7C09CAE112A4}"/>
            </a:ext>
          </a:extLst>
        </xdr:cNvPr>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95" name="テキスト ボックス 94">
          <a:extLst>
            <a:ext uri="{FF2B5EF4-FFF2-40B4-BE49-F238E27FC236}">
              <a16:creationId xmlns:a16="http://schemas.microsoft.com/office/drawing/2014/main" id="{85D5F50A-6A90-440F-8DEC-45B85023818A}"/>
            </a:ext>
          </a:extLst>
        </xdr:cNvPr>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75293</xdr:rowOff>
    </xdr:from>
    <xdr:to>
      <xdr:col>11</xdr:col>
      <xdr:colOff>82550</xdr:colOff>
      <xdr:row>40</xdr:row>
      <xdr:rowOff>5443</xdr:rowOff>
    </xdr:to>
    <xdr:sp macro="" textlink="">
      <xdr:nvSpPr>
        <xdr:cNvPr id="96" name="楕円 95">
          <a:extLst>
            <a:ext uri="{FF2B5EF4-FFF2-40B4-BE49-F238E27FC236}">
              <a16:creationId xmlns:a16="http://schemas.microsoft.com/office/drawing/2014/main" id="{6B006A0B-2B42-4BCF-B90B-C40D141FA7D7}"/>
            </a:ext>
          </a:extLst>
        </xdr:cNvPr>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15620</xdr:rowOff>
    </xdr:from>
    <xdr:ext cx="762000" cy="259045"/>
    <xdr:sp macro="" textlink="">
      <xdr:nvSpPr>
        <xdr:cNvPr id="97" name="テキスト ボックス 96">
          <a:extLst>
            <a:ext uri="{FF2B5EF4-FFF2-40B4-BE49-F238E27FC236}">
              <a16:creationId xmlns:a16="http://schemas.microsoft.com/office/drawing/2014/main" id="{9F70B311-06A8-409A-86EC-61607DA60129}"/>
            </a:ext>
          </a:extLst>
        </xdr:cNvPr>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75293</xdr:rowOff>
    </xdr:from>
    <xdr:to>
      <xdr:col>7</xdr:col>
      <xdr:colOff>31750</xdr:colOff>
      <xdr:row>40</xdr:row>
      <xdr:rowOff>5443</xdr:rowOff>
    </xdr:to>
    <xdr:sp macro="" textlink="">
      <xdr:nvSpPr>
        <xdr:cNvPr id="98" name="楕円 97">
          <a:extLst>
            <a:ext uri="{FF2B5EF4-FFF2-40B4-BE49-F238E27FC236}">
              <a16:creationId xmlns:a16="http://schemas.microsoft.com/office/drawing/2014/main" id="{4D8C970D-6D3D-4E11-B644-51B2F2566713}"/>
            </a:ext>
          </a:extLst>
        </xdr:cNvPr>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15620</xdr:rowOff>
    </xdr:from>
    <xdr:ext cx="762000" cy="259045"/>
    <xdr:sp macro="" textlink="">
      <xdr:nvSpPr>
        <xdr:cNvPr id="99" name="テキスト ボックス 98">
          <a:extLst>
            <a:ext uri="{FF2B5EF4-FFF2-40B4-BE49-F238E27FC236}">
              <a16:creationId xmlns:a16="http://schemas.microsoft.com/office/drawing/2014/main" id="{2CBDCFD0-82E2-453A-ABE6-1CA19F60E093}"/>
            </a:ext>
          </a:extLst>
        </xdr:cNvPr>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429DCD38-68DB-4D32-BA77-281CECF78BD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C6D8D293-FFF3-4BD8-854D-6451DFB8C95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B116E30A-6052-4745-8812-AA4A6788740C}"/>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3409397-192A-4B75-A62E-465A3DC5A219}"/>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CDAAE050-2FF2-43C3-93F5-5F0AC00C461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250FFF6-EFD0-475E-A667-0D060FB4F3FB}"/>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2E1C5C59-D6F9-4EC7-AB32-CA75BE66673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39FD7AEC-9E3D-4163-9AA2-9F0B875CE67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3BAD3F70-41BA-4672-BAC6-151C2050091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761C92D2-FC96-4C32-A85A-6BF1966E251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B52F472A-BE0C-420B-9DCC-F0C3809D1E2E}"/>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95E97CC7-D8CC-4E6D-A5B0-019B8DFFB182}"/>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A66AE7FB-C7B9-4123-8636-A7169254C3D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経常収支比率は分母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経常一般財源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が、臨時財政対策債の減などにより前年度から</a:t>
          </a:r>
          <a:r>
            <a:rPr kumimoji="1" lang="en-US" altLang="ja-JP" sz="1300">
              <a:latin typeface="ＭＳ Ｐゴシック" panose="020B0600070205080204" pitchFamily="50" charset="-128"/>
              <a:ea typeface="ＭＳ Ｐゴシック" panose="020B0600070205080204" pitchFamily="50" charset="-128"/>
            </a:rPr>
            <a:t>628</a:t>
          </a:r>
          <a:r>
            <a:rPr kumimoji="1" lang="ja-JP" altLang="en-US" sz="1300">
              <a:latin typeface="ＭＳ Ｐゴシック" panose="020B0600070205080204" pitchFamily="50" charset="-128"/>
              <a:ea typeface="ＭＳ Ｐゴシック" panose="020B0600070205080204" pitchFamily="50" charset="-128"/>
            </a:rPr>
            <a:t>百万円減少したことで、前年度と比較して</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88.8</a:t>
          </a:r>
          <a:r>
            <a:rPr kumimoji="1" lang="ja-JP" altLang="en-US" sz="1300">
              <a:latin typeface="ＭＳ Ｐゴシック" panose="020B0600070205080204" pitchFamily="50" charset="-128"/>
              <a:ea typeface="ＭＳ Ｐゴシック" panose="020B0600070205080204" pitchFamily="50" charset="-128"/>
            </a:rPr>
            <a:t>％となったが、類似団体内順位は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位で横ばいとなった。今後も義務的経費の公債費が増加していくことが予想されることから、公共施設の維持管理費等の物件費や特別会計への繰出金抑制などの経常経費の削減を進める。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CC825C53-5ADA-4FE0-94C7-D5112B5D411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712177C4-B76A-4678-9EF2-17C5F242890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5F664D5B-5D96-4467-ACF5-2B8B2EE7042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E65ED975-592C-4438-A38B-6492ABA4601B}"/>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A5236DFC-1FCE-4D19-B292-BCDFF9F460DA}"/>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31079B95-1AA9-48F3-8DF0-4CD1ADB2C4C8}"/>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DD1485F7-33D7-4E7F-95A7-2A3BB4227D2C}"/>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2291881D-FE96-4508-B80F-9778A2F4B259}"/>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B3148572-3E2F-42EE-9C3D-37E88A1A16E1}"/>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DCFFD423-A2C2-4288-87A6-839B078B47C6}"/>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728B8344-338C-4061-9EBF-E7CBC14151D1}"/>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D27E35A7-6F4F-4083-B554-04085AEB534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1C445C6D-ACEB-4094-9261-F36092BED14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F16832C7-82DD-4319-AA67-4FACEA715E6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2794</xdr:rowOff>
    </xdr:to>
    <xdr:cxnSp macro="">
      <xdr:nvCxnSpPr>
        <xdr:cNvPr id="127" name="直線コネクタ 126">
          <a:extLst>
            <a:ext uri="{FF2B5EF4-FFF2-40B4-BE49-F238E27FC236}">
              <a16:creationId xmlns:a16="http://schemas.microsoft.com/office/drawing/2014/main" id="{C468C5ED-E1A9-46CF-9521-3A4B20A52E19}"/>
            </a:ext>
          </a:extLst>
        </xdr:cNvPr>
        <xdr:cNvCxnSpPr/>
      </xdr:nvCxnSpPr>
      <xdr:spPr>
        <a:xfrm flipV="1">
          <a:off x="4953000" y="9984232"/>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8" name="財政構造の弾力性最小値テキスト">
          <a:extLst>
            <a:ext uri="{FF2B5EF4-FFF2-40B4-BE49-F238E27FC236}">
              <a16:creationId xmlns:a16="http://schemas.microsoft.com/office/drawing/2014/main" id="{3FB952D3-8947-41EF-A206-52502844268E}"/>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9" name="直線コネクタ 128">
          <a:extLst>
            <a:ext uri="{FF2B5EF4-FFF2-40B4-BE49-F238E27FC236}">
              <a16:creationId xmlns:a16="http://schemas.microsoft.com/office/drawing/2014/main" id="{3C1813F4-F022-4A83-885D-962A2C9B4A6B}"/>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30" name="財政構造の弾力性最大値テキスト">
          <a:extLst>
            <a:ext uri="{FF2B5EF4-FFF2-40B4-BE49-F238E27FC236}">
              <a16:creationId xmlns:a16="http://schemas.microsoft.com/office/drawing/2014/main" id="{AB4038EB-2B00-46CD-B62A-CC82DDD093E3}"/>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31" name="直線コネクタ 130">
          <a:extLst>
            <a:ext uri="{FF2B5EF4-FFF2-40B4-BE49-F238E27FC236}">
              <a16:creationId xmlns:a16="http://schemas.microsoft.com/office/drawing/2014/main" id="{2D819E09-E025-49FB-A6BA-9DCF90294E3A}"/>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11176</xdr:rowOff>
    </xdr:from>
    <xdr:to>
      <xdr:col>23</xdr:col>
      <xdr:colOff>133350</xdr:colOff>
      <xdr:row>60</xdr:row>
      <xdr:rowOff>150876</xdr:rowOff>
    </xdr:to>
    <xdr:cxnSp macro="">
      <xdr:nvCxnSpPr>
        <xdr:cNvPr id="132" name="直線コネクタ 131">
          <a:extLst>
            <a:ext uri="{FF2B5EF4-FFF2-40B4-BE49-F238E27FC236}">
              <a16:creationId xmlns:a16="http://schemas.microsoft.com/office/drawing/2014/main" id="{A7F94B47-CE9F-4291-AF21-1F0EFB94D3FA}"/>
            </a:ext>
          </a:extLst>
        </xdr:cNvPr>
        <xdr:cNvCxnSpPr/>
      </xdr:nvCxnSpPr>
      <xdr:spPr>
        <a:xfrm>
          <a:off x="4114800" y="9955276"/>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3" name="財政構造の弾力性平均値テキスト">
          <a:extLst>
            <a:ext uri="{FF2B5EF4-FFF2-40B4-BE49-F238E27FC236}">
              <a16:creationId xmlns:a16="http://schemas.microsoft.com/office/drawing/2014/main" id="{87526E90-11AF-4329-92A9-1DBEF98B5A0F}"/>
            </a:ext>
          </a:extLst>
        </xdr:cNvPr>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4" name="フローチャート: 判断 133">
          <a:extLst>
            <a:ext uri="{FF2B5EF4-FFF2-40B4-BE49-F238E27FC236}">
              <a16:creationId xmlns:a16="http://schemas.microsoft.com/office/drawing/2014/main" id="{1C378F22-8DAB-4DCA-8B0A-791A12ABE26B}"/>
            </a:ext>
          </a:extLst>
        </xdr:cNvPr>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11176</xdr:rowOff>
    </xdr:from>
    <xdr:to>
      <xdr:col>19</xdr:col>
      <xdr:colOff>133350</xdr:colOff>
      <xdr:row>61</xdr:row>
      <xdr:rowOff>37338</xdr:rowOff>
    </xdr:to>
    <xdr:cxnSp macro="">
      <xdr:nvCxnSpPr>
        <xdr:cNvPr id="135" name="直線コネクタ 134">
          <a:extLst>
            <a:ext uri="{FF2B5EF4-FFF2-40B4-BE49-F238E27FC236}">
              <a16:creationId xmlns:a16="http://schemas.microsoft.com/office/drawing/2014/main" id="{9C694AC3-F5AC-496E-B456-07E1D535AEC5}"/>
            </a:ext>
          </a:extLst>
        </xdr:cNvPr>
        <xdr:cNvCxnSpPr/>
      </xdr:nvCxnSpPr>
      <xdr:spPr>
        <a:xfrm flipV="1">
          <a:off x="3225800" y="9955276"/>
          <a:ext cx="889000" cy="5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97790</xdr:rowOff>
    </xdr:from>
    <xdr:to>
      <xdr:col>19</xdr:col>
      <xdr:colOff>184150</xdr:colOff>
      <xdr:row>60</xdr:row>
      <xdr:rowOff>27940</xdr:rowOff>
    </xdr:to>
    <xdr:sp macro="" textlink="">
      <xdr:nvSpPr>
        <xdr:cNvPr id="136" name="フローチャート: 判断 135">
          <a:extLst>
            <a:ext uri="{FF2B5EF4-FFF2-40B4-BE49-F238E27FC236}">
              <a16:creationId xmlns:a16="http://schemas.microsoft.com/office/drawing/2014/main" id="{91C1712C-70DC-41F1-84F9-F644A73E7834}"/>
            </a:ext>
          </a:extLst>
        </xdr:cNvPr>
        <xdr:cNvSpPr/>
      </xdr:nvSpPr>
      <xdr:spPr>
        <a:xfrm>
          <a:off x="4064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12717</xdr:rowOff>
    </xdr:from>
    <xdr:ext cx="736600" cy="259045"/>
    <xdr:sp macro="" textlink="">
      <xdr:nvSpPr>
        <xdr:cNvPr id="137" name="テキスト ボックス 136">
          <a:extLst>
            <a:ext uri="{FF2B5EF4-FFF2-40B4-BE49-F238E27FC236}">
              <a16:creationId xmlns:a16="http://schemas.microsoft.com/office/drawing/2014/main" id="{373AEF5A-FC34-45B0-81E0-995A69559575}"/>
            </a:ext>
          </a:extLst>
        </xdr:cNvPr>
        <xdr:cNvSpPr txBox="1"/>
      </xdr:nvSpPr>
      <xdr:spPr>
        <a:xfrm>
          <a:off x="3733800" y="1029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37338</xdr:rowOff>
    </xdr:from>
    <xdr:to>
      <xdr:col>15</xdr:col>
      <xdr:colOff>82550</xdr:colOff>
      <xdr:row>64</xdr:row>
      <xdr:rowOff>111760</xdr:rowOff>
    </xdr:to>
    <xdr:cxnSp macro="">
      <xdr:nvCxnSpPr>
        <xdr:cNvPr id="138" name="直線コネクタ 137">
          <a:extLst>
            <a:ext uri="{FF2B5EF4-FFF2-40B4-BE49-F238E27FC236}">
              <a16:creationId xmlns:a16="http://schemas.microsoft.com/office/drawing/2014/main" id="{1FD3193B-60F5-4451-9AA3-4DD1E64CE9B2}"/>
            </a:ext>
          </a:extLst>
        </xdr:cNvPr>
        <xdr:cNvCxnSpPr/>
      </xdr:nvCxnSpPr>
      <xdr:spPr>
        <a:xfrm flipV="1">
          <a:off x="2336800" y="10495788"/>
          <a:ext cx="889000" cy="5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169926</xdr:rowOff>
    </xdr:from>
    <xdr:to>
      <xdr:col>15</xdr:col>
      <xdr:colOff>133350</xdr:colOff>
      <xdr:row>62</xdr:row>
      <xdr:rowOff>100076</xdr:rowOff>
    </xdr:to>
    <xdr:sp macro="" textlink="">
      <xdr:nvSpPr>
        <xdr:cNvPr id="139" name="フローチャート: 判断 138">
          <a:extLst>
            <a:ext uri="{FF2B5EF4-FFF2-40B4-BE49-F238E27FC236}">
              <a16:creationId xmlns:a16="http://schemas.microsoft.com/office/drawing/2014/main" id="{53D7BE0C-2611-4A98-8710-773C47710BF5}"/>
            </a:ext>
          </a:extLst>
        </xdr:cNvPr>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84853</xdr:rowOff>
    </xdr:from>
    <xdr:ext cx="762000" cy="259045"/>
    <xdr:sp macro="" textlink="">
      <xdr:nvSpPr>
        <xdr:cNvPr id="140" name="テキスト ボックス 139">
          <a:extLst>
            <a:ext uri="{FF2B5EF4-FFF2-40B4-BE49-F238E27FC236}">
              <a16:creationId xmlns:a16="http://schemas.microsoft.com/office/drawing/2014/main" id="{A3BBB8B8-C777-48CF-8582-655A2BFDD6A8}"/>
            </a:ext>
          </a:extLst>
        </xdr:cNvPr>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80518</xdr:rowOff>
    </xdr:from>
    <xdr:to>
      <xdr:col>11</xdr:col>
      <xdr:colOff>31750</xdr:colOff>
      <xdr:row>64</xdr:row>
      <xdr:rowOff>111760</xdr:rowOff>
    </xdr:to>
    <xdr:cxnSp macro="">
      <xdr:nvCxnSpPr>
        <xdr:cNvPr id="141" name="直線コネクタ 140">
          <a:extLst>
            <a:ext uri="{FF2B5EF4-FFF2-40B4-BE49-F238E27FC236}">
              <a16:creationId xmlns:a16="http://schemas.microsoft.com/office/drawing/2014/main" id="{A78071EB-DCC4-49C5-8EF2-588AD2CBEF39}"/>
            </a:ext>
          </a:extLst>
        </xdr:cNvPr>
        <xdr:cNvCxnSpPr/>
      </xdr:nvCxnSpPr>
      <xdr:spPr>
        <a:xfrm>
          <a:off x="1447800" y="1088186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104648</xdr:rowOff>
    </xdr:from>
    <xdr:to>
      <xdr:col>11</xdr:col>
      <xdr:colOff>82550</xdr:colOff>
      <xdr:row>63</xdr:row>
      <xdr:rowOff>34798</xdr:rowOff>
    </xdr:to>
    <xdr:sp macro="" textlink="">
      <xdr:nvSpPr>
        <xdr:cNvPr id="142" name="フローチャート: 判断 141">
          <a:extLst>
            <a:ext uri="{FF2B5EF4-FFF2-40B4-BE49-F238E27FC236}">
              <a16:creationId xmlns:a16="http://schemas.microsoft.com/office/drawing/2014/main" id="{AFBED5C2-CB99-4B6D-960F-5D5457815EE5}"/>
            </a:ext>
          </a:extLst>
        </xdr:cNvPr>
        <xdr:cNvSpPr/>
      </xdr:nvSpPr>
      <xdr:spPr>
        <a:xfrm>
          <a:off x="2286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43" name="テキスト ボックス 142">
          <a:extLst>
            <a:ext uri="{FF2B5EF4-FFF2-40B4-BE49-F238E27FC236}">
              <a16:creationId xmlns:a16="http://schemas.microsoft.com/office/drawing/2014/main" id="{AFAAAA59-DD14-4A8C-8C94-9824C815AEBE}"/>
            </a:ext>
          </a:extLst>
        </xdr:cNvPr>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44" name="フローチャート: 判断 143">
          <a:extLst>
            <a:ext uri="{FF2B5EF4-FFF2-40B4-BE49-F238E27FC236}">
              <a16:creationId xmlns:a16="http://schemas.microsoft.com/office/drawing/2014/main" id="{E3163F31-57F5-4B4E-BFE9-31486D4C50D4}"/>
            </a:ext>
          </a:extLst>
        </xdr:cNvPr>
        <xdr:cNvSpPr/>
      </xdr:nvSpPr>
      <xdr:spPr>
        <a:xfrm>
          <a:off x="1397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148861</xdr:rowOff>
    </xdr:from>
    <xdr:ext cx="762000" cy="259045"/>
    <xdr:sp macro="" textlink="">
      <xdr:nvSpPr>
        <xdr:cNvPr id="145" name="テキスト ボックス 144">
          <a:extLst>
            <a:ext uri="{FF2B5EF4-FFF2-40B4-BE49-F238E27FC236}">
              <a16:creationId xmlns:a16="http://schemas.microsoft.com/office/drawing/2014/main" id="{00224649-A2A3-440F-9F73-C057FF13F695}"/>
            </a:ext>
          </a:extLst>
        </xdr:cNvPr>
        <xdr:cNvSpPr txBox="1"/>
      </xdr:nvSpPr>
      <xdr:spPr>
        <a:xfrm>
          <a:off x="1066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36CF8C2-CE58-4430-B643-3B6BBBE39CB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A20A950-65BC-4E52-B15C-CF3DDB83B47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26765B93-FF07-4B28-B917-C61BEAD33C7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3ED3353-BACC-4E56-BD32-8F833F40026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365F6856-DC77-4A84-84B9-3E030A26C597}"/>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100076</xdr:rowOff>
    </xdr:from>
    <xdr:to>
      <xdr:col>23</xdr:col>
      <xdr:colOff>184150</xdr:colOff>
      <xdr:row>61</xdr:row>
      <xdr:rowOff>30226</xdr:rowOff>
    </xdr:to>
    <xdr:sp macro="" textlink="">
      <xdr:nvSpPr>
        <xdr:cNvPr id="151" name="楕円 150">
          <a:extLst>
            <a:ext uri="{FF2B5EF4-FFF2-40B4-BE49-F238E27FC236}">
              <a16:creationId xmlns:a16="http://schemas.microsoft.com/office/drawing/2014/main" id="{B2D14A63-0A8C-4E61-B5AD-DC93269A4701}"/>
            </a:ext>
          </a:extLst>
        </xdr:cNvPr>
        <xdr:cNvSpPr/>
      </xdr:nvSpPr>
      <xdr:spPr>
        <a:xfrm>
          <a:off x="49022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116603</xdr:rowOff>
    </xdr:from>
    <xdr:ext cx="762000" cy="259045"/>
    <xdr:sp macro="" textlink="">
      <xdr:nvSpPr>
        <xdr:cNvPr id="152" name="財政構造の弾力性該当値テキスト">
          <a:extLst>
            <a:ext uri="{FF2B5EF4-FFF2-40B4-BE49-F238E27FC236}">
              <a16:creationId xmlns:a16="http://schemas.microsoft.com/office/drawing/2014/main" id="{2323BF34-F3FE-4D03-A61F-2C3C99C4E6C5}"/>
            </a:ext>
          </a:extLst>
        </xdr:cNvPr>
        <xdr:cNvSpPr txBox="1"/>
      </xdr:nvSpPr>
      <xdr:spPr>
        <a:xfrm>
          <a:off x="5041900" y="1023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131826</xdr:rowOff>
    </xdr:from>
    <xdr:to>
      <xdr:col>19</xdr:col>
      <xdr:colOff>184150</xdr:colOff>
      <xdr:row>58</xdr:row>
      <xdr:rowOff>61976</xdr:rowOff>
    </xdr:to>
    <xdr:sp macro="" textlink="">
      <xdr:nvSpPr>
        <xdr:cNvPr id="153" name="楕円 152">
          <a:extLst>
            <a:ext uri="{FF2B5EF4-FFF2-40B4-BE49-F238E27FC236}">
              <a16:creationId xmlns:a16="http://schemas.microsoft.com/office/drawing/2014/main" id="{DD549E8B-EFC7-42FE-A390-A882181ACB6D}"/>
            </a:ext>
          </a:extLst>
        </xdr:cNvPr>
        <xdr:cNvSpPr/>
      </xdr:nvSpPr>
      <xdr:spPr>
        <a:xfrm>
          <a:off x="4064000" y="99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72153</xdr:rowOff>
    </xdr:from>
    <xdr:ext cx="736600" cy="259045"/>
    <xdr:sp macro="" textlink="">
      <xdr:nvSpPr>
        <xdr:cNvPr id="154" name="テキスト ボックス 153">
          <a:extLst>
            <a:ext uri="{FF2B5EF4-FFF2-40B4-BE49-F238E27FC236}">
              <a16:creationId xmlns:a16="http://schemas.microsoft.com/office/drawing/2014/main" id="{0D1A2DBF-D0B4-47B0-A081-4446B2AB9266}"/>
            </a:ext>
          </a:extLst>
        </xdr:cNvPr>
        <xdr:cNvSpPr txBox="1"/>
      </xdr:nvSpPr>
      <xdr:spPr>
        <a:xfrm>
          <a:off x="3733800" y="967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157988</xdr:rowOff>
    </xdr:from>
    <xdr:to>
      <xdr:col>15</xdr:col>
      <xdr:colOff>133350</xdr:colOff>
      <xdr:row>61</xdr:row>
      <xdr:rowOff>88138</xdr:rowOff>
    </xdr:to>
    <xdr:sp macro="" textlink="">
      <xdr:nvSpPr>
        <xdr:cNvPr id="155" name="楕円 154">
          <a:extLst>
            <a:ext uri="{FF2B5EF4-FFF2-40B4-BE49-F238E27FC236}">
              <a16:creationId xmlns:a16="http://schemas.microsoft.com/office/drawing/2014/main" id="{6CF722E8-C0A7-46A3-B991-33572A03EA84}"/>
            </a:ext>
          </a:extLst>
        </xdr:cNvPr>
        <xdr:cNvSpPr/>
      </xdr:nvSpPr>
      <xdr:spPr>
        <a:xfrm>
          <a:off x="3175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98315</xdr:rowOff>
    </xdr:from>
    <xdr:ext cx="762000" cy="259045"/>
    <xdr:sp macro="" textlink="">
      <xdr:nvSpPr>
        <xdr:cNvPr id="156" name="テキスト ボックス 155">
          <a:extLst>
            <a:ext uri="{FF2B5EF4-FFF2-40B4-BE49-F238E27FC236}">
              <a16:creationId xmlns:a16="http://schemas.microsoft.com/office/drawing/2014/main" id="{59D02018-A6DE-4180-93DD-794D64BB23FA}"/>
            </a:ext>
          </a:extLst>
        </xdr:cNvPr>
        <xdr:cNvSpPr txBox="1"/>
      </xdr:nvSpPr>
      <xdr:spPr>
        <a:xfrm>
          <a:off x="2844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7" name="楕円 156">
          <a:extLst>
            <a:ext uri="{FF2B5EF4-FFF2-40B4-BE49-F238E27FC236}">
              <a16:creationId xmlns:a16="http://schemas.microsoft.com/office/drawing/2014/main" id="{9885CDBF-F3BD-4B9C-A19E-9BA3D111FF6C}"/>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8" name="テキスト ボックス 157">
          <a:extLst>
            <a:ext uri="{FF2B5EF4-FFF2-40B4-BE49-F238E27FC236}">
              <a16:creationId xmlns:a16="http://schemas.microsoft.com/office/drawing/2014/main" id="{84E83DF8-2A8F-42D6-AC68-44FDA3C5560D}"/>
            </a:ext>
          </a:extLst>
        </xdr:cNvPr>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29718</xdr:rowOff>
    </xdr:from>
    <xdr:to>
      <xdr:col>7</xdr:col>
      <xdr:colOff>31750</xdr:colOff>
      <xdr:row>63</xdr:row>
      <xdr:rowOff>131318</xdr:rowOff>
    </xdr:to>
    <xdr:sp macro="" textlink="">
      <xdr:nvSpPr>
        <xdr:cNvPr id="159" name="楕円 158">
          <a:extLst>
            <a:ext uri="{FF2B5EF4-FFF2-40B4-BE49-F238E27FC236}">
              <a16:creationId xmlns:a16="http://schemas.microsoft.com/office/drawing/2014/main" id="{B5B5C772-626C-469A-940D-8A98C7044725}"/>
            </a:ext>
          </a:extLst>
        </xdr:cNvPr>
        <xdr:cNvSpPr/>
      </xdr:nvSpPr>
      <xdr:spPr>
        <a:xfrm>
          <a:off x="1397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116095</xdr:rowOff>
    </xdr:from>
    <xdr:ext cx="762000" cy="259045"/>
    <xdr:sp macro="" textlink="">
      <xdr:nvSpPr>
        <xdr:cNvPr id="160" name="テキスト ボックス 159">
          <a:extLst>
            <a:ext uri="{FF2B5EF4-FFF2-40B4-BE49-F238E27FC236}">
              <a16:creationId xmlns:a16="http://schemas.microsoft.com/office/drawing/2014/main" id="{D1476DD7-C24A-44E9-82C9-FC0FCB49EF67}"/>
            </a:ext>
          </a:extLst>
        </xdr:cNvPr>
        <xdr:cNvSpPr txBox="1"/>
      </xdr:nvSpPr>
      <xdr:spPr>
        <a:xfrm>
          <a:off x="1066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DC2F42D9-488D-4D32-81F3-ED4F094162A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B7A953C0-903C-4957-9F5A-F7376F21C25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8FB6A8-41F8-4B62-96F2-ABF3A1CCC1A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AFA7751E-F3AC-4E0D-8EF0-2270691DC6A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3E24B9E4-6F08-409F-8006-9715010AA34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75930D0A-4C43-4E7E-B76A-AB12FA03520F}"/>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3010D5F4-2DCD-4939-B274-FD14461237F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E1288A4D-55B4-4817-BDB4-27777262CEC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7BBD8190-A3B5-444E-BD3F-74A0470C1C9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B366BE8F-16E7-4E0F-9BF8-BEE6AF67E83B}"/>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A56975C1-C586-4A05-9662-7FADF286FB7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683CFC27-6CE6-4497-A70D-93A70B9DA7B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968B3698-9858-489D-BDD7-70ED5C49F445}"/>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人口１人当たり人件費・物件費等については、職員給の減少により人件費が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百万円減少した一方、物価高騰の影響により物件費が</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百万円増加したことにより、前年度より</a:t>
          </a:r>
          <a:r>
            <a:rPr kumimoji="1" lang="en-US" altLang="ja-JP" sz="1300">
              <a:latin typeface="ＭＳ Ｐゴシック" panose="020B0600070205080204" pitchFamily="50" charset="-128"/>
              <a:ea typeface="ＭＳ Ｐゴシック" panose="020B0600070205080204" pitchFamily="50" charset="-128"/>
            </a:rPr>
            <a:t>4,917</a:t>
          </a:r>
          <a:r>
            <a:rPr kumimoji="1" lang="ja-JP" altLang="en-US" sz="1300">
              <a:latin typeface="ＭＳ Ｐゴシック" panose="020B0600070205080204" pitchFamily="50" charset="-128"/>
              <a:ea typeface="ＭＳ Ｐゴシック" panose="020B0600070205080204" pitchFamily="50" charset="-128"/>
            </a:rPr>
            <a:t>円増加している。現状では類似団体内平均値を</a:t>
          </a:r>
          <a:r>
            <a:rPr kumimoji="1" lang="en-US" altLang="ja-JP" sz="1300">
              <a:latin typeface="ＭＳ Ｐゴシック" panose="020B0600070205080204" pitchFamily="50" charset="-128"/>
              <a:ea typeface="ＭＳ Ｐゴシック" panose="020B0600070205080204" pitchFamily="50" charset="-128"/>
            </a:rPr>
            <a:t>29,133</a:t>
          </a:r>
          <a:r>
            <a:rPr kumimoji="1" lang="ja-JP" altLang="en-US" sz="1300">
              <a:latin typeface="ＭＳ Ｐゴシック" panose="020B0600070205080204" pitchFamily="50" charset="-128"/>
              <a:ea typeface="ＭＳ Ｐゴシック" panose="020B0600070205080204" pitchFamily="50" charset="-128"/>
            </a:rPr>
            <a:t>円下回る状況ではあるが、これはごみ処理や消防業務を一部事務組合で行っているためであり、仮にこれらの経費を合計すると人口１人当たりの金額が大幅に増加することとなる。今後については、人件費、物件費の削減に市全体で取り組み、現状を維持していくことを目標とす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8B429D14-EEC8-4902-84B5-EAEB8C39DB8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21698418-67C4-450F-B674-50F633D5FB6D}"/>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38ACAABD-E67F-43DA-8E52-D9E68FE0D72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DA531D0A-4498-4B40-8E7C-3BC4D1E4AA8B}"/>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3C5052A2-3C54-4F33-88F9-B11C60D45DA5}"/>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90F1DC96-0420-44AA-94BA-8C07B06F3DDF}"/>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EE9E7399-1E24-4310-84D6-94BB112FB941}"/>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27C171B8-B98C-4805-A5CE-C3427326FDCF}"/>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F80139DE-F8AD-4313-B109-B0B2CF37C26F}"/>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C517D1D6-148F-4EFC-9058-1D8910025E37}"/>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D41F69BA-CBF7-43B5-9C1B-A1974390EEF9}"/>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E33B1F3B-047F-4379-958E-9C989C8E87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F9E7C625-D318-4056-8B24-3EA74C7F492C}"/>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1A3C7B99-9A78-4C5C-8C9A-CED3FFF687DC}"/>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88" name="直線コネクタ 187">
          <a:extLst>
            <a:ext uri="{FF2B5EF4-FFF2-40B4-BE49-F238E27FC236}">
              <a16:creationId xmlns:a16="http://schemas.microsoft.com/office/drawing/2014/main" id="{6F9275C0-B128-4C17-9343-93E171FA1B00}"/>
            </a:ext>
          </a:extLst>
        </xdr:cNvPr>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89" name="人件費・物件費等の状況最小値テキスト">
          <a:extLst>
            <a:ext uri="{FF2B5EF4-FFF2-40B4-BE49-F238E27FC236}">
              <a16:creationId xmlns:a16="http://schemas.microsoft.com/office/drawing/2014/main" id="{12806E75-8CA8-49CB-8842-2E5180E2356D}"/>
            </a:ext>
          </a:extLst>
        </xdr:cNvPr>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90" name="直線コネクタ 189">
          <a:extLst>
            <a:ext uri="{FF2B5EF4-FFF2-40B4-BE49-F238E27FC236}">
              <a16:creationId xmlns:a16="http://schemas.microsoft.com/office/drawing/2014/main" id="{1284817C-29C9-4EE4-B846-937E867337CD}"/>
            </a:ext>
          </a:extLst>
        </xdr:cNvPr>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91" name="人件費・物件費等の状況最大値テキスト">
          <a:extLst>
            <a:ext uri="{FF2B5EF4-FFF2-40B4-BE49-F238E27FC236}">
              <a16:creationId xmlns:a16="http://schemas.microsoft.com/office/drawing/2014/main" id="{AF5F8342-751A-4B44-BC9E-1F9DBB04FB75}"/>
            </a:ext>
          </a:extLst>
        </xdr:cNvPr>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2" name="直線コネクタ 191">
          <a:extLst>
            <a:ext uri="{FF2B5EF4-FFF2-40B4-BE49-F238E27FC236}">
              <a16:creationId xmlns:a16="http://schemas.microsoft.com/office/drawing/2014/main" id="{C35AB671-990A-43D0-8987-27E0ACC15288}"/>
            </a:ext>
          </a:extLst>
        </xdr:cNvPr>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143974</xdr:rowOff>
    </xdr:from>
    <xdr:to>
      <xdr:col>23</xdr:col>
      <xdr:colOff>133350</xdr:colOff>
      <xdr:row>82</xdr:row>
      <xdr:rowOff>167703</xdr:rowOff>
    </xdr:to>
    <xdr:cxnSp macro="">
      <xdr:nvCxnSpPr>
        <xdr:cNvPr id="193" name="直線コネクタ 192">
          <a:extLst>
            <a:ext uri="{FF2B5EF4-FFF2-40B4-BE49-F238E27FC236}">
              <a16:creationId xmlns:a16="http://schemas.microsoft.com/office/drawing/2014/main" id="{3475A415-E01A-4E96-A7C4-6E6D4BB4912F}"/>
            </a:ext>
          </a:extLst>
        </xdr:cNvPr>
        <xdr:cNvCxnSpPr/>
      </xdr:nvCxnSpPr>
      <xdr:spPr>
        <a:xfrm>
          <a:off x="4114800" y="14202874"/>
          <a:ext cx="8382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58126</xdr:rowOff>
    </xdr:from>
    <xdr:ext cx="762000" cy="259045"/>
    <xdr:sp macro="" textlink="">
      <xdr:nvSpPr>
        <xdr:cNvPr id="194" name="人件費・物件費等の状況平均値テキスト">
          <a:extLst>
            <a:ext uri="{FF2B5EF4-FFF2-40B4-BE49-F238E27FC236}">
              <a16:creationId xmlns:a16="http://schemas.microsoft.com/office/drawing/2014/main" id="{A7DC1570-0181-40A9-85B1-D799F78DFB6B}"/>
            </a:ext>
          </a:extLst>
        </xdr:cNvPr>
        <xdr:cNvSpPr txBox="1"/>
      </xdr:nvSpPr>
      <xdr:spPr>
        <a:xfrm>
          <a:off x="5041900" y="14288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5" name="フローチャート: 判断 194">
          <a:extLst>
            <a:ext uri="{FF2B5EF4-FFF2-40B4-BE49-F238E27FC236}">
              <a16:creationId xmlns:a16="http://schemas.microsoft.com/office/drawing/2014/main" id="{F06F4770-C634-49D0-B277-DBB25643FF3A}"/>
            </a:ext>
          </a:extLst>
        </xdr:cNvPr>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119385</xdr:rowOff>
    </xdr:from>
    <xdr:to>
      <xdr:col>19</xdr:col>
      <xdr:colOff>133350</xdr:colOff>
      <xdr:row>82</xdr:row>
      <xdr:rowOff>143974</xdr:rowOff>
    </xdr:to>
    <xdr:cxnSp macro="">
      <xdr:nvCxnSpPr>
        <xdr:cNvPr id="196" name="直線コネクタ 195">
          <a:extLst>
            <a:ext uri="{FF2B5EF4-FFF2-40B4-BE49-F238E27FC236}">
              <a16:creationId xmlns:a16="http://schemas.microsoft.com/office/drawing/2014/main" id="{BADE4966-5B73-487C-84A5-D1FE787E556C}"/>
            </a:ext>
          </a:extLst>
        </xdr:cNvPr>
        <xdr:cNvCxnSpPr/>
      </xdr:nvCxnSpPr>
      <xdr:spPr>
        <a:xfrm>
          <a:off x="3225800" y="14178285"/>
          <a:ext cx="889000" cy="2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7" name="フローチャート: 判断 196">
          <a:extLst>
            <a:ext uri="{FF2B5EF4-FFF2-40B4-BE49-F238E27FC236}">
              <a16:creationId xmlns:a16="http://schemas.microsoft.com/office/drawing/2014/main" id="{15593D49-C389-4A43-BC20-6BA8C2B2F58F}"/>
            </a:ext>
          </a:extLst>
        </xdr:cNvPr>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138171</xdr:rowOff>
    </xdr:from>
    <xdr:ext cx="736600" cy="259045"/>
    <xdr:sp macro="" textlink="">
      <xdr:nvSpPr>
        <xdr:cNvPr id="198" name="テキスト ボックス 197">
          <a:extLst>
            <a:ext uri="{FF2B5EF4-FFF2-40B4-BE49-F238E27FC236}">
              <a16:creationId xmlns:a16="http://schemas.microsoft.com/office/drawing/2014/main" id="{473104C7-76C4-4AAD-9140-7DC75FC23920}"/>
            </a:ext>
          </a:extLst>
        </xdr:cNvPr>
        <xdr:cNvSpPr txBox="1"/>
      </xdr:nvSpPr>
      <xdr:spPr>
        <a:xfrm>
          <a:off x="3733800" y="1436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61821</xdr:rowOff>
    </xdr:from>
    <xdr:to>
      <xdr:col>15</xdr:col>
      <xdr:colOff>82550</xdr:colOff>
      <xdr:row>82</xdr:row>
      <xdr:rowOff>119385</xdr:rowOff>
    </xdr:to>
    <xdr:cxnSp macro="">
      <xdr:nvCxnSpPr>
        <xdr:cNvPr id="199" name="直線コネクタ 198">
          <a:extLst>
            <a:ext uri="{FF2B5EF4-FFF2-40B4-BE49-F238E27FC236}">
              <a16:creationId xmlns:a16="http://schemas.microsoft.com/office/drawing/2014/main" id="{803F35DB-7546-4768-9892-09E5D6527317}"/>
            </a:ext>
          </a:extLst>
        </xdr:cNvPr>
        <xdr:cNvCxnSpPr/>
      </xdr:nvCxnSpPr>
      <xdr:spPr>
        <a:xfrm>
          <a:off x="2336800" y="14120721"/>
          <a:ext cx="889000" cy="5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21197</xdr:rowOff>
    </xdr:from>
    <xdr:to>
      <xdr:col>15</xdr:col>
      <xdr:colOff>133350</xdr:colOff>
      <xdr:row>83</xdr:row>
      <xdr:rowOff>122797</xdr:rowOff>
    </xdr:to>
    <xdr:sp macro="" textlink="">
      <xdr:nvSpPr>
        <xdr:cNvPr id="200" name="フローチャート: 判断 199">
          <a:extLst>
            <a:ext uri="{FF2B5EF4-FFF2-40B4-BE49-F238E27FC236}">
              <a16:creationId xmlns:a16="http://schemas.microsoft.com/office/drawing/2014/main" id="{6190B23C-C0F5-4057-9771-340D5E0C24A6}"/>
            </a:ext>
          </a:extLst>
        </xdr:cNvPr>
        <xdr:cNvSpPr/>
      </xdr:nvSpPr>
      <xdr:spPr>
        <a:xfrm>
          <a:off x="3175000" y="1425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107574</xdr:rowOff>
    </xdr:from>
    <xdr:ext cx="762000" cy="259045"/>
    <xdr:sp macro="" textlink="">
      <xdr:nvSpPr>
        <xdr:cNvPr id="201" name="テキスト ボックス 200">
          <a:extLst>
            <a:ext uri="{FF2B5EF4-FFF2-40B4-BE49-F238E27FC236}">
              <a16:creationId xmlns:a16="http://schemas.microsoft.com/office/drawing/2014/main" id="{0F49F0F5-5869-452A-9D20-D94AA4EFCF4B}"/>
            </a:ext>
          </a:extLst>
        </xdr:cNvPr>
        <xdr:cNvSpPr txBox="1"/>
      </xdr:nvSpPr>
      <xdr:spPr>
        <a:xfrm>
          <a:off x="2844800" y="1433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61821</xdr:rowOff>
    </xdr:from>
    <xdr:to>
      <xdr:col>11</xdr:col>
      <xdr:colOff>31750</xdr:colOff>
      <xdr:row>82</xdr:row>
      <xdr:rowOff>84161</xdr:rowOff>
    </xdr:to>
    <xdr:cxnSp macro="">
      <xdr:nvCxnSpPr>
        <xdr:cNvPr id="202" name="直線コネクタ 201">
          <a:extLst>
            <a:ext uri="{FF2B5EF4-FFF2-40B4-BE49-F238E27FC236}">
              <a16:creationId xmlns:a16="http://schemas.microsoft.com/office/drawing/2014/main" id="{FA7E30A1-357B-4263-BBE0-A6385C582A22}"/>
            </a:ext>
          </a:extLst>
        </xdr:cNvPr>
        <xdr:cNvCxnSpPr/>
      </xdr:nvCxnSpPr>
      <xdr:spPr>
        <a:xfrm flipV="1">
          <a:off x="1447800" y="14120721"/>
          <a:ext cx="889000" cy="2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131294</xdr:rowOff>
    </xdr:from>
    <xdr:to>
      <xdr:col>11</xdr:col>
      <xdr:colOff>82550</xdr:colOff>
      <xdr:row>83</xdr:row>
      <xdr:rowOff>61444</xdr:rowOff>
    </xdr:to>
    <xdr:sp macro="" textlink="">
      <xdr:nvSpPr>
        <xdr:cNvPr id="203" name="フローチャート: 判断 202">
          <a:extLst>
            <a:ext uri="{FF2B5EF4-FFF2-40B4-BE49-F238E27FC236}">
              <a16:creationId xmlns:a16="http://schemas.microsoft.com/office/drawing/2014/main" id="{5DD6BE7A-04DF-427E-8042-74AD27B86A2D}"/>
            </a:ext>
          </a:extLst>
        </xdr:cNvPr>
        <xdr:cNvSpPr/>
      </xdr:nvSpPr>
      <xdr:spPr>
        <a:xfrm>
          <a:off x="2286000" y="1419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46221</xdr:rowOff>
    </xdr:from>
    <xdr:ext cx="762000" cy="259045"/>
    <xdr:sp macro="" textlink="">
      <xdr:nvSpPr>
        <xdr:cNvPr id="204" name="テキスト ボックス 203">
          <a:extLst>
            <a:ext uri="{FF2B5EF4-FFF2-40B4-BE49-F238E27FC236}">
              <a16:creationId xmlns:a16="http://schemas.microsoft.com/office/drawing/2014/main" id="{D6BBE71B-E781-4E0F-9563-9C50E3EAD5A4}"/>
            </a:ext>
          </a:extLst>
        </xdr:cNvPr>
        <xdr:cNvSpPr txBox="1"/>
      </xdr:nvSpPr>
      <xdr:spPr>
        <a:xfrm>
          <a:off x="1955800" y="142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91861</xdr:rowOff>
    </xdr:from>
    <xdr:to>
      <xdr:col>7</xdr:col>
      <xdr:colOff>31750</xdr:colOff>
      <xdr:row>83</xdr:row>
      <xdr:rowOff>22011</xdr:rowOff>
    </xdr:to>
    <xdr:sp macro="" textlink="">
      <xdr:nvSpPr>
        <xdr:cNvPr id="205" name="フローチャート: 判断 204">
          <a:extLst>
            <a:ext uri="{FF2B5EF4-FFF2-40B4-BE49-F238E27FC236}">
              <a16:creationId xmlns:a16="http://schemas.microsoft.com/office/drawing/2014/main" id="{DBDAE5AD-5D31-4F02-9C16-756671389F5A}"/>
            </a:ext>
          </a:extLst>
        </xdr:cNvPr>
        <xdr:cNvSpPr/>
      </xdr:nvSpPr>
      <xdr:spPr>
        <a:xfrm>
          <a:off x="1397000" y="1415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6788</xdr:rowOff>
    </xdr:from>
    <xdr:ext cx="762000" cy="259045"/>
    <xdr:sp macro="" textlink="">
      <xdr:nvSpPr>
        <xdr:cNvPr id="206" name="テキスト ボックス 205">
          <a:extLst>
            <a:ext uri="{FF2B5EF4-FFF2-40B4-BE49-F238E27FC236}">
              <a16:creationId xmlns:a16="http://schemas.microsoft.com/office/drawing/2014/main" id="{E0F74081-1F89-46DA-8EEF-775402D10966}"/>
            </a:ext>
          </a:extLst>
        </xdr:cNvPr>
        <xdr:cNvSpPr txBox="1"/>
      </xdr:nvSpPr>
      <xdr:spPr>
        <a:xfrm>
          <a:off x="1066800" y="142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841D9FF2-FC9B-4D16-8494-63AD577BF03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303662E7-83FA-4245-B146-33C4B606113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BA32A4B-6A20-485E-B4B7-D0312D0A7DF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EAD163AD-C09E-4C5C-9296-8CF5E8B082C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34C62C1-D77A-4C0A-BF2B-AF1025E01A9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116903</xdr:rowOff>
    </xdr:from>
    <xdr:to>
      <xdr:col>23</xdr:col>
      <xdr:colOff>184150</xdr:colOff>
      <xdr:row>83</xdr:row>
      <xdr:rowOff>47053</xdr:rowOff>
    </xdr:to>
    <xdr:sp macro="" textlink="">
      <xdr:nvSpPr>
        <xdr:cNvPr id="212" name="楕円 211">
          <a:extLst>
            <a:ext uri="{FF2B5EF4-FFF2-40B4-BE49-F238E27FC236}">
              <a16:creationId xmlns:a16="http://schemas.microsoft.com/office/drawing/2014/main" id="{564D8B58-5056-4B38-8B63-0D3EE6581DC5}"/>
            </a:ext>
          </a:extLst>
        </xdr:cNvPr>
        <xdr:cNvSpPr/>
      </xdr:nvSpPr>
      <xdr:spPr>
        <a:xfrm>
          <a:off x="4902200" y="1417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133430</xdr:rowOff>
    </xdr:from>
    <xdr:ext cx="762000" cy="259045"/>
    <xdr:sp macro="" textlink="">
      <xdr:nvSpPr>
        <xdr:cNvPr id="213" name="人件費・物件費等の状況該当値テキスト">
          <a:extLst>
            <a:ext uri="{FF2B5EF4-FFF2-40B4-BE49-F238E27FC236}">
              <a16:creationId xmlns:a16="http://schemas.microsoft.com/office/drawing/2014/main" id="{0BD7CF52-0363-4F10-A3F2-F675A56A13F3}"/>
            </a:ext>
          </a:extLst>
        </xdr:cNvPr>
        <xdr:cNvSpPr txBox="1"/>
      </xdr:nvSpPr>
      <xdr:spPr>
        <a:xfrm>
          <a:off x="5041900" y="1402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93174</xdr:rowOff>
    </xdr:from>
    <xdr:to>
      <xdr:col>19</xdr:col>
      <xdr:colOff>184150</xdr:colOff>
      <xdr:row>83</xdr:row>
      <xdr:rowOff>23324</xdr:rowOff>
    </xdr:to>
    <xdr:sp macro="" textlink="">
      <xdr:nvSpPr>
        <xdr:cNvPr id="214" name="楕円 213">
          <a:extLst>
            <a:ext uri="{FF2B5EF4-FFF2-40B4-BE49-F238E27FC236}">
              <a16:creationId xmlns:a16="http://schemas.microsoft.com/office/drawing/2014/main" id="{B98206A8-E5E7-4ED1-AD69-989830FFD1EE}"/>
            </a:ext>
          </a:extLst>
        </xdr:cNvPr>
        <xdr:cNvSpPr/>
      </xdr:nvSpPr>
      <xdr:spPr>
        <a:xfrm>
          <a:off x="4064000" y="1415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33501</xdr:rowOff>
    </xdr:from>
    <xdr:ext cx="736600" cy="259045"/>
    <xdr:sp macro="" textlink="">
      <xdr:nvSpPr>
        <xdr:cNvPr id="215" name="テキスト ボックス 214">
          <a:extLst>
            <a:ext uri="{FF2B5EF4-FFF2-40B4-BE49-F238E27FC236}">
              <a16:creationId xmlns:a16="http://schemas.microsoft.com/office/drawing/2014/main" id="{57740538-8F27-460D-828B-F7664DD07A6B}"/>
            </a:ext>
          </a:extLst>
        </xdr:cNvPr>
        <xdr:cNvSpPr txBox="1"/>
      </xdr:nvSpPr>
      <xdr:spPr>
        <a:xfrm>
          <a:off x="3733800" y="1392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68585</xdr:rowOff>
    </xdr:from>
    <xdr:to>
      <xdr:col>15</xdr:col>
      <xdr:colOff>133350</xdr:colOff>
      <xdr:row>82</xdr:row>
      <xdr:rowOff>170185</xdr:rowOff>
    </xdr:to>
    <xdr:sp macro="" textlink="">
      <xdr:nvSpPr>
        <xdr:cNvPr id="216" name="楕円 215">
          <a:extLst>
            <a:ext uri="{FF2B5EF4-FFF2-40B4-BE49-F238E27FC236}">
              <a16:creationId xmlns:a16="http://schemas.microsoft.com/office/drawing/2014/main" id="{8D03D308-2F18-4A3B-B0AE-6205CFA944D3}"/>
            </a:ext>
          </a:extLst>
        </xdr:cNvPr>
        <xdr:cNvSpPr/>
      </xdr:nvSpPr>
      <xdr:spPr>
        <a:xfrm>
          <a:off x="3175000" y="1412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8912</xdr:rowOff>
    </xdr:from>
    <xdr:ext cx="762000" cy="259045"/>
    <xdr:sp macro="" textlink="">
      <xdr:nvSpPr>
        <xdr:cNvPr id="217" name="テキスト ボックス 216">
          <a:extLst>
            <a:ext uri="{FF2B5EF4-FFF2-40B4-BE49-F238E27FC236}">
              <a16:creationId xmlns:a16="http://schemas.microsoft.com/office/drawing/2014/main" id="{3DDFF836-FC2C-47B3-8D11-5AF58B748E30}"/>
            </a:ext>
          </a:extLst>
        </xdr:cNvPr>
        <xdr:cNvSpPr txBox="1"/>
      </xdr:nvSpPr>
      <xdr:spPr>
        <a:xfrm>
          <a:off x="2844800" y="1389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11021</xdr:rowOff>
    </xdr:from>
    <xdr:to>
      <xdr:col>11</xdr:col>
      <xdr:colOff>82550</xdr:colOff>
      <xdr:row>82</xdr:row>
      <xdr:rowOff>112621</xdr:rowOff>
    </xdr:to>
    <xdr:sp macro="" textlink="">
      <xdr:nvSpPr>
        <xdr:cNvPr id="218" name="楕円 217">
          <a:extLst>
            <a:ext uri="{FF2B5EF4-FFF2-40B4-BE49-F238E27FC236}">
              <a16:creationId xmlns:a16="http://schemas.microsoft.com/office/drawing/2014/main" id="{C28B1B3E-2ABA-4E76-B135-DBE10ADBB543}"/>
            </a:ext>
          </a:extLst>
        </xdr:cNvPr>
        <xdr:cNvSpPr/>
      </xdr:nvSpPr>
      <xdr:spPr>
        <a:xfrm>
          <a:off x="2286000" y="1406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122798</xdr:rowOff>
    </xdr:from>
    <xdr:ext cx="762000" cy="259045"/>
    <xdr:sp macro="" textlink="">
      <xdr:nvSpPr>
        <xdr:cNvPr id="219" name="テキスト ボックス 218">
          <a:extLst>
            <a:ext uri="{FF2B5EF4-FFF2-40B4-BE49-F238E27FC236}">
              <a16:creationId xmlns:a16="http://schemas.microsoft.com/office/drawing/2014/main" id="{33D30B45-1A41-4263-B16D-F0A8695E5908}"/>
            </a:ext>
          </a:extLst>
        </xdr:cNvPr>
        <xdr:cNvSpPr txBox="1"/>
      </xdr:nvSpPr>
      <xdr:spPr>
        <a:xfrm>
          <a:off x="1955800" y="138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33361</xdr:rowOff>
    </xdr:from>
    <xdr:to>
      <xdr:col>7</xdr:col>
      <xdr:colOff>31750</xdr:colOff>
      <xdr:row>82</xdr:row>
      <xdr:rowOff>134961</xdr:rowOff>
    </xdr:to>
    <xdr:sp macro="" textlink="">
      <xdr:nvSpPr>
        <xdr:cNvPr id="220" name="楕円 219">
          <a:extLst>
            <a:ext uri="{FF2B5EF4-FFF2-40B4-BE49-F238E27FC236}">
              <a16:creationId xmlns:a16="http://schemas.microsoft.com/office/drawing/2014/main" id="{B6C49BA9-B8B6-44F6-892F-E59A9D8366C0}"/>
            </a:ext>
          </a:extLst>
        </xdr:cNvPr>
        <xdr:cNvSpPr/>
      </xdr:nvSpPr>
      <xdr:spPr>
        <a:xfrm>
          <a:off x="1397000" y="1409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145138</xdr:rowOff>
    </xdr:from>
    <xdr:ext cx="762000" cy="259045"/>
    <xdr:sp macro="" textlink="">
      <xdr:nvSpPr>
        <xdr:cNvPr id="221" name="テキスト ボックス 220">
          <a:extLst>
            <a:ext uri="{FF2B5EF4-FFF2-40B4-BE49-F238E27FC236}">
              <a16:creationId xmlns:a16="http://schemas.microsoft.com/office/drawing/2014/main" id="{C391735A-213C-4586-8EF6-8A17E6C6EC0F}"/>
            </a:ext>
          </a:extLst>
        </xdr:cNvPr>
        <xdr:cNvSpPr txBox="1"/>
      </xdr:nvSpPr>
      <xdr:spPr>
        <a:xfrm>
          <a:off x="1066800" y="1386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2585D218-8723-41F9-BFA8-0A8B1D73A94A}"/>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A101B953-1E9A-4EDE-AE63-7682200A0A5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7B76D33E-D965-4756-8ED3-821F6BFA5E9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DACBC4AF-51A4-4E2E-92FC-0080889DD22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CC51F704-42F6-40FA-B975-48E4271016E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806F3806-EA50-460E-8336-681175B122B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4FBD8B2A-A89A-4E56-A077-A2294CCB7939}"/>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E44A67C6-0C89-452B-9DC6-B560E7AA4E9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223C15DB-ED9E-4CD3-B566-331C0309E087}"/>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A42FA58B-C02F-4227-B8D4-9DAFF6A6F84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E213EFE-9A90-4935-9FF4-347F8800C9A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CB884510-9CA6-4B0D-A390-80A8E24DA2E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3D52E876-D499-42A2-A6E0-8EF5D1E34E3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令和４年度においては前年度より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ポイント上昇し、類似団体平均値と一致し、全国市平均を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ポイント下回る状況である。今後も行政改革大綱を基本としていく必要があるが、一方で、長期的には優秀な人材を確保するための対策も検討していく必要もあると考えられる。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233E8123-A013-44C2-9306-ADE97D304B5D}"/>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52F0A7BA-46FC-4392-ADB2-B3116786C242}"/>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A8300CEA-79BF-49FC-96C0-8D6857725881}"/>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B065F626-39AE-483E-AAD1-AED3482B4DAE}"/>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4A870D8E-CBDD-4032-A01C-FD31FBF17CE1}"/>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CDA39C2-E374-4BE9-8E66-F0B6AEAC8BAB}"/>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2923A3D5-F952-468D-8191-CEA0EE2ACC14}"/>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7E5F0F01-B76B-48BB-8FAD-7AD71B0DCC91}"/>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9B7E797-00F2-400B-A759-1D26183FA3CF}"/>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CA436BD0-3DA0-472C-93E9-6D83186807C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CB7B6419-21C8-4C47-9293-6A61829FB403}"/>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95334F9A-D15E-4355-9CD4-2FCDBE034F54}"/>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536C58F4-5E7F-4D50-808F-B5C0D351CC06}"/>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B409E7CE-573F-470D-8C52-3D419D810485}"/>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F564EC12-D2D1-41F6-8A23-7FD1D2B9970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608D5C37-8A73-4807-895C-03E55089FB5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6D85BB2F-0743-47FF-B3CF-7707BCE384E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82ED7CC8-4D8D-41BE-8DAC-CA6F5F77EBE9}"/>
            </a:ext>
          </a:extLst>
        </xdr:cNvPr>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AD42DC91-308D-4338-93BC-7A124F7A6A2F}"/>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EFD3E075-C202-4F6E-9534-238BDF0F1696}"/>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D70BDAF8-A170-4BA4-B764-99ED5B39411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4490167E-AE4C-430C-B112-872D88F505A6}"/>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66221</xdr:rowOff>
    </xdr:to>
    <xdr:cxnSp macro="">
      <xdr:nvCxnSpPr>
        <xdr:cNvPr id="257" name="直線コネクタ 256">
          <a:extLst>
            <a:ext uri="{FF2B5EF4-FFF2-40B4-BE49-F238E27FC236}">
              <a16:creationId xmlns:a16="http://schemas.microsoft.com/office/drawing/2014/main" id="{66D90B0D-D9E1-4201-899E-522C8A8053F8}"/>
            </a:ext>
          </a:extLst>
        </xdr:cNvPr>
        <xdr:cNvCxnSpPr/>
      </xdr:nvCxnSpPr>
      <xdr:spPr>
        <a:xfrm>
          <a:off x="16179800" y="1457052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569705D6-7AEB-4378-9E7B-7FA463311662}"/>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746E0698-8C99-4AD3-874A-B741E195DF24}"/>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100693</xdr:rowOff>
    </xdr:to>
    <xdr:cxnSp macro="">
      <xdr:nvCxnSpPr>
        <xdr:cNvPr id="260" name="直線コネクタ 259">
          <a:extLst>
            <a:ext uri="{FF2B5EF4-FFF2-40B4-BE49-F238E27FC236}">
              <a16:creationId xmlns:a16="http://schemas.microsoft.com/office/drawing/2014/main" id="{E3DFE2AC-09A5-41A2-BCD2-EE598243A5E2}"/>
            </a:ext>
          </a:extLst>
        </xdr:cNvPr>
        <xdr:cNvCxnSpPr/>
      </xdr:nvCxnSpPr>
      <xdr:spPr>
        <a:xfrm flipV="1">
          <a:off x="15290800" y="145705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1" name="フローチャート: 判断 260">
          <a:extLst>
            <a:ext uri="{FF2B5EF4-FFF2-40B4-BE49-F238E27FC236}">
              <a16:creationId xmlns:a16="http://schemas.microsoft.com/office/drawing/2014/main" id="{2EE463DF-60C9-4B68-A196-383BE3A1C2C5}"/>
            </a:ext>
          </a:extLst>
        </xdr:cNvPr>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62" name="テキスト ボックス 261">
          <a:extLst>
            <a:ext uri="{FF2B5EF4-FFF2-40B4-BE49-F238E27FC236}">
              <a16:creationId xmlns:a16="http://schemas.microsoft.com/office/drawing/2014/main" id="{6C8E3024-6CB6-47D9-BD15-41EDBCD0CAC4}"/>
            </a:ext>
          </a:extLst>
        </xdr:cNvPr>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152400</xdr:rowOff>
    </xdr:to>
    <xdr:cxnSp macro="">
      <xdr:nvCxnSpPr>
        <xdr:cNvPr id="263" name="直線コネクタ 262">
          <a:extLst>
            <a:ext uri="{FF2B5EF4-FFF2-40B4-BE49-F238E27FC236}">
              <a16:creationId xmlns:a16="http://schemas.microsoft.com/office/drawing/2014/main" id="{B805D0C5-5C91-4AD5-A713-9ABC43567F23}"/>
            </a:ext>
          </a:extLst>
        </xdr:cNvPr>
        <xdr:cNvCxnSpPr/>
      </xdr:nvCxnSpPr>
      <xdr:spPr>
        <a:xfrm flipV="1">
          <a:off x="14401800" y="1467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a:extLst>
            <a:ext uri="{FF2B5EF4-FFF2-40B4-BE49-F238E27FC236}">
              <a16:creationId xmlns:a16="http://schemas.microsoft.com/office/drawing/2014/main" id="{CDD4F305-1FC3-4D87-AC5A-9426D30B9301}"/>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5" name="テキスト ボックス 264">
          <a:extLst>
            <a:ext uri="{FF2B5EF4-FFF2-40B4-BE49-F238E27FC236}">
              <a16:creationId xmlns:a16="http://schemas.microsoft.com/office/drawing/2014/main" id="{26433D5C-A87F-4452-974E-8D6A8D7945A5}"/>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85</xdr:row>
      <xdr:rowOff>169636</xdr:rowOff>
    </xdr:to>
    <xdr:cxnSp macro="">
      <xdr:nvCxnSpPr>
        <xdr:cNvPr id="266" name="直線コネクタ 265">
          <a:extLst>
            <a:ext uri="{FF2B5EF4-FFF2-40B4-BE49-F238E27FC236}">
              <a16:creationId xmlns:a16="http://schemas.microsoft.com/office/drawing/2014/main" id="{3EE462ED-907A-4717-ADF4-B183CB73416B}"/>
            </a:ext>
          </a:extLst>
        </xdr:cNvPr>
        <xdr:cNvCxnSpPr/>
      </xdr:nvCxnSpPr>
      <xdr:spPr>
        <a:xfrm flipV="1">
          <a:off x="13512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8321AEA3-6729-4246-9CC1-4AE4C0383B1A}"/>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a:extLst>
            <a:ext uri="{FF2B5EF4-FFF2-40B4-BE49-F238E27FC236}">
              <a16:creationId xmlns:a16="http://schemas.microsoft.com/office/drawing/2014/main" id="{511C6FAA-7BB2-4AEA-B3A5-FAE99AD1EAEE}"/>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9D8D2429-50EF-4061-863B-C13528E7DFF2}"/>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A8E5E3C7-58DC-41AD-93A3-F15E720FE43B}"/>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2CC60070-1856-4801-B936-692E47936BF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5A52DC1-3129-4D16-8D20-16A089BAF5D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A1A928AE-0FB4-4CA5-BC62-DDCD8E51AFB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D8D92FC5-12D8-4C2A-B8A6-C47B3ED34F5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5202FF6F-4B45-4893-B831-D815120C309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6" name="楕円 275">
          <a:extLst>
            <a:ext uri="{FF2B5EF4-FFF2-40B4-BE49-F238E27FC236}">
              <a16:creationId xmlns:a16="http://schemas.microsoft.com/office/drawing/2014/main" id="{D5E500BD-D766-4AA5-9E28-67F9762BC70C}"/>
            </a:ext>
          </a:extLst>
        </xdr:cNvPr>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77" name="給与水準   （国との比較）該当値テキスト">
          <a:extLst>
            <a:ext uri="{FF2B5EF4-FFF2-40B4-BE49-F238E27FC236}">
              <a16:creationId xmlns:a16="http://schemas.microsoft.com/office/drawing/2014/main" id="{D4BF0F80-113B-4D6C-8F16-A13B9EFEEAD1}"/>
            </a:ext>
          </a:extLst>
        </xdr:cNvPr>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8" name="楕円 277">
          <a:extLst>
            <a:ext uri="{FF2B5EF4-FFF2-40B4-BE49-F238E27FC236}">
              <a16:creationId xmlns:a16="http://schemas.microsoft.com/office/drawing/2014/main" id="{FA1908CF-BA0E-4028-95E8-FD8E5027A094}"/>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9" name="テキスト ボックス 278">
          <a:extLst>
            <a:ext uri="{FF2B5EF4-FFF2-40B4-BE49-F238E27FC236}">
              <a16:creationId xmlns:a16="http://schemas.microsoft.com/office/drawing/2014/main" id="{0C5A83FF-D8BB-4B09-A0E9-9F13B72A2EB9}"/>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0" name="楕円 279">
          <a:extLst>
            <a:ext uri="{FF2B5EF4-FFF2-40B4-BE49-F238E27FC236}">
              <a16:creationId xmlns:a16="http://schemas.microsoft.com/office/drawing/2014/main" id="{35F66146-6967-42A6-9760-429D02A2F6E2}"/>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1" name="テキスト ボックス 280">
          <a:extLst>
            <a:ext uri="{FF2B5EF4-FFF2-40B4-BE49-F238E27FC236}">
              <a16:creationId xmlns:a16="http://schemas.microsoft.com/office/drawing/2014/main" id="{8EF76094-ED5D-4BDB-94FD-CDF44E032B85}"/>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a:extLst>
            <a:ext uri="{FF2B5EF4-FFF2-40B4-BE49-F238E27FC236}">
              <a16:creationId xmlns:a16="http://schemas.microsoft.com/office/drawing/2014/main" id="{5EE64743-968F-4410-B959-72E7067F8C17}"/>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3" name="テキスト ボックス 282">
          <a:extLst>
            <a:ext uri="{FF2B5EF4-FFF2-40B4-BE49-F238E27FC236}">
              <a16:creationId xmlns:a16="http://schemas.microsoft.com/office/drawing/2014/main" id="{B6007D18-B095-4374-9BCF-DFA49D35C4A1}"/>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4" name="楕円 283">
          <a:extLst>
            <a:ext uri="{FF2B5EF4-FFF2-40B4-BE49-F238E27FC236}">
              <a16:creationId xmlns:a16="http://schemas.microsoft.com/office/drawing/2014/main" id="{08CBCD23-067B-4F9A-AB08-6BE18D2863E4}"/>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5" name="テキスト ボックス 284">
          <a:extLst>
            <a:ext uri="{FF2B5EF4-FFF2-40B4-BE49-F238E27FC236}">
              <a16:creationId xmlns:a16="http://schemas.microsoft.com/office/drawing/2014/main" id="{18516B5D-3075-4ECA-B95D-8F7FFFDD407D}"/>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BE5B5B43-FAD9-4219-A2FB-4D31B99B3BE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D9B27FEC-B218-4B1D-9708-A6EE1E8F17C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1DC314AE-05ED-46CE-88A9-E01CD70B5A5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6949CB1C-9F17-4CA5-B8BE-D7884F310E9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86CF5B9D-F8F3-4152-9FFD-652F4956EEA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B7F0359D-375B-4500-B5C8-544E78C7625A}"/>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7FAED7A3-F700-4708-816B-AAEDE51C1B1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23088A1F-0EA0-4193-9850-BD71CFA05CC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F835EE7E-B804-4C81-84A0-54813D4A5BA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3EDFA190-45D1-453E-9A32-4079CE96B14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65D6F52F-4683-4F10-AEA0-CDC40C23130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9C1F7A78-3DDA-49D9-8B24-AC1BA14214E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70E48A38-B008-4FFA-A24D-20695016A34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行政改革大綱の人員管理計画に基づき新規採用職員数の抑制を進めてきたことにより、職員の絶対数は減少傾向にあるものの、人口の減少割合の方が大きいことにより人口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人当たり職員数は横ばいである。類似団体平均を</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人下回る状況であるが全国平均、茨城県平均には高く、引き続き適切な定員管理に努める。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BC138B2E-910D-4984-B411-E363C43D4CC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11C6AABE-CF66-4013-BD55-88EF962B8AA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6C9E5F20-E1D1-417A-9403-621E36231E7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D6C93A89-4720-4882-AA10-E4A1FCCDA495}"/>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5D068283-EF58-4C8C-9924-664B3028A907}"/>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14F7A371-2284-44EE-A85B-E6079E29FE09}"/>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290E7C0C-AAD8-4EDB-B3DA-5E55BF70CEF4}"/>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553F5F04-9E7E-465F-AAB2-874577314BF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99DD5A14-332B-48B4-B675-74446EE7BDC3}"/>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3301FEC0-30C8-4534-80F3-8EFD5DB8A72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E8F2AC51-4BA6-441C-9502-DE7AA0B396CA}"/>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B3CFBA85-F14D-4966-965C-1CC7F6014CBA}"/>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7CCFF6B8-2150-42F6-B845-3AD9D642C312}"/>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ECAC6BC2-24D8-4C5F-83D7-E714CB22C7EA}"/>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8397B33A-FC40-4A46-80D4-10A7C50400B6}"/>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8D2AC012-B8F5-460A-A9E4-EBB14AE0DCE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353C9F96-86F2-468F-A169-6436D29B576D}"/>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3EDC80FE-1F9B-4803-A2BE-A4D211D48CB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7" name="直線コネクタ 316">
          <a:extLst>
            <a:ext uri="{FF2B5EF4-FFF2-40B4-BE49-F238E27FC236}">
              <a16:creationId xmlns:a16="http://schemas.microsoft.com/office/drawing/2014/main" id="{B6540726-92EC-4918-AE29-13BAAC3B1392}"/>
            </a:ext>
          </a:extLst>
        </xdr:cNvPr>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18" name="定員管理の状況最小値テキスト">
          <a:extLst>
            <a:ext uri="{FF2B5EF4-FFF2-40B4-BE49-F238E27FC236}">
              <a16:creationId xmlns:a16="http://schemas.microsoft.com/office/drawing/2014/main" id="{8153E263-5481-4668-8476-51F3DF138AEA}"/>
            </a:ext>
          </a:extLst>
        </xdr:cNvPr>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19" name="直線コネクタ 318">
          <a:extLst>
            <a:ext uri="{FF2B5EF4-FFF2-40B4-BE49-F238E27FC236}">
              <a16:creationId xmlns:a16="http://schemas.microsoft.com/office/drawing/2014/main" id="{4CD73727-99D7-408F-9524-CCC2AFB0085B}"/>
            </a:ext>
          </a:extLst>
        </xdr:cNvPr>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4A62AD1D-7617-42EA-AA3A-8106883D7408}"/>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B0BD14B5-7C5E-4C28-AEA0-877E6B9ABF3F}"/>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118473</xdr:rowOff>
    </xdr:from>
    <xdr:to>
      <xdr:col>81</xdr:col>
      <xdr:colOff>44450</xdr:colOff>
      <xdr:row>60</xdr:row>
      <xdr:rowOff>144326</xdr:rowOff>
    </xdr:to>
    <xdr:cxnSp macro="">
      <xdr:nvCxnSpPr>
        <xdr:cNvPr id="322" name="直線コネクタ 321">
          <a:extLst>
            <a:ext uri="{FF2B5EF4-FFF2-40B4-BE49-F238E27FC236}">
              <a16:creationId xmlns:a16="http://schemas.microsoft.com/office/drawing/2014/main" id="{00D609F0-F399-4722-8219-617F89BCEC4C}"/>
            </a:ext>
          </a:extLst>
        </xdr:cNvPr>
        <xdr:cNvCxnSpPr/>
      </xdr:nvCxnSpPr>
      <xdr:spPr>
        <a:xfrm>
          <a:off x="16179800" y="10405473"/>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a:extLst>
            <a:ext uri="{FF2B5EF4-FFF2-40B4-BE49-F238E27FC236}">
              <a16:creationId xmlns:a16="http://schemas.microsoft.com/office/drawing/2014/main" id="{37F8CA99-D5AB-44A3-B0DC-73228CA30F96}"/>
            </a:ext>
          </a:extLst>
        </xdr:cNvPr>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2C7F1D55-4131-4E90-A505-92278F1F3585}"/>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92619</xdr:rowOff>
    </xdr:from>
    <xdr:to>
      <xdr:col>77</xdr:col>
      <xdr:colOff>44450</xdr:colOff>
      <xdr:row>60</xdr:row>
      <xdr:rowOff>118473</xdr:rowOff>
    </xdr:to>
    <xdr:cxnSp macro="">
      <xdr:nvCxnSpPr>
        <xdr:cNvPr id="325" name="直線コネクタ 324">
          <a:extLst>
            <a:ext uri="{FF2B5EF4-FFF2-40B4-BE49-F238E27FC236}">
              <a16:creationId xmlns:a16="http://schemas.microsoft.com/office/drawing/2014/main" id="{5CA8C6AF-83BB-4A9D-8928-58F9225AAFC5}"/>
            </a:ext>
          </a:extLst>
        </xdr:cNvPr>
        <xdr:cNvCxnSpPr/>
      </xdr:nvCxnSpPr>
      <xdr:spPr>
        <a:xfrm>
          <a:off x="15290800" y="10379619"/>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6" name="フローチャート: 判断 325">
          <a:extLst>
            <a:ext uri="{FF2B5EF4-FFF2-40B4-BE49-F238E27FC236}">
              <a16:creationId xmlns:a16="http://schemas.microsoft.com/office/drawing/2014/main" id="{716C9B1D-AE71-465C-BCEC-646FCE36846B}"/>
            </a:ext>
          </a:extLst>
        </xdr:cNvPr>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24873</xdr:rowOff>
    </xdr:from>
    <xdr:ext cx="736600" cy="259045"/>
    <xdr:sp macro="" textlink="">
      <xdr:nvSpPr>
        <xdr:cNvPr id="327" name="テキスト ボックス 326">
          <a:extLst>
            <a:ext uri="{FF2B5EF4-FFF2-40B4-BE49-F238E27FC236}">
              <a16:creationId xmlns:a16="http://schemas.microsoft.com/office/drawing/2014/main" id="{800D9BCE-1C43-4FA3-88AF-4F8571C55860}"/>
            </a:ext>
          </a:extLst>
        </xdr:cNvPr>
        <xdr:cNvSpPr txBox="1"/>
      </xdr:nvSpPr>
      <xdr:spPr>
        <a:xfrm>
          <a:off x="15798800" y="1065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61595</xdr:rowOff>
    </xdr:from>
    <xdr:to>
      <xdr:col>72</xdr:col>
      <xdr:colOff>203200</xdr:colOff>
      <xdr:row>60</xdr:row>
      <xdr:rowOff>92619</xdr:rowOff>
    </xdr:to>
    <xdr:cxnSp macro="">
      <xdr:nvCxnSpPr>
        <xdr:cNvPr id="328" name="直線コネクタ 327">
          <a:extLst>
            <a:ext uri="{FF2B5EF4-FFF2-40B4-BE49-F238E27FC236}">
              <a16:creationId xmlns:a16="http://schemas.microsoft.com/office/drawing/2014/main" id="{5106B02A-4E31-4C2F-91DD-582F9A9F07B2}"/>
            </a:ext>
          </a:extLst>
        </xdr:cNvPr>
        <xdr:cNvCxnSpPr/>
      </xdr:nvCxnSpPr>
      <xdr:spPr>
        <a:xfrm>
          <a:off x="14401800" y="1034859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92710</xdr:rowOff>
    </xdr:from>
    <xdr:to>
      <xdr:col>73</xdr:col>
      <xdr:colOff>44450</xdr:colOff>
      <xdr:row>62</xdr:row>
      <xdr:rowOff>22860</xdr:rowOff>
    </xdr:to>
    <xdr:sp macro="" textlink="">
      <xdr:nvSpPr>
        <xdr:cNvPr id="329" name="フローチャート: 判断 328">
          <a:extLst>
            <a:ext uri="{FF2B5EF4-FFF2-40B4-BE49-F238E27FC236}">
              <a16:creationId xmlns:a16="http://schemas.microsoft.com/office/drawing/2014/main" id="{597D7AA9-6BEA-4CCC-8A91-01412EE27FDA}"/>
            </a:ext>
          </a:extLst>
        </xdr:cNvPr>
        <xdr:cNvSpPr/>
      </xdr:nvSpPr>
      <xdr:spPr>
        <a:xfrm>
          <a:off x="15240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7637</xdr:rowOff>
    </xdr:from>
    <xdr:ext cx="762000" cy="259045"/>
    <xdr:sp macro="" textlink="">
      <xdr:nvSpPr>
        <xdr:cNvPr id="330" name="テキスト ボックス 329">
          <a:extLst>
            <a:ext uri="{FF2B5EF4-FFF2-40B4-BE49-F238E27FC236}">
              <a16:creationId xmlns:a16="http://schemas.microsoft.com/office/drawing/2014/main" id="{EB35EE74-F5A2-4026-8C10-62E1407F5C6B}"/>
            </a:ext>
          </a:extLst>
        </xdr:cNvPr>
        <xdr:cNvSpPr txBox="1"/>
      </xdr:nvSpPr>
      <xdr:spPr>
        <a:xfrm>
          <a:off x="14909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28847</xdr:rowOff>
    </xdr:from>
    <xdr:to>
      <xdr:col>68</xdr:col>
      <xdr:colOff>152400</xdr:colOff>
      <xdr:row>60</xdr:row>
      <xdr:rowOff>61595</xdr:rowOff>
    </xdr:to>
    <xdr:cxnSp macro="">
      <xdr:nvCxnSpPr>
        <xdr:cNvPr id="331" name="直線コネクタ 330">
          <a:extLst>
            <a:ext uri="{FF2B5EF4-FFF2-40B4-BE49-F238E27FC236}">
              <a16:creationId xmlns:a16="http://schemas.microsoft.com/office/drawing/2014/main" id="{86ED3193-75AF-4B08-8B65-90507A57DDA7}"/>
            </a:ext>
          </a:extLst>
        </xdr:cNvPr>
        <xdr:cNvCxnSpPr/>
      </xdr:nvCxnSpPr>
      <xdr:spPr>
        <a:xfrm>
          <a:off x="13512800" y="10315847"/>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85816</xdr:rowOff>
    </xdr:from>
    <xdr:to>
      <xdr:col>68</xdr:col>
      <xdr:colOff>203200</xdr:colOff>
      <xdr:row>62</xdr:row>
      <xdr:rowOff>15966</xdr:rowOff>
    </xdr:to>
    <xdr:sp macro="" textlink="">
      <xdr:nvSpPr>
        <xdr:cNvPr id="332" name="フローチャート: 判断 331">
          <a:extLst>
            <a:ext uri="{FF2B5EF4-FFF2-40B4-BE49-F238E27FC236}">
              <a16:creationId xmlns:a16="http://schemas.microsoft.com/office/drawing/2014/main" id="{C8B30470-DC1A-4781-97BA-437850ABE68B}"/>
            </a:ext>
          </a:extLst>
        </xdr:cNvPr>
        <xdr:cNvSpPr/>
      </xdr:nvSpPr>
      <xdr:spPr>
        <a:xfrm>
          <a:off x="14351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743</xdr:rowOff>
    </xdr:from>
    <xdr:ext cx="762000" cy="259045"/>
    <xdr:sp macro="" textlink="">
      <xdr:nvSpPr>
        <xdr:cNvPr id="333" name="テキスト ボックス 332">
          <a:extLst>
            <a:ext uri="{FF2B5EF4-FFF2-40B4-BE49-F238E27FC236}">
              <a16:creationId xmlns:a16="http://schemas.microsoft.com/office/drawing/2014/main" id="{F896529D-0D35-4DE9-9EB9-3679B230E6ED}"/>
            </a:ext>
          </a:extLst>
        </xdr:cNvPr>
        <xdr:cNvSpPr txBox="1"/>
      </xdr:nvSpPr>
      <xdr:spPr>
        <a:xfrm>
          <a:off x="14020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34" name="フローチャート: 判断 333">
          <a:extLst>
            <a:ext uri="{FF2B5EF4-FFF2-40B4-BE49-F238E27FC236}">
              <a16:creationId xmlns:a16="http://schemas.microsoft.com/office/drawing/2014/main" id="{5E68F4C9-56C3-412F-8489-C10A795F12F8}"/>
            </a:ext>
          </a:extLst>
        </xdr:cNvPr>
        <xdr:cNvSpPr/>
      </xdr:nvSpPr>
      <xdr:spPr>
        <a:xfrm>
          <a:off x="13462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120486</xdr:rowOff>
    </xdr:from>
    <xdr:ext cx="762000" cy="259045"/>
    <xdr:sp macro="" textlink="">
      <xdr:nvSpPr>
        <xdr:cNvPr id="335" name="テキスト ボックス 334">
          <a:extLst>
            <a:ext uri="{FF2B5EF4-FFF2-40B4-BE49-F238E27FC236}">
              <a16:creationId xmlns:a16="http://schemas.microsoft.com/office/drawing/2014/main" id="{882717F0-A26C-4D3C-8680-F9B3322DA7B0}"/>
            </a:ext>
          </a:extLst>
        </xdr:cNvPr>
        <xdr:cNvSpPr txBox="1"/>
      </xdr:nvSpPr>
      <xdr:spPr>
        <a:xfrm>
          <a:off x="13131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D719E190-9BF5-4AC8-96ED-08C6D36DC8E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297C6FBC-4C47-4655-AD15-BE3F0F3BC451}"/>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1D0D737-3574-4350-8B02-8DF3D57256D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592ED6AE-603E-4FFD-889E-D796CD9B8F3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4CA4A7B4-E189-48D1-8120-FF36ECC5CF8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93526</xdr:rowOff>
    </xdr:from>
    <xdr:to>
      <xdr:col>81</xdr:col>
      <xdr:colOff>95250</xdr:colOff>
      <xdr:row>61</xdr:row>
      <xdr:rowOff>23676</xdr:rowOff>
    </xdr:to>
    <xdr:sp macro="" textlink="">
      <xdr:nvSpPr>
        <xdr:cNvPr id="341" name="楕円 340">
          <a:extLst>
            <a:ext uri="{FF2B5EF4-FFF2-40B4-BE49-F238E27FC236}">
              <a16:creationId xmlns:a16="http://schemas.microsoft.com/office/drawing/2014/main" id="{AE6DA935-0C8D-40C3-BBD4-AF2E3F66D561}"/>
            </a:ext>
          </a:extLst>
        </xdr:cNvPr>
        <xdr:cNvSpPr/>
      </xdr:nvSpPr>
      <xdr:spPr>
        <a:xfrm>
          <a:off x="169672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110053</xdr:rowOff>
    </xdr:from>
    <xdr:ext cx="762000" cy="259045"/>
    <xdr:sp macro="" textlink="">
      <xdr:nvSpPr>
        <xdr:cNvPr id="342" name="定員管理の状況該当値テキスト">
          <a:extLst>
            <a:ext uri="{FF2B5EF4-FFF2-40B4-BE49-F238E27FC236}">
              <a16:creationId xmlns:a16="http://schemas.microsoft.com/office/drawing/2014/main" id="{FE557121-E001-4883-B706-AA8D53A6B9D7}"/>
            </a:ext>
          </a:extLst>
        </xdr:cNvPr>
        <xdr:cNvSpPr txBox="1"/>
      </xdr:nvSpPr>
      <xdr:spPr>
        <a:xfrm>
          <a:off x="17106900" y="1022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67673</xdr:rowOff>
    </xdr:from>
    <xdr:to>
      <xdr:col>77</xdr:col>
      <xdr:colOff>95250</xdr:colOff>
      <xdr:row>60</xdr:row>
      <xdr:rowOff>169273</xdr:rowOff>
    </xdr:to>
    <xdr:sp macro="" textlink="">
      <xdr:nvSpPr>
        <xdr:cNvPr id="343" name="楕円 342">
          <a:extLst>
            <a:ext uri="{FF2B5EF4-FFF2-40B4-BE49-F238E27FC236}">
              <a16:creationId xmlns:a16="http://schemas.microsoft.com/office/drawing/2014/main" id="{23F09C58-AF44-4F1C-93F9-C9368B9017EF}"/>
            </a:ext>
          </a:extLst>
        </xdr:cNvPr>
        <xdr:cNvSpPr/>
      </xdr:nvSpPr>
      <xdr:spPr>
        <a:xfrm>
          <a:off x="16129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8000</xdr:rowOff>
    </xdr:from>
    <xdr:ext cx="736600" cy="259045"/>
    <xdr:sp macro="" textlink="">
      <xdr:nvSpPr>
        <xdr:cNvPr id="344" name="テキスト ボックス 343">
          <a:extLst>
            <a:ext uri="{FF2B5EF4-FFF2-40B4-BE49-F238E27FC236}">
              <a16:creationId xmlns:a16="http://schemas.microsoft.com/office/drawing/2014/main" id="{718C1A1C-21F7-4138-8E90-24C11EBB51BE}"/>
            </a:ext>
          </a:extLst>
        </xdr:cNvPr>
        <xdr:cNvSpPr txBox="1"/>
      </xdr:nvSpPr>
      <xdr:spPr>
        <a:xfrm>
          <a:off x="15798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41819</xdr:rowOff>
    </xdr:from>
    <xdr:to>
      <xdr:col>73</xdr:col>
      <xdr:colOff>44450</xdr:colOff>
      <xdr:row>60</xdr:row>
      <xdr:rowOff>143419</xdr:rowOff>
    </xdr:to>
    <xdr:sp macro="" textlink="">
      <xdr:nvSpPr>
        <xdr:cNvPr id="345" name="楕円 344">
          <a:extLst>
            <a:ext uri="{FF2B5EF4-FFF2-40B4-BE49-F238E27FC236}">
              <a16:creationId xmlns:a16="http://schemas.microsoft.com/office/drawing/2014/main" id="{CF5697E2-7EB5-4587-8B4A-1D12EC79A0BB}"/>
            </a:ext>
          </a:extLst>
        </xdr:cNvPr>
        <xdr:cNvSpPr/>
      </xdr:nvSpPr>
      <xdr:spPr>
        <a:xfrm>
          <a:off x="15240000" y="103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153596</xdr:rowOff>
    </xdr:from>
    <xdr:ext cx="762000" cy="259045"/>
    <xdr:sp macro="" textlink="">
      <xdr:nvSpPr>
        <xdr:cNvPr id="346" name="テキスト ボックス 345">
          <a:extLst>
            <a:ext uri="{FF2B5EF4-FFF2-40B4-BE49-F238E27FC236}">
              <a16:creationId xmlns:a16="http://schemas.microsoft.com/office/drawing/2014/main" id="{2789EE0F-83FC-4DD6-85C0-15B2443F3E31}"/>
            </a:ext>
          </a:extLst>
        </xdr:cNvPr>
        <xdr:cNvSpPr txBox="1"/>
      </xdr:nvSpPr>
      <xdr:spPr>
        <a:xfrm>
          <a:off x="14909800" y="1009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10795</xdr:rowOff>
    </xdr:from>
    <xdr:to>
      <xdr:col>68</xdr:col>
      <xdr:colOff>203200</xdr:colOff>
      <xdr:row>60</xdr:row>
      <xdr:rowOff>112395</xdr:rowOff>
    </xdr:to>
    <xdr:sp macro="" textlink="">
      <xdr:nvSpPr>
        <xdr:cNvPr id="347" name="楕円 346">
          <a:extLst>
            <a:ext uri="{FF2B5EF4-FFF2-40B4-BE49-F238E27FC236}">
              <a16:creationId xmlns:a16="http://schemas.microsoft.com/office/drawing/2014/main" id="{60641D8F-068E-4EC4-A37B-448800872A74}"/>
            </a:ext>
          </a:extLst>
        </xdr:cNvPr>
        <xdr:cNvSpPr/>
      </xdr:nvSpPr>
      <xdr:spPr>
        <a:xfrm>
          <a:off x="14351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122572</xdr:rowOff>
    </xdr:from>
    <xdr:ext cx="762000" cy="259045"/>
    <xdr:sp macro="" textlink="">
      <xdr:nvSpPr>
        <xdr:cNvPr id="348" name="テキスト ボックス 347">
          <a:extLst>
            <a:ext uri="{FF2B5EF4-FFF2-40B4-BE49-F238E27FC236}">
              <a16:creationId xmlns:a16="http://schemas.microsoft.com/office/drawing/2014/main" id="{B4C53959-1B1C-4098-8653-D88B34C6C9EA}"/>
            </a:ext>
          </a:extLst>
        </xdr:cNvPr>
        <xdr:cNvSpPr txBox="1"/>
      </xdr:nvSpPr>
      <xdr:spPr>
        <a:xfrm>
          <a:off x="14020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49" name="楕円 348">
          <a:extLst>
            <a:ext uri="{FF2B5EF4-FFF2-40B4-BE49-F238E27FC236}">
              <a16:creationId xmlns:a16="http://schemas.microsoft.com/office/drawing/2014/main" id="{BF93CE9F-82B6-48E2-AEF2-DFD1CD504CED}"/>
            </a:ext>
          </a:extLst>
        </xdr:cNvPr>
        <xdr:cNvSpPr/>
      </xdr:nvSpPr>
      <xdr:spPr>
        <a:xfrm>
          <a:off x="13462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50" name="テキスト ボックス 349">
          <a:extLst>
            <a:ext uri="{FF2B5EF4-FFF2-40B4-BE49-F238E27FC236}">
              <a16:creationId xmlns:a16="http://schemas.microsoft.com/office/drawing/2014/main" id="{C0E0F862-1779-4621-BCC2-6FBC31805ABA}"/>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B0E1CE25-E236-45ED-A6CF-1C6101D2E9D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62E3BF37-ACC1-4F84-9E43-3BA70DF7CBF4}"/>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9A6440EC-EFC1-4D83-AEE0-0AA59255BB37}"/>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29AE0143-E7BA-4927-A42E-A47FC680E21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67CCACE7-650E-434A-93C3-0368DE416B1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5C275821-0B59-4DEF-BB3E-C945E071D53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10DE0AB-9CC3-4905-8D93-B1D93B1476B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19AFB9EA-DE53-48E2-86A1-A98EDEE1038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6CB8082F-C64B-482B-963E-AB8AF9D6798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55AABC82-FF99-4945-9205-F2E1135202E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5285EB34-3D48-477A-BAC3-D10FD39ED735}"/>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C9FC03E1-9221-49A3-A67B-A773BFBCB065}"/>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62120017-08A7-4AAE-955D-7F24B15BA06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実質公債費比率について、算定分母において普通交付税の減少や臨財債発行可能額の減少等により前年度から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ポイント増加し、令和２年度に近い値となった。類似団体平均を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％上回っており、これは公営企業への基準外繰出金による準元利償還金の影響によるものである。</a:t>
          </a:r>
        </a:p>
        <a:p>
          <a:r>
            <a:rPr kumimoji="1" lang="ja-JP" altLang="en-US" sz="1300">
              <a:latin typeface="ＭＳ Ｐゴシック" panose="020B0600070205080204" pitchFamily="50" charset="-128"/>
              <a:ea typeface="ＭＳ Ｐゴシック" panose="020B0600070205080204" pitchFamily="50" charset="-128"/>
            </a:rPr>
            <a:t>今後も、起債借入について合併特例債や過疎対策事業債等の交付税算入率が高い地方債の借入を中心に行うなど、実質公債費比率が急激に上昇しないよう計画的に借入を行っていく。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E95C4AD4-5507-463C-8CDD-AC018CB19F54}"/>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C2390FD7-EF9B-497A-AECE-57BA506A1BC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AC1A6D43-D85D-4803-A758-1326F353A85C}"/>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52A1C5BE-8A84-44F8-98B0-3BBD9E4B6A1C}"/>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82B401B6-182D-468F-837A-90549941EC76}"/>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C81BD89E-DF88-4612-A82F-A845AC1658E6}"/>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E5E858DE-C756-42F1-A2E7-34EBECB3994B}"/>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4971B9DD-6D67-44A9-9D1F-B09D367AA63A}"/>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DC99E492-DB6A-4917-87EA-EF2148B01F5A}"/>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FA89298F-8D17-4441-A228-F048AC7DCC65}"/>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37309906-5A5E-41FA-A1CB-BBE6A271A108}"/>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A263602F-BEFA-49B5-9ECB-9E4F0F2BC796}"/>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1B05D0C3-0DC2-4D44-86FE-189DB8CD4D26}"/>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86399550-0809-4171-A67C-CBBC40499B9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70E7C8BA-DDCB-4A5E-9B2B-C596062FBAF8}"/>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43</xdr:row>
      <xdr:rowOff>119380</xdr:rowOff>
    </xdr:to>
    <xdr:cxnSp macro="">
      <xdr:nvCxnSpPr>
        <xdr:cNvPr id="379" name="直線コネクタ 378">
          <a:extLst>
            <a:ext uri="{FF2B5EF4-FFF2-40B4-BE49-F238E27FC236}">
              <a16:creationId xmlns:a16="http://schemas.microsoft.com/office/drawing/2014/main" id="{4CB03C2D-8BC4-4E35-91C4-BAE0C17F73C7}"/>
            </a:ext>
          </a:extLst>
        </xdr:cNvPr>
        <xdr:cNvCxnSpPr/>
      </xdr:nvCxnSpPr>
      <xdr:spPr>
        <a:xfrm flipV="1">
          <a:off x="17018000" y="61082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80" name="公債費負担の状況最小値テキスト">
          <a:extLst>
            <a:ext uri="{FF2B5EF4-FFF2-40B4-BE49-F238E27FC236}">
              <a16:creationId xmlns:a16="http://schemas.microsoft.com/office/drawing/2014/main" id="{672FB422-1E53-426D-9AD0-0A9BD5FE3EBA}"/>
            </a:ext>
          </a:extLst>
        </xdr:cNvPr>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81" name="直線コネクタ 380">
          <a:extLst>
            <a:ext uri="{FF2B5EF4-FFF2-40B4-BE49-F238E27FC236}">
              <a16:creationId xmlns:a16="http://schemas.microsoft.com/office/drawing/2014/main" id="{927C57B5-ECB1-4073-B25E-DBD8EE19B001}"/>
            </a:ext>
          </a:extLst>
        </xdr:cNvPr>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82" name="公債費負担の状況最大値テキスト">
          <a:extLst>
            <a:ext uri="{FF2B5EF4-FFF2-40B4-BE49-F238E27FC236}">
              <a16:creationId xmlns:a16="http://schemas.microsoft.com/office/drawing/2014/main" id="{E5E1803D-5A4B-4BC9-9DA2-031ED86ADFEC}"/>
            </a:ext>
          </a:extLst>
        </xdr:cNvPr>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83" name="直線コネクタ 382">
          <a:extLst>
            <a:ext uri="{FF2B5EF4-FFF2-40B4-BE49-F238E27FC236}">
              <a16:creationId xmlns:a16="http://schemas.microsoft.com/office/drawing/2014/main" id="{7397B35D-4783-4962-B0D4-403DA0F306C4}"/>
            </a:ext>
          </a:extLst>
        </xdr:cNvPr>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46567</xdr:rowOff>
    </xdr:to>
    <xdr:cxnSp macro="">
      <xdr:nvCxnSpPr>
        <xdr:cNvPr id="384" name="直線コネクタ 383">
          <a:extLst>
            <a:ext uri="{FF2B5EF4-FFF2-40B4-BE49-F238E27FC236}">
              <a16:creationId xmlns:a16="http://schemas.microsoft.com/office/drawing/2014/main" id="{18D4DD8F-03BF-4BC2-8B30-12106119E863}"/>
            </a:ext>
          </a:extLst>
        </xdr:cNvPr>
        <xdr:cNvCxnSpPr/>
      </xdr:nvCxnSpPr>
      <xdr:spPr>
        <a:xfrm>
          <a:off x="16179800" y="687239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135483</xdr:rowOff>
    </xdr:from>
    <xdr:ext cx="762000" cy="259045"/>
    <xdr:sp macro="" textlink="">
      <xdr:nvSpPr>
        <xdr:cNvPr id="385" name="公債費負担の状況平均値テキスト">
          <a:extLst>
            <a:ext uri="{FF2B5EF4-FFF2-40B4-BE49-F238E27FC236}">
              <a16:creationId xmlns:a16="http://schemas.microsoft.com/office/drawing/2014/main" id="{E19E0A61-F2D1-4B1B-9C47-00FFF8F66985}"/>
            </a:ext>
          </a:extLst>
        </xdr:cNvPr>
        <xdr:cNvSpPr txBox="1"/>
      </xdr:nvSpPr>
      <xdr:spPr>
        <a:xfrm>
          <a:off x="17106900" y="665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6" name="フローチャート: 判断 385">
          <a:extLst>
            <a:ext uri="{FF2B5EF4-FFF2-40B4-BE49-F238E27FC236}">
              <a16:creationId xmlns:a16="http://schemas.microsoft.com/office/drawing/2014/main" id="{E719C3A2-1F0C-4CFF-A9DA-93B818D27F4C}"/>
            </a:ext>
          </a:extLst>
        </xdr:cNvPr>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38523</xdr:rowOff>
    </xdr:to>
    <xdr:cxnSp macro="">
      <xdr:nvCxnSpPr>
        <xdr:cNvPr id="387" name="直線コネクタ 386">
          <a:extLst>
            <a:ext uri="{FF2B5EF4-FFF2-40B4-BE49-F238E27FC236}">
              <a16:creationId xmlns:a16="http://schemas.microsoft.com/office/drawing/2014/main" id="{CE1EA1F5-EC7F-4945-9B99-2138FCEDA527}"/>
            </a:ext>
          </a:extLst>
        </xdr:cNvPr>
        <xdr:cNvCxnSpPr/>
      </xdr:nvCxnSpPr>
      <xdr:spPr>
        <a:xfrm flipV="1">
          <a:off x="15290800" y="68723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118956</xdr:rowOff>
    </xdr:from>
    <xdr:to>
      <xdr:col>77</xdr:col>
      <xdr:colOff>95250</xdr:colOff>
      <xdr:row>40</xdr:row>
      <xdr:rowOff>49106</xdr:rowOff>
    </xdr:to>
    <xdr:sp macro="" textlink="">
      <xdr:nvSpPr>
        <xdr:cNvPr id="388" name="フローチャート: 判断 387">
          <a:extLst>
            <a:ext uri="{FF2B5EF4-FFF2-40B4-BE49-F238E27FC236}">
              <a16:creationId xmlns:a16="http://schemas.microsoft.com/office/drawing/2014/main" id="{11DC5D40-0F62-4498-8363-45ED29E5C95D}"/>
            </a:ext>
          </a:extLst>
        </xdr:cNvPr>
        <xdr:cNvSpPr/>
      </xdr:nvSpPr>
      <xdr:spPr>
        <a:xfrm>
          <a:off x="16129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89" name="テキスト ボックス 388">
          <a:extLst>
            <a:ext uri="{FF2B5EF4-FFF2-40B4-BE49-F238E27FC236}">
              <a16:creationId xmlns:a16="http://schemas.microsoft.com/office/drawing/2014/main" id="{43B5A177-C8FC-4B4D-BF74-D1CF8D5544FF}"/>
            </a:ext>
          </a:extLst>
        </xdr:cNvPr>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22437</xdr:rowOff>
    </xdr:from>
    <xdr:to>
      <xdr:col>72</xdr:col>
      <xdr:colOff>203200</xdr:colOff>
      <xdr:row>40</xdr:row>
      <xdr:rowOff>38523</xdr:rowOff>
    </xdr:to>
    <xdr:cxnSp macro="">
      <xdr:nvCxnSpPr>
        <xdr:cNvPr id="390" name="直線コネクタ 389">
          <a:extLst>
            <a:ext uri="{FF2B5EF4-FFF2-40B4-BE49-F238E27FC236}">
              <a16:creationId xmlns:a16="http://schemas.microsoft.com/office/drawing/2014/main" id="{1A2D0A15-5411-47B0-9337-A5DB434B033F}"/>
            </a:ext>
          </a:extLst>
        </xdr:cNvPr>
        <xdr:cNvCxnSpPr/>
      </xdr:nvCxnSpPr>
      <xdr:spPr>
        <a:xfrm>
          <a:off x="14401800" y="68804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118956</xdr:rowOff>
    </xdr:from>
    <xdr:to>
      <xdr:col>73</xdr:col>
      <xdr:colOff>44450</xdr:colOff>
      <xdr:row>40</xdr:row>
      <xdr:rowOff>49106</xdr:rowOff>
    </xdr:to>
    <xdr:sp macro="" textlink="">
      <xdr:nvSpPr>
        <xdr:cNvPr id="391" name="フローチャート: 判断 390">
          <a:extLst>
            <a:ext uri="{FF2B5EF4-FFF2-40B4-BE49-F238E27FC236}">
              <a16:creationId xmlns:a16="http://schemas.microsoft.com/office/drawing/2014/main" id="{BABC8F25-119E-45B2-A8F0-D8096E406340}"/>
            </a:ext>
          </a:extLst>
        </xdr:cNvPr>
        <xdr:cNvSpPr/>
      </xdr:nvSpPr>
      <xdr:spPr>
        <a:xfrm>
          <a:off x="15240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392" name="テキスト ボックス 391">
          <a:extLst>
            <a:ext uri="{FF2B5EF4-FFF2-40B4-BE49-F238E27FC236}">
              <a16:creationId xmlns:a16="http://schemas.microsoft.com/office/drawing/2014/main" id="{382611FF-6B36-40F6-9464-18CE9D34131A}"/>
            </a:ext>
          </a:extLst>
        </xdr:cNvPr>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161713</xdr:rowOff>
    </xdr:from>
    <xdr:to>
      <xdr:col>68</xdr:col>
      <xdr:colOff>152400</xdr:colOff>
      <xdr:row>40</xdr:row>
      <xdr:rowOff>22437</xdr:rowOff>
    </xdr:to>
    <xdr:cxnSp macro="">
      <xdr:nvCxnSpPr>
        <xdr:cNvPr id="393" name="直線コネクタ 392">
          <a:extLst>
            <a:ext uri="{FF2B5EF4-FFF2-40B4-BE49-F238E27FC236}">
              <a16:creationId xmlns:a16="http://schemas.microsoft.com/office/drawing/2014/main" id="{63F37D03-AAAF-4A79-BA71-EB96477A4C00}"/>
            </a:ext>
          </a:extLst>
        </xdr:cNvPr>
        <xdr:cNvCxnSpPr/>
      </xdr:nvCxnSpPr>
      <xdr:spPr>
        <a:xfrm>
          <a:off x="13512800" y="68482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4" name="フローチャート: 判断 393">
          <a:extLst>
            <a:ext uri="{FF2B5EF4-FFF2-40B4-BE49-F238E27FC236}">
              <a16:creationId xmlns:a16="http://schemas.microsoft.com/office/drawing/2014/main" id="{9B1A85D8-B513-41BA-A89B-FD64A4083EDC}"/>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5" name="テキスト ボックス 394">
          <a:extLst>
            <a:ext uri="{FF2B5EF4-FFF2-40B4-BE49-F238E27FC236}">
              <a16:creationId xmlns:a16="http://schemas.microsoft.com/office/drawing/2014/main" id="{440A8059-9560-419F-A791-D81F2A99504D}"/>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6" name="フローチャート: 判断 395">
          <a:extLst>
            <a:ext uri="{FF2B5EF4-FFF2-40B4-BE49-F238E27FC236}">
              <a16:creationId xmlns:a16="http://schemas.microsoft.com/office/drawing/2014/main" id="{CC6A37B2-52A1-4C0C-9D19-8CE72EC63228}"/>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97" name="テキスト ボックス 396">
          <a:extLst>
            <a:ext uri="{FF2B5EF4-FFF2-40B4-BE49-F238E27FC236}">
              <a16:creationId xmlns:a16="http://schemas.microsoft.com/office/drawing/2014/main" id="{BF327B05-A4F3-4C35-AF41-87BBCF8F946B}"/>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BD9B8E69-646B-48EE-9BC0-C782E26D0E1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7BE4023-6604-456D-A327-22CFDE6C685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1F147D81-7F17-413D-8FBB-615BFAA32F9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213047E8-EA5B-4DAC-B981-B14EB48D679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C7EA5230-4E7B-459F-A12B-C42BC5371D6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3" name="楕円 402">
          <a:extLst>
            <a:ext uri="{FF2B5EF4-FFF2-40B4-BE49-F238E27FC236}">
              <a16:creationId xmlns:a16="http://schemas.microsoft.com/office/drawing/2014/main" id="{FAD5710B-D14D-4E81-ABED-BD3490C68CAB}"/>
            </a:ext>
          </a:extLst>
        </xdr:cNvPr>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139294</xdr:rowOff>
    </xdr:from>
    <xdr:ext cx="762000" cy="259045"/>
    <xdr:sp macro="" textlink="">
      <xdr:nvSpPr>
        <xdr:cNvPr id="404" name="公債費負担の状況該当値テキスト">
          <a:extLst>
            <a:ext uri="{FF2B5EF4-FFF2-40B4-BE49-F238E27FC236}">
              <a16:creationId xmlns:a16="http://schemas.microsoft.com/office/drawing/2014/main" id="{04CE1E25-6668-45E7-9E75-1D12BD4B9FC1}"/>
            </a:ext>
          </a:extLst>
        </xdr:cNvPr>
        <xdr:cNvSpPr txBox="1"/>
      </xdr:nvSpPr>
      <xdr:spPr>
        <a:xfrm>
          <a:off x="17106900" y="682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405" name="楕円 404">
          <a:extLst>
            <a:ext uri="{FF2B5EF4-FFF2-40B4-BE49-F238E27FC236}">
              <a16:creationId xmlns:a16="http://schemas.microsoft.com/office/drawing/2014/main" id="{6E327327-F9E0-4E6A-B409-489174E8E703}"/>
            </a:ext>
          </a:extLst>
        </xdr:cNvPr>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406" name="テキスト ボックス 405">
          <a:extLst>
            <a:ext uri="{FF2B5EF4-FFF2-40B4-BE49-F238E27FC236}">
              <a16:creationId xmlns:a16="http://schemas.microsoft.com/office/drawing/2014/main" id="{6CCE8B03-2E38-4A3D-8D58-8321EFB72BB4}"/>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407" name="楕円 406">
          <a:extLst>
            <a:ext uri="{FF2B5EF4-FFF2-40B4-BE49-F238E27FC236}">
              <a16:creationId xmlns:a16="http://schemas.microsoft.com/office/drawing/2014/main" id="{B4630659-02CF-49CD-804F-38E412689AC2}"/>
            </a:ext>
          </a:extLst>
        </xdr:cNvPr>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408" name="テキスト ボックス 407">
          <a:extLst>
            <a:ext uri="{FF2B5EF4-FFF2-40B4-BE49-F238E27FC236}">
              <a16:creationId xmlns:a16="http://schemas.microsoft.com/office/drawing/2014/main" id="{03D51583-AF0F-4908-A463-F0DB5B93C65B}"/>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09" name="楕円 408">
          <a:extLst>
            <a:ext uri="{FF2B5EF4-FFF2-40B4-BE49-F238E27FC236}">
              <a16:creationId xmlns:a16="http://schemas.microsoft.com/office/drawing/2014/main" id="{95EA2752-5904-4635-88EB-DF701E6FC58A}"/>
            </a:ext>
          </a:extLst>
        </xdr:cNvPr>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410" name="テキスト ボックス 409">
          <a:extLst>
            <a:ext uri="{FF2B5EF4-FFF2-40B4-BE49-F238E27FC236}">
              <a16:creationId xmlns:a16="http://schemas.microsoft.com/office/drawing/2014/main" id="{C36A5B86-C919-49D0-AE2A-F3E54613ADEC}"/>
            </a:ext>
          </a:extLst>
        </xdr:cNvPr>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110913</xdr:rowOff>
    </xdr:from>
    <xdr:to>
      <xdr:col>64</xdr:col>
      <xdr:colOff>152400</xdr:colOff>
      <xdr:row>40</xdr:row>
      <xdr:rowOff>41063</xdr:rowOff>
    </xdr:to>
    <xdr:sp macro="" textlink="">
      <xdr:nvSpPr>
        <xdr:cNvPr id="411" name="楕円 410">
          <a:extLst>
            <a:ext uri="{FF2B5EF4-FFF2-40B4-BE49-F238E27FC236}">
              <a16:creationId xmlns:a16="http://schemas.microsoft.com/office/drawing/2014/main" id="{57A405BB-0124-40D3-B679-6DECE203D3B8}"/>
            </a:ext>
          </a:extLst>
        </xdr:cNvPr>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51240</xdr:rowOff>
    </xdr:from>
    <xdr:ext cx="762000" cy="259045"/>
    <xdr:sp macro="" textlink="">
      <xdr:nvSpPr>
        <xdr:cNvPr id="412" name="テキスト ボックス 411">
          <a:extLst>
            <a:ext uri="{FF2B5EF4-FFF2-40B4-BE49-F238E27FC236}">
              <a16:creationId xmlns:a16="http://schemas.microsoft.com/office/drawing/2014/main" id="{370E2A78-AB88-4DD2-9C94-E48CB38F7CEE}"/>
            </a:ext>
          </a:extLst>
        </xdr:cNvPr>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411151C1-93AF-42C1-BB89-5ECE2911679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797492F0-ABE0-41F6-A836-B8A71DAACA0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E7E7E1CF-D213-4D85-9F9B-C0E2BC8248A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A34BC812-E65A-4C04-86F5-181AA3986AE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5668990-B476-4BB3-BF7F-C4B6D32176CB}"/>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A28D85E5-B96D-4D16-9F79-0296D5D7743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93061DE0-75A3-46E1-91A0-842D3EB5C16C}"/>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36565C83-5D24-4C32-BDAB-DA727085C37B}"/>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43522B87-22C3-4C25-89A7-1959F26CD0E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E9FDEAD-B1D9-40F2-B82B-7089E310629C}"/>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5BA6AD4E-0470-4122-A0A8-382E8F9DF87A}"/>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5D4B02BE-6357-4492-A7C8-F518B8A0BBB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78636E87-AEF0-4EB6-B830-268B865B2AB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将来負担比率については、前年度に引き続き充当可能財源等が将来負担額を上回ったことにより、値なし（マイナス）となった。</a:t>
          </a:r>
        </a:p>
        <a:p>
          <a:r>
            <a:rPr kumimoji="1" lang="ja-JP" altLang="en-US" sz="1300">
              <a:latin typeface="ＭＳ Ｐゴシック" panose="020B0600070205080204" pitchFamily="50" charset="-128"/>
              <a:ea typeface="ＭＳ Ｐゴシック" panose="020B0600070205080204" pitchFamily="50" charset="-128"/>
            </a:rPr>
            <a:t>今後については、合併特例債や過疎対策事業債の発行が予定されているとともに、財政調整基金をはじめとする充当可能基金の取り崩しが見込まれるため、将来負担比率が増加していくと予想される。そのため、当該数値の急激な上昇が生じないよう、起債の必要性を見極めるとともに、償還期間を長期間にするなど、計画的な借入を行う必要があ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C058AB57-EFDF-4F23-9BA9-F09C1DC21B1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2955D14B-A3E3-49BF-BE03-60CC4840A41E}"/>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617DA70B-39D6-4BEB-86B8-915B49B7B8D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D9B2C316-27A5-4581-8090-423D1F9554F6}"/>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BD337593-B429-488D-8E26-27023BD46F73}"/>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733DC4D1-A779-4C9B-821F-6D5D13E0D545}"/>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2292621-A2D9-4869-BD84-CB10CA556664}"/>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ECC2799C-DCD8-4BE4-9601-61CAA8F2BD11}"/>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DE80289C-52E3-4236-AD85-20BE9671CB87}"/>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ADBA2C78-7A15-4E01-B4A9-D0A5E0B58D33}"/>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6F179175-FAB5-494D-B26E-354706CDD2C5}"/>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432E3639-425E-4193-A0D6-7A5DA79B3FD1}"/>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91916B2C-19EB-47E6-A000-F85787C07201}"/>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B631D1DA-EE1E-4C12-ADD4-21BBBB388D6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DAD058E1-809D-44D4-87BE-93636637A4F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41" name="直線コネクタ 440">
          <a:extLst>
            <a:ext uri="{FF2B5EF4-FFF2-40B4-BE49-F238E27FC236}">
              <a16:creationId xmlns:a16="http://schemas.microsoft.com/office/drawing/2014/main" id="{2A81C4AF-7BF6-40E8-B7D0-0088F7600DA1}"/>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42" name="将来負担の状況最小値テキスト">
          <a:extLst>
            <a:ext uri="{FF2B5EF4-FFF2-40B4-BE49-F238E27FC236}">
              <a16:creationId xmlns:a16="http://schemas.microsoft.com/office/drawing/2014/main" id="{76DEDD27-BF4E-4F88-9D7E-8080FBAB1986}"/>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43" name="直線コネクタ 442">
          <a:extLst>
            <a:ext uri="{FF2B5EF4-FFF2-40B4-BE49-F238E27FC236}">
              <a16:creationId xmlns:a16="http://schemas.microsoft.com/office/drawing/2014/main" id="{DCE256BD-9154-4C1B-8F04-E8C45A98678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CB3A4DA1-4B1E-455D-BB94-82B1126D64D7}"/>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8CB1C540-4EE3-410F-8C95-540D5E6093A7}"/>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148660</xdr:rowOff>
    </xdr:from>
    <xdr:to>
      <xdr:col>72</xdr:col>
      <xdr:colOff>203200</xdr:colOff>
      <xdr:row>15</xdr:row>
      <xdr:rowOff>12065</xdr:rowOff>
    </xdr:to>
    <xdr:cxnSp macro="">
      <xdr:nvCxnSpPr>
        <xdr:cNvPr id="446" name="直線コネクタ 445">
          <a:extLst>
            <a:ext uri="{FF2B5EF4-FFF2-40B4-BE49-F238E27FC236}">
              <a16:creationId xmlns:a16="http://schemas.microsoft.com/office/drawing/2014/main" id="{94DDFB13-0185-4EC8-A953-14B7F7EBBAD9}"/>
            </a:ext>
          </a:extLst>
        </xdr:cNvPr>
        <xdr:cNvCxnSpPr/>
      </xdr:nvCxnSpPr>
      <xdr:spPr>
        <a:xfrm>
          <a:off x="14401800" y="2548960"/>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135484</xdr:rowOff>
    </xdr:from>
    <xdr:ext cx="762000" cy="259045"/>
    <xdr:sp macro="" textlink="">
      <xdr:nvSpPr>
        <xdr:cNvPr id="447" name="将来負担の状況平均値テキスト">
          <a:extLst>
            <a:ext uri="{FF2B5EF4-FFF2-40B4-BE49-F238E27FC236}">
              <a16:creationId xmlns:a16="http://schemas.microsoft.com/office/drawing/2014/main" id="{CA400D24-9CD2-40B2-8798-FB8DB30DC028}"/>
            </a:ext>
          </a:extLst>
        </xdr:cNvPr>
        <xdr:cNvSpPr txBox="1"/>
      </xdr:nvSpPr>
      <xdr:spPr>
        <a:xfrm>
          <a:off x="17106900" y="236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48" name="フローチャート: 判断 447">
          <a:extLst>
            <a:ext uri="{FF2B5EF4-FFF2-40B4-BE49-F238E27FC236}">
              <a16:creationId xmlns:a16="http://schemas.microsoft.com/office/drawing/2014/main" id="{E829D091-4042-4DB7-9CC4-6FE88FCA50C8}"/>
            </a:ext>
          </a:extLst>
        </xdr:cNvPr>
        <xdr:cNvSpPr/>
      </xdr:nvSpPr>
      <xdr:spPr>
        <a:xfrm>
          <a:off x="169672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136596</xdr:rowOff>
    </xdr:from>
    <xdr:to>
      <xdr:col>68</xdr:col>
      <xdr:colOff>152400</xdr:colOff>
      <xdr:row>14</xdr:row>
      <xdr:rowOff>148660</xdr:rowOff>
    </xdr:to>
    <xdr:cxnSp macro="">
      <xdr:nvCxnSpPr>
        <xdr:cNvPr id="449" name="直線コネクタ 448">
          <a:extLst>
            <a:ext uri="{FF2B5EF4-FFF2-40B4-BE49-F238E27FC236}">
              <a16:creationId xmlns:a16="http://schemas.microsoft.com/office/drawing/2014/main" id="{9B99F26C-560A-4288-B588-959D719D1E7C}"/>
            </a:ext>
          </a:extLst>
        </xdr:cNvPr>
        <xdr:cNvCxnSpPr/>
      </xdr:nvCxnSpPr>
      <xdr:spPr>
        <a:xfrm>
          <a:off x="13512800" y="2536896"/>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97860</xdr:rowOff>
    </xdr:from>
    <xdr:to>
      <xdr:col>77</xdr:col>
      <xdr:colOff>95250</xdr:colOff>
      <xdr:row>15</xdr:row>
      <xdr:rowOff>28010</xdr:rowOff>
    </xdr:to>
    <xdr:sp macro="" textlink="">
      <xdr:nvSpPr>
        <xdr:cNvPr id="450" name="フローチャート: 判断 449">
          <a:extLst>
            <a:ext uri="{FF2B5EF4-FFF2-40B4-BE49-F238E27FC236}">
              <a16:creationId xmlns:a16="http://schemas.microsoft.com/office/drawing/2014/main" id="{765CAFD9-F82A-4462-85A3-501C064EECBB}"/>
            </a:ext>
          </a:extLst>
        </xdr:cNvPr>
        <xdr:cNvSpPr/>
      </xdr:nvSpPr>
      <xdr:spPr>
        <a:xfrm>
          <a:off x="16129000" y="24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38187</xdr:rowOff>
    </xdr:from>
    <xdr:ext cx="736600" cy="259045"/>
    <xdr:sp macro="" textlink="">
      <xdr:nvSpPr>
        <xdr:cNvPr id="451" name="テキスト ボックス 450">
          <a:extLst>
            <a:ext uri="{FF2B5EF4-FFF2-40B4-BE49-F238E27FC236}">
              <a16:creationId xmlns:a16="http://schemas.microsoft.com/office/drawing/2014/main" id="{716BC12A-165A-48E3-B045-4723F05CC559}"/>
            </a:ext>
          </a:extLst>
        </xdr:cNvPr>
        <xdr:cNvSpPr txBox="1"/>
      </xdr:nvSpPr>
      <xdr:spPr>
        <a:xfrm>
          <a:off x="15798800" y="226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113947</xdr:rowOff>
    </xdr:from>
    <xdr:to>
      <xdr:col>73</xdr:col>
      <xdr:colOff>44450</xdr:colOff>
      <xdr:row>15</xdr:row>
      <xdr:rowOff>44097</xdr:rowOff>
    </xdr:to>
    <xdr:sp macro="" textlink="">
      <xdr:nvSpPr>
        <xdr:cNvPr id="452" name="フローチャート: 判断 451">
          <a:extLst>
            <a:ext uri="{FF2B5EF4-FFF2-40B4-BE49-F238E27FC236}">
              <a16:creationId xmlns:a16="http://schemas.microsoft.com/office/drawing/2014/main" id="{197E8F6D-F5D0-4EC2-9855-F44C5930C00E}"/>
            </a:ext>
          </a:extLst>
        </xdr:cNvPr>
        <xdr:cNvSpPr/>
      </xdr:nvSpPr>
      <xdr:spPr>
        <a:xfrm>
          <a:off x="15240000" y="25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54274</xdr:rowOff>
    </xdr:from>
    <xdr:ext cx="762000" cy="259045"/>
    <xdr:sp macro="" textlink="">
      <xdr:nvSpPr>
        <xdr:cNvPr id="453" name="テキスト ボックス 452">
          <a:extLst>
            <a:ext uri="{FF2B5EF4-FFF2-40B4-BE49-F238E27FC236}">
              <a16:creationId xmlns:a16="http://schemas.microsoft.com/office/drawing/2014/main" id="{D628D757-70DA-4D33-A058-D853FA048D3E}"/>
            </a:ext>
          </a:extLst>
        </xdr:cNvPr>
        <xdr:cNvSpPr txBox="1"/>
      </xdr:nvSpPr>
      <xdr:spPr>
        <a:xfrm>
          <a:off x="14909800" y="22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119309</xdr:rowOff>
    </xdr:from>
    <xdr:to>
      <xdr:col>68</xdr:col>
      <xdr:colOff>203200</xdr:colOff>
      <xdr:row>15</xdr:row>
      <xdr:rowOff>49459</xdr:rowOff>
    </xdr:to>
    <xdr:sp macro="" textlink="">
      <xdr:nvSpPr>
        <xdr:cNvPr id="454" name="フローチャート: 判断 453">
          <a:extLst>
            <a:ext uri="{FF2B5EF4-FFF2-40B4-BE49-F238E27FC236}">
              <a16:creationId xmlns:a16="http://schemas.microsoft.com/office/drawing/2014/main" id="{19154625-FEBC-4D74-B7AA-11119FFFB0D3}"/>
            </a:ext>
          </a:extLst>
        </xdr:cNvPr>
        <xdr:cNvSpPr/>
      </xdr:nvSpPr>
      <xdr:spPr>
        <a:xfrm>
          <a:off x="14351000" y="251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34236</xdr:rowOff>
    </xdr:from>
    <xdr:ext cx="762000" cy="259045"/>
    <xdr:sp macro="" textlink="">
      <xdr:nvSpPr>
        <xdr:cNvPr id="455" name="テキスト ボックス 454">
          <a:extLst>
            <a:ext uri="{FF2B5EF4-FFF2-40B4-BE49-F238E27FC236}">
              <a16:creationId xmlns:a16="http://schemas.microsoft.com/office/drawing/2014/main" id="{1A31BB14-CDF6-42C6-AE75-8FC0933A8A86}"/>
            </a:ext>
          </a:extLst>
        </xdr:cNvPr>
        <xdr:cNvSpPr txBox="1"/>
      </xdr:nvSpPr>
      <xdr:spPr>
        <a:xfrm>
          <a:off x="14020800" y="260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124672</xdr:rowOff>
    </xdr:from>
    <xdr:to>
      <xdr:col>64</xdr:col>
      <xdr:colOff>152400</xdr:colOff>
      <xdr:row>15</xdr:row>
      <xdr:rowOff>54822</xdr:rowOff>
    </xdr:to>
    <xdr:sp macro="" textlink="">
      <xdr:nvSpPr>
        <xdr:cNvPr id="456" name="フローチャート: 判断 455">
          <a:extLst>
            <a:ext uri="{FF2B5EF4-FFF2-40B4-BE49-F238E27FC236}">
              <a16:creationId xmlns:a16="http://schemas.microsoft.com/office/drawing/2014/main" id="{066D4056-EC83-4190-9E8F-9D9B8204D401}"/>
            </a:ext>
          </a:extLst>
        </xdr:cNvPr>
        <xdr:cNvSpPr/>
      </xdr:nvSpPr>
      <xdr:spPr>
        <a:xfrm>
          <a:off x="13462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39599</xdr:rowOff>
    </xdr:from>
    <xdr:ext cx="762000" cy="259045"/>
    <xdr:sp macro="" textlink="">
      <xdr:nvSpPr>
        <xdr:cNvPr id="457" name="テキスト ボックス 456">
          <a:extLst>
            <a:ext uri="{FF2B5EF4-FFF2-40B4-BE49-F238E27FC236}">
              <a16:creationId xmlns:a16="http://schemas.microsoft.com/office/drawing/2014/main" id="{4DEEB2B6-A821-49E6-A5A2-4807DB37C6C4}"/>
            </a:ext>
          </a:extLst>
        </xdr:cNvPr>
        <xdr:cNvSpPr txBox="1"/>
      </xdr:nvSpPr>
      <xdr:spPr>
        <a:xfrm>
          <a:off x="13131800" y="261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09D456D-5E3F-4B18-95DB-D21F922A197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F7364B6C-0197-4F06-BB3C-532E79BC17C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F0D08005-4CEB-4456-B028-C573E965FA3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EDEDBA4E-33A2-4B96-8729-EB48E419771D}"/>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C5C44ED3-555C-4F03-9457-33FD5654F1CA}"/>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132715</xdr:rowOff>
    </xdr:from>
    <xdr:to>
      <xdr:col>73</xdr:col>
      <xdr:colOff>44450</xdr:colOff>
      <xdr:row>15</xdr:row>
      <xdr:rowOff>62865</xdr:rowOff>
    </xdr:to>
    <xdr:sp macro="" textlink="">
      <xdr:nvSpPr>
        <xdr:cNvPr id="463" name="楕円 462">
          <a:extLst>
            <a:ext uri="{FF2B5EF4-FFF2-40B4-BE49-F238E27FC236}">
              <a16:creationId xmlns:a16="http://schemas.microsoft.com/office/drawing/2014/main" id="{0B4C0429-8981-4EBD-92EE-08AFA4426900}"/>
            </a:ext>
          </a:extLst>
        </xdr:cNvPr>
        <xdr:cNvSpPr/>
      </xdr:nvSpPr>
      <xdr:spPr>
        <a:xfrm>
          <a:off x="15240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47642</xdr:rowOff>
    </xdr:from>
    <xdr:ext cx="762000" cy="259045"/>
    <xdr:sp macro="" textlink="">
      <xdr:nvSpPr>
        <xdr:cNvPr id="464" name="テキスト ボックス 463">
          <a:extLst>
            <a:ext uri="{FF2B5EF4-FFF2-40B4-BE49-F238E27FC236}">
              <a16:creationId xmlns:a16="http://schemas.microsoft.com/office/drawing/2014/main" id="{689763EB-F539-4A3D-9C18-E6ED9CC4EC6E}"/>
            </a:ext>
          </a:extLst>
        </xdr:cNvPr>
        <xdr:cNvSpPr txBox="1"/>
      </xdr:nvSpPr>
      <xdr:spPr>
        <a:xfrm>
          <a:off x="14909800" y="261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97860</xdr:rowOff>
    </xdr:from>
    <xdr:to>
      <xdr:col>68</xdr:col>
      <xdr:colOff>203200</xdr:colOff>
      <xdr:row>15</xdr:row>
      <xdr:rowOff>28010</xdr:rowOff>
    </xdr:to>
    <xdr:sp macro="" textlink="">
      <xdr:nvSpPr>
        <xdr:cNvPr id="465" name="楕円 464">
          <a:extLst>
            <a:ext uri="{FF2B5EF4-FFF2-40B4-BE49-F238E27FC236}">
              <a16:creationId xmlns:a16="http://schemas.microsoft.com/office/drawing/2014/main" id="{2B84BA67-5CCB-4763-A428-79B114D99CA7}"/>
            </a:ext>
          </a:extLst>
        </xdr:cNvPr>
        <xdr:cNvSpPr/>
      </xdr:nvSpPr>
      <xdr:spPr>
        <a:xfrm>
          <a:off x="14351000" y="24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38187</xdr:rowOff>
    </xdr:from>
    <xdr:ext cx="762000" cy="259045"/>
    <xdr:sp macro="" textlink="">
      <xdr:nvSpPr>
        <xdr:cNvPr id="466" name="テキスト ボックス 465">
          <a:extLst>
            <a:ext uri="{FF2B5EF4-FFF2-40B4-BE49-F238E27FC236}">
              <a16:creationId xmlns:a16="http://schemas.microsoft.com/office/drawing/2014/main" id="{7C92FF03-E26D-4D16-8C67-0775C4BBC286}"/>
            </a:ext>
          </a:extLst>
        </xdr:cNvPr>
        <xdr:cNvSpPr txBox="1"/>
      </xdr:nvSpPr>
      <xdr:spPr>
        <a:xfrm>
          <a:off x="14020800" y="226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85796</xdr:rowOff>
    </xdr:from>
    <xdr:to>
      <xdr:col>64</xdr:col>
      <xdr:colOff>152400</xdr:colOff>
      <xdr:row>15</xdr:row>
      <xdr:rowOff>15946</xdr:rowOff>
    </xdr:to>
    <xdr:sp macro="" textlink="">
      <xdr:nvSpPr>
        <xdr:cNvPr id="467" name="楕円 466">
          <a:extLst>
            <a:ext uri="{FF2B5EF4-FFF2-40B4-BE49-F238E27FC236}">
              <a16:creationId xmlns:a16="http://schemas.microsoft.com/office/drawing/2014/main" id="{D697F884-C174-4092-803B-8BD1C7771793}"/>
            </a:ext>
          </a:extLst>
        </xdr:cNvPr>
        <xdr:cNvSpPr/>
      </xdr:nvSpPr>
      <xdr:spPr>
        <a:xfrm>
          <a:off x="13462000" y="24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26123</xdr:rowOff>
    </xdr:from>
    <xdr:ext cx="762000" cy="259045"/>
    <xdr:sp macro="" textlink="">
      <xdr:nvSpPr>
        <xdr:cNvPr id="468" name="テキスト ボックス 467">
          <a:extLst>
            <a:ext uri="{FF2B5EF4-FFF2-40B4-BE49-F238E27FC236}">
              <a16:creationId xmlns:a16="http://schemas.microsoft.com/office/drawing/2014/main" id="{8C4953F9-FF08-45E9-94ED-ED65BF12BAD3}"/>
            </a:ext>
          </a:extLst>
        </xdr:cNvPr>
        <xdr:cNvSpPr txBox="1"/>
      </xdr:nvSpPr>
      <xdr:spPr>
        <a:xfrm>
          <a:off x="13131800" y="22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38,377
36,931
205.81
25,371,110
23,935,936
932,996
13,511,158
24,063,183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人件費決算額は、正規職員数の減少等による職員給の減少により前年度と比較すると減少したものの、経常経費充当一般財源等</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百万円の減少に対し経常一般財源収入等は</a:t>
          </a:r>
          <a:r>
            <a:rPr kumimoji="1" lang="en-US" altLang="ja-JP" sz="1300">
              <a:latin typeface="ＭＳ Ｐゴシック" panose="020B0600070205080204" pitchFamily="50" charset="-128"/>
              <a:ea typeface="ＭＳ Ｐゴシック" panose="020B0600070205080204" pitchFamily="50" charset="-128"/>
            </a:rPr>
            <a:t>628</a:t>
          </a:r>
          <a:r>
            <a:rPr kumimoji="1" lang="ja-JP" altLang="en-US" sz="1300">
              <a:latin typeface="ＭＳ Ｐゴシック" panose="020B0600070205080204" pitchFamily="50" charset="-128"/>
              <a:ea typeface="ＭＳ Ｐゴシック" panose="020B0600070205080204" pitchFamily="50" charset="-128"/>
            </a:rPr>
            <a:t>百万円減少したことから、経常収支比率では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　今後も平成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年度に策定した人員管理計画に基づき適正な定員管理を継続し人件費の抑制に努める一方、優秀な人材の確保に向けた検討も進めていく。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148772</xdr:rowOff>
    </xdr:from>
    <xdr:to>
      <xdr:col>24</xdr:col>
      <xdr:colOff>25400</xdr:colOff>
      <xdr:row>35</xdr:row>
      <xdr:rowOff>42636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7807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148772</xdr:rowOff>
    </xdr:from>
    <xdr:to>
      <xdr:col>19</xdr:col>
      <xdr:colOff>187325</xdr:colOff>
      <xdr:row>35</xdr:row>
      <xdr:rowOff>151493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9780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15620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151493</xdr:rowOff>
    </xdr:from>
    <xdr:to>
      <xdr:col>15</xdr:col>
      <xdr:colOff>98425</xdr:colOff>
      <xdr:row>35</xdr:row>
      <xdr:rowOff>162378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152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18341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97064</xdr:rowOff>
    </xdr:from>
    <xdr:to>
      <xdr:col>11</xdr:col>
      <xdr:colOff>9525</xdr:colOff>
      <xdr:row>35</xdr:row>
      <xdr:rowOff>162378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0978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91820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26505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163286</xdr:rowOff>
    </xdr:from>
    <xdr:to>
      <xdr:col>24</xdr:col>
      <xdr:colOff>76200</xdr:colOff>
      <xdr:row>35</xdr:row>
      <xdr:rowOff>93436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8363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97972</xdr:rowOff>
    </xdr:from>
    <xdr:to>
      <xdr:col>20</xdr:col>
      <xdr:colOff>38100</xdr:colOff>
      <xdr:row>35</xdr:row>
      <xdr:rowOff>28122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38299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9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100693</xdr:rowOff>
    </xdr:from>
    <xdr:to>
      <xdr:col>15</xdr:col>
      <xdr:colOff>149225</xdr:colOff>
      <xdr:row>36</xdr:row>
      <xdr:rowOff>30843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41020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111578</xdr:rowOff>
    </xdr:from>
    <xdr:to>
      <xdr:col>11</xdr:col>
      <xdr:colOff>60325</xdr:colOff>
      <xdr:row>36</xdr:row>
      <xdr:rowOff>41728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51905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46264</xdr:rowOff>
    </xdr:from>
    <xdr:to>
      <xdr:col>6</xdr:col>
      <xdr:colOff>171450</xdr:colOff>
      <xdr:row>35</xdr:row>
      <xdr:rowOff>147864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158041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物件費は，物価高騰や業務委託により経常経費充当一般財源等が</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百万円増額したことから、経常収支比率では前年度より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今後については公共施設等総合管理計画に基づき同類施設の統廃合を進めることで、物件費の増加を抑制していく。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114300</xdr:rowOff>
    </xdr:from>
    <xdr:to>
      <xdr:col>82</xdr:col>
      <xdr:colOff>107950</xdr:colOff>
      <xdr:row>16</xdr:row>
      <xdr:rowOff>25400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146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73677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114300</xdr:rowOff>
    </xdr:from>
    <xdr:to>
      <xdr:col>78</xdr:col>
      <xdr:colOff>69850</xdr:colOff>
      <xdr:row>14</xdr:row>
      <xdr:rowOff>114300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1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114300</xdr:rowOff>
    </xdr:from>
    <xdr:to>
      <xdr:col>73</xdr:col>
      <xdr:colOff>180975</xdr:colOff>
      <xdr:row>16</xdr:row>
      <xdr:rowOff>76200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146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19050</xdr:rowOff>
    </xdr:from>
    <xdr:to>
      <xdr:col>69</xdr:col>
      <xdr:colOff>92075</xdr:colOff>
      <xdr:row>16</xdr:row>
      <xdr:rowOff>76200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90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162577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63500</xdr:rowOff>
    </xdr:from>
    <xdr:to>
      <xdr:col>78</xdr:col>
      <xdr:colOff>120650</xdr:colOff>
      <xdr:row>14</xdr:row>
      <xdr:rowOff>165100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3827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63500</xdr:rowOff>
    </xdr:from>
    <xdr:to>
      <xdr:col>74</xdr:col>
      <xdr:colOff>31750</xdr:colOff>
      <xdr:row>14</xdr:row>
      <xdr:rowOff>165100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25400</xdr:rowOff>
    </xdr:from>
    <xdr:to>
      <xdr:col>69</xdr:col>
      <xdr:colOff>142875</xdr:colOff>
      <xdr:row>16</xdr:row>
      <xdr:rowOff>127000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139700</xdr:rowOff>
    </xdr:from>
    <xdr:to>
      <xdr:col>65</xdr:col>
      <xdr:colOff>53975</xdr:colOff>
      <xdr:row>15</xdr:row>
      <xdr:rowOff>69850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80027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扶助費は、生活保護費の増加により経常経費充当一般財源等が前年度から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百万円増加したことが主な要因となり、経常収支比率は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扶助費については国の制度に基づく支出が大半を占めることから，審査事務の適正化を図り増加を最小限に抑えることで、経常収支比率の上昇を抑制していく方針である。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281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996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99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146050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146050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その他は、繰出金の経常経費充当一般財源等が</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百万円減少したが、経常一般財源収入等が</a:t>
          </a:r>
          <a:r>
            <a:rPr kumimoji="1" lang="en-US" altLang="ja-JP" sz="1300">
              <a:latin typeface="ＭＳ Ｐゴシック" panose="020B0600070205080204" pitchFamily="50" charset="-128"/>
              <a:ea typeface="ＭＳ Ｐゴシック" panose="020B0600070205080204" pitchFamily="50" charset="-128"/>
            </a:rPr>
            <a:t>628</a:t>
          </a:r>
          <a:r>
            <a:rPr kumimoji="1" lang="ja-JP" altLang="en-US" sz="1300">
              <a:latin typeface="ＭＳ Ｐゴシック" panose="020B0600070205080204" pitchFamily="50" charset="-128"/>
              <a:ea typeface="ＭＳ Ｐゴシック" panose="020B0600070205080204" pitchFamily="50" charset="-128"/>
            </a:rPr>
            <a:t>百万円減少したことにより、経常収支比率は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ポイントの増加となり、類似団体内平均値を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　</a:t>
          </a:r>
        </a:p>
        <a:p>
          <a:r>
            <a:rPr kumimoji="1" lang="ja-JP" altLang="en-US" sz="1300">
              <a:latin typeface="ＭＳ Ｐゴシック" panose="020B0600070205080204" pitchFamily="50" charset="-128"/>
              <a:ea typeface="ＭＳ Ｐゴシック" panose="020B0600070205080204" pitchFamily="50" charset="-128"/>
            </a:rPr>
            <a:t>　今後も高齢化に伴い介護保険特別会計や後期高齢者医療特別会計への繰出金は増加見込みであることから、保険税や使用料の見直しを行い、一般会計からの繰出の抑制を図っていく。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91622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24043"/>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63699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91622</xdr:rowOff>
    </xdr:from>
    <xdr:to>
      <xdr:col>82</xdr:col>
      <xdr:colOff>196850</xdr:colOff>
      <xdr:row>61</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42635</xdr:rowOff>
    </xdr:from>
    <xdr:to>
      <xdr:col>82</xdr:col>
      <xdr:colOff>107950</xdr:colOff>
      <xdr:row>55</xdr:row>
      <xdr:rowOff>64407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4723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42635</xdr:rowOff>
    </xdr:from>
    <xdr:to>
      <xdr:col>78</xdr:col>
      <xdr:colOff>69850</xdr:colOff>
      <xdr:row>55</xdr:row>
      <xdr:rowOff>151493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4723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57</xdr:row>
      <xdr:rowOff>37193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5812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61</xdr:row>
      <xdr:rowOff>58965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09843"/>
          <a:ext cx="889000" cy="70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159855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13607</xdr:rowOff>
    </xdr:from>
    <xdr:to>
      <xdr:col>82</xdr:col>
      <xdr:colOff>158750</xdr:colOff>
      <xdr:row>55</xdr:row>
      <xdr:rowOff>115207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30134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163285</xdr:rowOff>
    </xdr:from>
    <xdr:to>
      <xdr:col>78</xdr:col>
      <xdr:colOff>120650</xdr:colOff>
      <xdr:row>55</xdr:row>
      <xdr:rowOff>93435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103612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8165</xdr:rowOff>
    </xdr:from>
    <xdr:to>
      <xdr:col>65</xdr:col>
      <xdr:colOff>53975</xdr:colOff>
      <xdr:row>61</xdr:row>
      <xdr:rowOff>109765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94542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5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補助費等は、経常経費充当一般財源等については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百万円減少したが、経常一般財源収入等は</a:t>
          </a:r>
          <a:r>
            <a:rPr kumimoji="1" lang="en-US" altLang="ja-JP" sz="1300">
              <a:latin typeface="ＭＳ Ｐゴシック" panose="020B0600070205080204" pitchFamily="50" charset="-128"/>
              <a:ea typeface="ＭＳ Ｐゴシック" panose="020B0600070205080204" pitchFamily="50" charset="-128"/>
            </a:rPr>
            <a:t>628</a:t>
          </a:r>
          <a:r>
            <a:rPr kumimoji="1" lang="ja-JP" altLang="en-US" sz="1300">
              <a:latin typeface="ＭＳ Ｐゴシック" panose="020B0600070205080204" pitchFamily="50" charset="-128"/>
              <a:ea typeface="ＭＳ Ｐゴシック" panose="020B0600070205080204" pitchFamily="50" charset="-128"/>
            </a:rPr>
            <a:t>百万円減少したことから、経常収支比率では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ポイントの増加となった。類似団体内平均値と比較して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高い状況であり、要因はごみ処理業務や消防業務を行っている一部事務組合へ負担金を支出しているためである。今後も、一部事務組合の事業内容を精査し負担金等の抑制に努め、類似団体内平均値を目標として取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54610</xdr:rowOff>
    </xdr:from>
    <xdr:to>
      <xdr:col>82</xdr:col>
      <xdr:colOff>107950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124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140987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54610</xdr:rowOff>
    </xdr:from>
    <xdr:to>
      <xdr:col>82</xdr:col>
      <xdr:colOff>196850</xdr:colOff>
      <xdr:row>33</xdr:row>
      <xdr:rowOff>54610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43180</xdr:rowOff>
    </xdr:from>
    <xdr:to>
      <xdr:col>82</xdr:col>
      <xdr:colOff>107950</xdr:colOff>
      <xdr:row>38</xdr:row>
      <xdr:rowOff>96520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558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123207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43180</xdr:rowOff>
    </xdr:from>
    <xdr:to>
      <xdr:col>78</xdr:col>
      <xdr:colOff>69850</xdr:colOff>
      <xdr:row>39</xdr:row>
      <xdr:rowOff>1270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558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xdr:rowOff>
    </xdr:from>
    <xdr:to>
      <xdr:col>73</xdr:col>
      <xdr:colOff>180975</xdr:colOff>
      <xdr:row>39</xdr:row>
      <xdr:rowOff>123190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6878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77470</xdr:rowOff>
    </xdr:from>
    <xdr:to>
      <xdr:col>69</xdr:col>
      <xdr:colOff>92075</xdr:colOff>
      <xdr:row>39</xdr:row>
      <xdr:rowOff>123190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42112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45720</xdr:rowOff>
    </xdr:from>
    <xdr:to>
      <xdr:col>82</xdr:col>
      <xdr:colOff>158750</xdr:colOff>
      <xdr:row>38</xdr:row>
      <xdr:rowOff>147320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17797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163830</xdr:rowOff>
    </xdr:from>
    <xdr:to>
      <xdr:col>78</xdr:col>
      <xdr:colOff>120650</xdr:colOff>
      <xdr:row>38</xdr:row>
      <xdr:rowOff>93980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78757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72390</xdr:rowOff>
    </xdr:from>
    <xdr:to>
      <xdr:col>69</xdr:col>
      <xdr:colOff>142875</xdr:colOff>
      <xdr:row>40</xdr:row>
      <xdr:rowOff>2540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158767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公債費については、臨時財政対策債償還額が</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百万円増加したことから、経常収支比率は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ポイント増加しているが、類似団体平均との比較では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ポイント低い状況である。</a:t>
          </a:r>
        </a:p>
        <a:p>
          <a:r>
            <a:rPr kumimoji="1" lang="ja-JP" altLang="en-US" sz="1300">
              <a:latin typeface="ＭＳ Ｐゴシック" panose="020B0600070205080204" pitchFamily="50" charset="-128"/>
              <a:ea typeface="ＭＳ Ｐゴシック" panose="020B0600070205080204" pitchFamily="50" charset="-128"/>
            </a:rPr>
            <a:t>　今後も合併特例債や臨時財政対策債の償還金が増加し、公債費は増加が予想されることから、地方債の償還期間を長期間にするなど借入を計画的に行い急激な増加を抑えていく。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78</xdr:row>
      <xdr:rowOff>17272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29893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145305</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97282</xdr:rowOff>
    </xdr:from>
    <xdr:to>
      <xdr:col>19</xdr:col>
      <xdr:colOff>187325</xdr:colOff>
      <xdr:row>77</xdr:row>
      <xdr:rowOff>124713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2989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124713</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2897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88137</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1983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137922</xdr:rowOff>
    </xdr:from>
    <xdr:to>
      <xdr:col>11</xdr:col>
      <xdr:colOff>60325</xdr:colOff>
      <xdr:row>78</xdr:row>
      <xdr:rowOff>68072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公債費以外では、経常経費充当一般財源等は</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百万円増加し、一方経常一般財源収入等は</a:t>
          </a:r>
          <a:r>
            <a:rPr kumimoji="1" lang="en-US" altLang="ja-JP" sz="1300">
              <a:latin typeface="ＭＳ Ｐゴシック" panose="020B0600070205080204" pitchFamily="50" charset="-128"/>
              <a:ea typeface="ＭＳ Ｐゴシック" panose="020B0600070205080204" pitchFamily="50" charset="-128"/>
            </a:rPr>
            <a:t>628</a:t>
          </a:r>
          <a:r>
            <a:rPr kumimoji="1" lang="ja-JP" altLang="en-US" sz="1300">
              <a:latin typeface="ＭＳ Ｐゴシック" panose="020B0600070205080204" pitchFamily="50" charset="-128"/>
              <a:ea typeface="ＭＳ Ｐゴシック" panose="020B0600070205080204" pitchFamily="50" charset="-128"/>
            </a:rPr>
            <a:t>百万円減少していることから、経常収支比率としては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％となった。類似団体平均より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ポイント低い状況である。</a:t>
          </a:r>
        </a:p>
        <a:p>
          <a:r>
            <a:rPr kumimoji="1" lang="ja-JP" altLang="en-US" sz="1300">
              <a:latin typeface="ＭＳ Ｐゴシック" panose="020B0600070205080204" pitchFamily="50" charset="-128"/>
              <a:ea typeface="ＭＳ Ｐゴシック" panose="020B0600070205080204" pitchFamily="50" charset="-128"/>
            </a:rPr>
            <a:t>　引き続き、経常収支比率に占める割合が高い人件費や繰出金等の増加を抑制し、経常経費の抑制に努めていく。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81</xdr:row>
      <xdr:rowOff>16511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238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69850</xdr:rowOff>
    </xdr:from>
    <xdr:to>
      <xdr:col>82</xdr:col>
      <xdr:colOff>107950</xdr:colOff>
      <xdr:row>75</xdr:row>
      <xdr:rowOff>31750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5857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120666</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79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69850</xdr:rowOff>
    </xdr:from>
    <xdr:to>
      <xdr:col>78</xdr:col>
      <xdr:colOff>69850</xdr:colOff>
      <xdr:row>75</xdr:row>
      <xdr:rowOff>130810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258570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130810</xdr:rowOff>
    </xdr:from>
    <xdr:to>
      <xdr:col>73</xdr:col>
      <xdr:colOff>180975</xdr:colOff>
      <xdr:row>78</xdr:row>
      <xdr:rowOff>111761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2989560"/>
          <a:ext cx="889000" cy="49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15239</xdr:rowOff>
    </xdr:from>
    <xdr:to>
      <xdr:col>74</xdr:col>
      <xdr:colOff>31750</xdr:colOff>
      <xdr:row>76</xdr:row>
      <xdr:rowOff>116839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101616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27939</xdr:rowOff>
    </xdr:from>
    <xdr:to>
      <xdr:col>69</xdr:col>
      <xdr:colOff>92075</xdr:colOff>
      <xdr:row>78</xdr:row>
      <xdr:rowOff>111761</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4010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83820</xdr:rowOff>
    </xdr:from>
    <xdr:to>
      <xdr:col>69</xdr:col>
      <xdr:colOff>142875</xdr:colOff>
      <xdr:row>77</xdr:row>
      <xdr:rowOff>13970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24147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152400</xdr:rowOff>
    </xdr:from>
    <xdr:to>
      <xdr:col>82</xdr:col>
      <xdr:colOff>158750</xdr:colOff>
      <xdr:row>75</xdr:row>
      <xdr:rowOff>82550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168927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19050</xdr:rowOff>
    </xdr:from>
    <xdr:to>
      <xdr:col>78</xdr:col>
      <xdr:colOff>120650</xdr:colOff>
      <xdr:row>73</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130827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80010</xdr:rowOff>
    </xdr:from>
    <xdr:to>
      <xdr:col>74</xdr:col>
      <xdr:colOff>31750</xdr:colOff>
      <xdr:row>76</xdr:row>
      <xdr:rowOff>10161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20337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60961</xdr:rowOff>
    </xdr:from>
    <xdr:to>
      <xdr:col>69</xdr:col>
      <xdr:colOff>142875</xdr:colOff>
      <xdr:row>78</xdr:row>
      <xdr:rowOff>162561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147338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64341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86516</xdr:rowOff>
    </xdr:from>
    <xdr:to>
      <xdr:col>29</xdr:col>
      <xdr:colOff>127000</xdr:colOff>
      <xdr:row>16</xdr:row>
      <xdr:rowOff>103743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77341"/>
          <a:ext cx="647700" cy="17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23342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42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103743</xdr:rowOff>
    </xdr:from>
    <xdr:to>
      <xdr:col>26</xdr:col>
      <xdr:colOff>50800</xdr:colOff>
      <xdr:row>16</xdr:row>
      <xdr:rowOff>108560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94568"/>
          <a:ext cx="698500" cy="4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142856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9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108560</xdr:rowOff>
    </xdr:from>
    <xdr:to>
      <xdr:col>22</xdr:col>
      <xdr:colOff>114300</xdr:colOff>
      <xdr:row>16</xdr:row>
      <xdr:rowOff>152124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99385"/>
          <a:ext cx="698500" cy="43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66495</xdr:rowOff>
    </xdr:from>
    <xdr:to>
      <xdr:col>22</xdr:col>
      <xdr:colOff>165100</xdr:colOff>
      <xdr:row>16</xdr:row>
      <xdr:rowOff>168095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152872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152124</xdr:rowOff>
    </xdr:from>
    <xdr:to>
      <xdr:col>18</xdr:col>
      <xdr:colOff>177800</xdr:colOff>
      <xdr:row>17</xdr:row>
      <xdr:rowOff>21643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42949"/>
          <a:ext cx="698500" cy="40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93013</xdr:rowOff>
    </xdr:from>
    <xdr:to>
      <xdr:col>19</xdr:col>
      <xdr:colOff>38100</xdr:colOff>
      <xdr:row>17</xdr:row>
      <xdr:rowOff>23163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155160</xdr:rowOff>
    </xdr:from>
    <xdr:to>
      <xdr:col>15</xdr:col>
      <xdr:colOff>101600</xdr:colOff>
      <xdr:row>17</xdr:row>
      <xdr:rowOff>85310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70087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35716</xdr:rowOff>
    </xdr:from>
    <xdr:to>
      <xdr:col>29</xdr:col>
      <xdr:colOff>177800</xdr:colOff>
      <xdr:row>16</xdr:row>
      <xdr:rowOff>137316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26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7793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9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52943</xdr:rowOff>
    </xdr:from>
    <xdr:to>
      <xdr:col>26</xdr:col>
      <xdr:colOff>101600</xdr:colOff>
      <xdr:row>16</xdr:row>
      <xdr:rowOff>154543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4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139320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30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57760</xdr:rowOff>
    </xdr:from>
    <xdr:to>
      <xdr:col>22</xdr:col>
      <xdr:colOff>165100</xdr:colOff>
      <xdr:row>16</xdr:row>
      <xdr:rowOff>159360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4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1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101324</xdr:rowOff>
    </xdr:from>
    <xdr:to>
      <xdr:col>19</xdr:col>
      <xdr:colOff>38100</xdr:colOff>
      <xdr:row>17</xdr:row>
      <xdr:rowOff>31474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92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16251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7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142293</xdr:rowOff>
    </xdr:from>
    <xdr:to>
      <xdr:col>15</xdr:col>
      <xdr:colOff>101600</xdr:colOff>
      <xdr:row>17</xdr:row>
      <xdr:rowOff>72443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3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82620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0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180035</xdr:rowOff>
    </xdr:from>
    <xdr:to>
      <xdr:col>29</xdr:col>
      <xdr:colOff>127000</xdr:colOff>
      <xdr:row>38</xdr:row>
      <xdr:rowOff>20427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04585"/>
          <a:ext cx="0" cy="1383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335404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20427</xdr:rowOff>
    </xdr:from>
    <xdr:to>
      <xdr:col>30</xdr:col>
      <xdr:colOff>25400</xdr:colOff>
      <xdr:row>38</xdr:row>
      <xdr:rowOff>20427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88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94962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180035</xdr:rowOff>
    </xdr:from>
    <xdr:to>
      <xdr:col>30</xdr:col>
      <xdr:colOff>25400</xdr:colOff>
      <xdr:row>33</xdr:row>
      <xdr:rowOff>180035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04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248935</xdr:rowOff>
    </xdr:from>
    <xdr:to>
      <xdr:col>29</xdr:col>
      <xdr:colOff>127000</xdr:colOff>
      <xdr:row>35</xdr:row>
      <xdr:rowOff>300302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59285"/>
          <a:ext cx="647700" cy="51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233713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44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241181</xdr:rowOff>
    </xdr:from>
    <xdr:to>
      <xdr:col>29</xdr:col>
      <xdr:colOff>177800</xdr:colOff>
      <xdr:row>35</xdr:row>
      <xdr:rowOff>342781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300302</xdr:rowOff>
    </xdr:from>
    <xdr:to>
      <xdr:col>26</xdr:col>
      <xdr:colOff>50800</xdr:colOff>
      <xdr:row>35</xdr:row>
      <xdr:rowOff>304028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10652"/>
          <a:ext cx="698500" cy="3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256863</xdr:rowOff>
    </xdr:from>
    <xdr:to>
      <xdr:col>26</xdr:col>
      <xdr:colOff>101600</xdr:colOff>
      <xdr:row>36</xdr:row>
      <xdr:rowOff>15563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6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53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304028</xdr:rowOff>
    </xdr:from>
    <xdr:to>
      <xdr:col>22</xdr:col>
      <xdr:colOff>114300</xdr:colOff>
      <xdr:row>36</xdr:row>
      <xdr:rowOff>19147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14378"/>
          <a:ext cx="698500" cy="58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292502</xdr:rowOff>
    </xdr:from>
    <xdr:to>
      <xdr:col>22</xdr:col>
      <xdr:colOff>165100</xdr:colOff>
      <xdr:row>36</xdr:row>
      <xdr:rowOff>51202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2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35979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8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309857</xdr:rowOff>
    </xdr:from>
    <xdr:to>
      <xdr:col>18</xdr:col>
      <xdr:colOff>177800</xdr:colOff>
      <xdr:row>36</xdr:row>
      <xdr:rowOff>19147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20207"/>
          <a:ext cx="698500" cy="52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307315</xdr:rowOff>
    </xdr:from>
    <xdr:to>
      <xdr:col>19</xdr:col>
      <xdr:colOff>38100</xdr:colOff>
      <xdr:row>36</xdr:row>
      <xdr:rowOff>66015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17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76192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8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304366</xdr:rowOff>
    </xdr:from>
    <xdr:to>
      <xdr:col>15</xdr:col>
      <xdr:colOff>101600</xdr:colOff>
      <xdr:row>36</xdr:row>
      <xdr:rowOff>63066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14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47843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198135</xdr:rowOff>
    </xdr:from>
    <xdr:to>
      <xdr:col>29</xdr:col>
      <xdr:colOff>177800</xdr:colOff>
      <xdr:row>35</xdr:row>
      <xdr:rowOff>299735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08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43212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5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249502</xdr:rowOff>
    </xdr:from>
    <xdr:to>
      <xdr:col>26</xdr:col>
      <xdr:colOff>101600</xdr:colOff>
      <xdr:row>36</xdr:row>
      <xdr:rowOff>8202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59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18379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2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253228</xdr:rowOff>
    </xdr:from>
    <xdr:to>
      <xdr:col>22</xdr:col>
      <xdr:colOff>165100</xdr:colOff>
      <xdr:row>36</xdr:row>
      <xdr:rowOff>11928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63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22105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3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311247</xdr:rowOff>
    </xdr:from>
    <xdr:to>
      <xdr:col>19</xdr:col>
      <xdr:colOff>38100</xdr:colOff>
      <xdr:row>36</xdr:row>
      <xdr:rowOff>69947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21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54724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0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259057</xdr:rowOff>
    </xdr:from>
    <xdr:to>
      <xdr:col>15</xdr:col>
      <xdr:colOff>101600</xdr:colOff>
      <xdr:row>36</xdr:row>
      <xdr:rowOff>17757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69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3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38,377
36,931
205.81
25,371,110
23,935,936
932,996
13,511,158
24,063,183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37663</xdr:rowOff>
    </xdr:from>
    <xdr:to>
      <xdr:col>24</xdr:col>
      <xdr:colOff>62865</xdr:colOff>
      <xdr:row>39</xdr:row>
      <xdr:rowOff>30674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81163"/>
          <a:ext cx="1270" cy="15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34501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30674</xdr:rowOff>
    </xdr:from>
    <xdr:to>
      <xdr:col>24</xdr:col>
      <xdr:colOff>152400</xdr:colOff>
      <xdr:row>39</xdr:row>
      <xdr:rowOff>30674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37663</xdr:rowOff>
    </xdr:from>
    <xdr:to>
      <xdr:col>24</xdr:col>
      <xdr:colOff>152400</xdr:colOff>
      <xdr:row>30</xdr:row>
      <xdr:rowOff>37663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8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56163</xdr:rowOff>
    </xdr:from>
    <xdr:to>
      <xdr:col>24</xdr:col>
      <xdr:colOff>63500</xdr:colOff>
      <xdr:row>37</xdr:row>
      <xdr:rowOff>62057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99813"/>
          <a:ext cx="8382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164127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141250</xdr:rowOff>
    </xdr:from>
    <xdr:to>
      <xdr:col>24</xdr:col>
      <xdr:colOff>114300</xdr:colOff>
      <xdr:row>36</xdr:row>
      <xdr:rowOff>71400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62057</xdr:rowOff>
    </xdr:from>
    <xdr:to>
      <xdr:col>19</xdr:col>
      <xdr:colOff>177800</xdr:colOff>
      <xdr:row>37</xdr:row>
      <xdr:rowOff>92413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05707"/>
          <a:ext cx="889000" cy="3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159227</xdr:rowOff>
    </xdr:from>
    <xdr:to>
      <xdr:col>20</xdr:col>
      <xdr:colOff>38100</xdr:colOff>
      <xdr:row>36</xdr:row>
      <xdr:rowOff>89377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105904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3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92413</xdr:rowOff>
    </xdr:from>
    <xdr:to>
      <xdr:col>15</xdr:col>
      <xdr:colOff>50800</xdr:colOff>
      <xdr:row>37</xdr:row>
      <xdr:rowOff>111419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36063"/>
          <a:ext cx="8890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1215</xdr:rowOff>
    </xdr:from>
    <xdr:to>
      <xdr:col>15</xdr:col>
      <xdr:colOff>101600</xdr:colOff>
      <xdr:row>36</xdr:row>
      <xdr:rowOff>102815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119342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111419</xdr:rowOff>
    </xdr:from>
    <xdr:to>
      <xdr:col>10</xdr:col>
      <xdr:colOff>114300</xdr:colOff>
      <xdr:row>37</xdr:row>
      <xdr:rowOff>156273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55069"/>
          <a:ext cx="889000" cy="4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122978</xdr:rowOff>
    </xdr:from>
    <xdr:to>
      <xdr:col>10</xdr:col>
      <xdr:colOff>165100</xdr:colOff>
      <xdr:row>37</xdr:row>
      <xdr:rowOff>53128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69655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8988</xdr:rowOff>
    </xdr:from>
    <xdr:to>
      <xdr:col>6</xdr:col>
      <xdr:colOff>38100</xdr:colOff>
      <xdr:row>37</xdr:row>
      <xdr:rowOff>110588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127115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5363</xdr:rowOff>
    </xdr:from>
    <xdr:to>
      <xdr:col>24</xdr:col>
      <xdr:colOff>114300</xdr:colOff>
      <xdr:row>37</xdr:row>
      <xdr:rowOff>106963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4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155240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11257</xdr:rowOff>
    </xdr:from>
    <xdr:to>
      <xdr:col>20</xdr:col>
      <xdr:colOff>38100</xdr:colOff>
      <xdr:row>37</xdr:row>
      <xdr:rowOff>112857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103984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41613</xdr:rowOff>
    </xdr:from>
    <xdr:to>
      <xdr:col>15</xdr:col>
      <xdr:colOff>101600</xdr:colOff>
      <xdr:row>37</xdr:row>
      <xdr:rowOff>143213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134339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7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60619</xdr:rowOff>
    </xdr:from>
    <xdr:to>
      <xdr:col>10</xdr:col>
      <xdr:colOff>165100</xdr:colOff>
      <xdr:row>37</xdr:row>
      <xdr:rowOff>162219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0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153346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105473</xdr:rowOff>
    </xdr:from>
    <xdr:to>
      <xdr:col>6</xdr:col>
      <xdr:colOff>38100</xdr:colOff>
      <xdr:row>38</xdr:row>
      <xdr:rowOff>35623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26750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166180</xdr:rowOff>
    </xdr:from>
    <xdr:to>
      <xdr:col>24</xdr:col>
      <xdr:colOff>63500</xdr:colOff>
      <xdr:row>57</xdr:row>
      <xdr:rowOff>46736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67380"/>
          <a:ext cx="8382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31576</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46736</xdr:rowOff>
    </xdr:from>
    <xdr:to>
      <xdr:col>19</xdr:col>
      <xdr:colOff>177800</xdr:colOff>
      <xdr:row>57</xdr:row>
      <xdr:rowOff>87999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19386"/>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39158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6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87999</xdr:rowOff>
    </xdr:from>
    <xdr:to>
      <xdr:col>15</xdr:col>
      <xdr:colOff>50800</xdr:colOff>
      <xdr:row>58</xdr:row>
      <xdr:rowOff>63868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60649"/>
          <a:ext cx="889000" cy="14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142469</xdr:rowOff>
    </xdr:from>
    <xdr:to>
      <xdr:col>15</xdr:col>
      <xdr:colOff>101600</xdr:colOff>
      <xdr:row>57</xdr:row>
      <xdr:rowOff>72619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89146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145377</xdr:rowOff>
    </xdr:from>
    <xdr:to>
      <xdr:col>10</xdr:col>
      <xdr:colOff>114300</xdr:colOff>
      <xdr:row>58</xdr:row>
      <xdr:rowOff>63868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18027"/>
          <a:ext cx="889000" cy="8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163411</xdr:rowOff>
    </xdr:from>
    <xdr:to>
      <xdr:col>10</xdr:col>
      <xdr:colOff>165100</xdr:colOff>
      <xdr:row>57</xdr:row>
      <xdr:rowOff>93561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110088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65329</xdr:rowOff>
    </xdr:from>
    <xdr:to>
      <xdr:col>6</xdr:col>
      <xdr:colOff>38100</xdr:colOff>
      <xdr:row>57</xdr:row>
      <xdr:rowOff>166929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12006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115380</xdr:rowOff>
    </xdr:from>
    <xdr:to>
      <xdr:col>24</xdr:col>
      <xdr:colOff>114300</xdr:colOff>
      <xdr:row>57</xdr:row>
      <xdr:rowOff>45530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93807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9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167386</xdr:rowOff>
    </xdr:from>
    <xdr:to>
      <xdr:col>20</xdr:col>
      <xdr:colOff>38100</xdr:colOff>
      <xdr:row>57</xdr:row>
      <xdr:rowOff>97536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6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88663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6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37199</xdr:rowOff>
    </xdr:from>
    <xdr:to>
      <xdr:col>15</xdr:col>
      <xdr:colOff>101600</xdr:colOff>
      <xdr:row>57</xdr:row>
      <xdr:rowOff>138799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0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129926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0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13068</xdr:rowOff>
    </xdr:from>
    <xdr:to>
      <xdr:col>10</xdr:col>
      <xdr:colOff>165100</xdr:colOff>
      <xdr:row>58</xdr:row>
      <xdr:rowOff>114668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105795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94577</xdr:rowOff>
    </xdr:from>
    <xdr:to>
      <xdr:col>6</xdr:col>
      <xdr:colOff>38100</xdr:colOff>
      <xdr:row>58</xdr:row>
      <xdr:rowOff>24727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15854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5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18084</xdr:rowOff>
    </xdr:from>
    <xdr:to>
      <xdr:col>24</xdr:col>
      <xdr:colOff>63500</xdr:colOff>
      <xdr:row>79</xdr:row>
      <xdr:rowOff>19323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62634"/>
          <a:ext cx="8382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4278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5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16103</xdr:rowOff>
    </xdr:from>
    <xdr:to>
      <xdr:col>19</xdr:col>
      <xdr:colOff>177800</xdr:colOff>
      <xdr:row>79</xdr:row>
      <xdr:rowOff>18084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60653"/>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86898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31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13475</xdr:rowOff>
    </xdr:from>
    <xdr:to>
      <xdr:col>15</xdr:col>
      <xdr:colOff>50800</xdr:colOff>
      <xdr:row>79</xdr:row>
      <xdr:rowOff>16103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58025"/>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149631</xdr:rowOff>
    </xdr:from>
    <xdr:to>
      <xdr:col>15</xdr:col>
      <xdr:colOff>101600</xdr:colOff>
      <xdr:row>78</xdr:row>
      <xdr:rowOff>79781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96308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13475</xdr:rowOff>
    </xdr:from>
    <xdr:to>
      <xdr:col>10</xdr:col>
      <xdr:colOff>114300</xdr:colOff>
      <xdr:row>79</xdr:row>
      <xdr:rowOff>14846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5802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44608</xdr:rowOff>
    </xdr:from>
    <xdr:to>
      <xdr:col>10</xdr:col>
      <xdr:colOff>165100</xdr:colOff>
      <xdr:row>78</xdr:row>
      <xdr:rowOff>146208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162735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22968</xdr:rowOff>
    </xdr:from>
    <xdr:to>
      <xdr:col>6</xdr:col>
      <xdr:colOff>38100</xdr:colOff>
      <xdr:row>78</xdr:row>
      <xdr:rowOff>124568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141095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139973</xdr:rowOff>
    </xdr:from>
    <xdr:to>
      <xdr:col>24</xdr:col>
      <xdr:colOff>114300</xdr:colOff>
      <xdr:row>79</xdr:row>
      <xdr:rowOff>70123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1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54900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138734</xdr:rowOff>
    </xdr:from>
    <xdr:to>
      <xdr:col>20</xdr:col>
      <xdr:colOff>38100</xdr:colOff>
      <xdr:row>79</xdr:row>
      <xdr:rowOff>68884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1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60011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0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136753</xdr:rowOff>
    </xdr:from>
    <xdr:to>
      <xdr:col>15</xdr:col>
      <xdr:colOff>101600</xdr:colOff>
      <xdr:row>79</xdr:row>
      <xdr:rowOff>66903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0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58030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0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134125</xdr:rowOff>
    </xdr:from>
    <xdr:to>
      <xdr:col>10</xdr:col>
      <xdr:colOff>165100</xdr:colOff>
      <xdr:row>79</xdr:row>
      <xdr:rowOff>64275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55402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9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135496</xdr:rowOff>
    </xdr:from>
    <xdr:to>
      <xdr:col>6</xdr:col>
      <xdr:colOff>38100</xdr:colOff>
      <xdr:row>79</xdr:row>
      <xdr:rowOff>65646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0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56773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0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25760</xdr:rowOff>
    </xdr:from>
    <xdr:to>
      <xdr:col>24</xdr:col>
      <xdr:colOff>62865</xdr:colOff>
      <xdr:row>98</xdr:row>
      <xdr:rowOff>164911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56260"/>
          <a:ext cx="1270" cy="1510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168738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164911</xdr:rowOff>
    </xdr:from>
    <xdr:to>
      <xdr:col>24</xdr:col>
      <xdr:colOff>152400</xdr:colOff>
      <xdr:row>98</xdr:row>
      <xdr:rowOff>164911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143887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25760</xdr:rowOff>
    </xdr:from>
    <xdr:to>
      <xdr:col>24</xdr:col>
      <xdr:colOff>152400</xdr:colOff>
      <xdr:row>90</xdr:row>
      <xdr:rowOff>25760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5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10737</xdr:rowOff>
    </xdr:from>
    <xdr:to>
      <xdr:col>24</xdr:col>
      <xdr:colOff>63500</xdr:colOff>
      <xdr:row>96</xdr:row>
      <xdr:rowOff>154560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469937"/>
          <a:ext cx="838200" cy="14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37972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54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15095</xdr:rowOff>
    </xdr:from>
    <xdr:to>
      <xdr:col>24</xdr:col>
      <xdr:colOff>114300</xdr:colOff>
      <xdr:row>95</xdr:row>
      <xdr:rowOff>116695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0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10737</xdr:rowOff>
    </xdr:from>
    <xdr:to>
      <xdr:col>19</xdr:col>
      <xdr:colOff>177800</xdr:colOff>
      <xdr:row>97</xdr:row>
      <xdr:rowOff>141643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69937"/>
          <a:ext cx="889000" cy="30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162820</xdr:rowOff>
    </xdr:from>
    <xdr:to>
      <xdr:col>20</xdr:col>
      <xdr:colOff>38100</xdr:colOff>
      <xdr:row>94</xdr:row>
      <xdr:rowOff>92970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109497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141643</xdr:rowOff>
    </xdr:from>
    <xdr:to>
      <xdr:col>15</xdr:col>
      <xdr:colOff>50800</xdr:colOff>
      <xdr:row>97</xdr:row>
      <xdr:rowOff>167198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72293"/>
          <a:ext cx="889000" cy="2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142898</xdr:rowOff>
    </xdr:from>
    <xdr:to>
      <xdr:col>15</xdr:col>
      <xdr:colOff>101600</xdr:colOff>
      <xdr:row>96</xdr:row>
      <xdr:rowOff>73048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89575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167198</xdr:rowOff>
    </xdr:from>
    <xdr:to>
      <xdr:col>10</xdr:col>
      <xdr:colOff>114300</xdr:colOff>
      <xdr:row>98</xdr:row>
      <xdr:rowOff>37613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97848"/>
          <a:ext cx="889000" cy="4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15405</xdr:rowOff>
    </xdr:from>
    <xdr:to>
      <xdr:col>10</xdr:col>
      <xdr:colOff>165100</xdr:colOff>
      <xdr:row>96</xdr:row>
      <xdr:rowOff>117005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133532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103760</xdr:rowOff>
    </xdr:from>
    <xdr:to>
      <xdr:col>24</xdr:col>
      <xdr:colOff>114300</xdr:colOff>
      <xdr:row>97</xdr:row>
      <xdr:rowOff>33910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82187</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4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131387</xdr:rowOff>
    </xdr:from>
    <xdr:to>
      <xdr:col>20</xdr:col>
      <xdr:colOff>38100</xdr:colOff>
      <xdr:row>96</xdr:row>
      <xdr:rowOff>61537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1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52664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51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90843</xdr:rowOff>
    </xdr:from>
    <xdr:to>
      <xdr:col>15</xdr:col>
      <xdr:colOff>101600</xdr:colOff>
      <xdr:row>98</xdr:row>
      <xdr:rowOff>20993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2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12120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116398</xdr:rowOff>
    </xdr:from>
    <xdr:to>
      <xdr:col>10</xdr:col>
      <xdr:colOff>165100</xdr:colOff>
      <xdr:row>98</xdr:row>
      <xdr:rowOff>46548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4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37675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3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158263</xdr:rowOff>
    </xdr:from>
    <xdr:to>
      <xdr:col>6</xdr:col>
      <xdr:colOff>38100</xdr:colOff>
      <xdr:row>98</xdr:row>
      <xdr:rowOff>88413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79540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8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68752</xdr:rowOff>
    </xdr:from>
    <xdr:to>
      <xdr:col>54</xdr:col>
      <xdr:colOff>189865</xdr:colOff>
      <xdr:row>37</xdr:row>
      <xdr:rowOff>51666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898052"/>
          <a:ext cx="1270" cy="49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55493</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39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51666</xdr:rowOff>
    </xdr:from>
    <xdr:to>
      <xdr:col>55</xdr:col>
      <xdr:colOff>88900</xdr:colOff>
      <xdr:row>37</xdr:row>
      <xdr:rowOff>51666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39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15429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67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68752</xdr:rowOff>
    </xdr:from>
    <xdr:to>
      <xdr:col>55</xdr:col>
      <xdr:colOff>88900</xdr:colOff>
      <xdr:row>34</xdr:row>
      <xdr:rowOff>68752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89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52293</xdr:rowOff>
    </xdr:from>
    <xdr:to>
      <xdr:col>55</xdr:col>
      <xdr:colOff>0</xdr:colOff>
      <xdr:row>34</xdr:row>
      <xdr:rowOff>72249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881593"/>
          <a:ext cx="838200" cy="1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107030</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07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128603</xdr:rowOff>
    </xdr:from>
    <xdr:to>
      <xdr:col>55</xdr:col>
      <xdr:colOff>50800</xdr:colOff>
      <xdr:row>36</xdr:row>
      <xdr:rowOff>58753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2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156493</xdr:rowOff>
    </xdr:from>
    <xdr:to>
      <xdr:col>50</xdr:col>
      <xdr:colOff>114300</xdr:colOff>
      <xdr:row>34</xdr:row>
      <xdr:rowOff>52293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471443"/>
          <a:ext cx="889000" cy="4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159309</xdr:rowOff>
    </xdr:from>
    <xdr:to>
      <xdr:col>50</xdr:col>
      <xdr:colOff>165100</xdr:colOff>
      <xdr:row>36</xdr:row>
      <xdr:rowOff>89459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16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80586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2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156493</xdr:rowOff>
    </xdr:from>
    <xdr:to>
      <xdr:col>45</xdr:col>
      <xdr:colOff>177800</xdr:colOff>
      <xdr:row>35</xdr:row>
      <xdr:rowOff>128508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471443"/>
          <a:ext cx="889000" cy="65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37319</xdr:rowOff>
    </xdr:from>
    <xdr:to>
      <xdr:col>46</xdr:col>
      <xdr:colOff>38100</xdr:colOff>
      <xdr:row>33</xdr:row>
      <xdr:rowOff>138919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130046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78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128508</xdr:rowOff>
    </xdr:from>
    <xdr:to>
      <xdr:col>41</xdr:col>
      <xdr:colOff>50800</xdr:colOff>
      <xdr:row>36</xdr:row>
      <xdr:rowOff>154445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129258"/>
          <a:ext cx="889000" cy="19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93234</xdr:rowOff>
    </xdr:from>
    <xdr:to>
      <xdr:col>41</xdr:col>
      <xdr:colOff>101600</xdr:colOff>
      <xdr:row>37</xdr:row>
      <xdr:rowOff>23384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14511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130848</xdr:rowOff>
    </xdr:from>
    <xdr:to>
      <xdr:col>36</xdr:col>
      <xdr:colOff>165100</xdr:colOff>
      <xdr:row>37</xdr:row>
      <xdr:rowOff>60998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52125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21449</xdr:rowOff>
    </xdr:from>
    <xdr:to>
      <xdr:col>55</xdr:col>
      <xdr:colOff>50800</xdr:colOff>
      <xdr:row>34</xdr:row>
      <xdr:rowOff>123049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8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142428</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0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1493</xdr:rowOff>
    </xdr:from>
    <xdr:to>
      <xdr:col>50</xdr:col>
      <xdr:colOff>165100</xdr:colOff>
      <xdr:row>34</xdr:row>
      <xdr:rowOff>103093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83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119620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60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105693</xdr:rowOff>
    </xdr:from>
    <xdr:to>
      <xdr:col>46</xdr:col>
      <xdr:colOff>38100</xdr:colOff>
      <xdr:row>32</xdr:row>
      <xdr:rowOff>35843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4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52370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1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77708</xdr:rowOff>
    </xdr:from>
    <xdr:to>
      <xdr:col>41</xdr:col>
      <xdr:colOff>101600</xdr:colOff>
      <xdr:row>36</xdr:row>
      <xdr:rowOff>7858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0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24385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795" y="585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103645</xdr:rowOff>
    </xdr:from>
    <xdr:to>
      <xdr:col>36</xdr:col>
      <xdr:colOff>165100</xdr:colOff>
      <xdr:row>37</xdr:row>
      <xdr:rowOff>33795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50322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05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150042</xdr:rowOff>
    </xdr:from>
    <xdr:to>
      <xdr:col>55</xdr:col>
      <xdr:colOff>0</xdr:colOff>
      <xdr:row>57</xdr:row>
      <xdr:rowOff>147934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51242"/>
          <a:ext cx="838200" cy="1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152180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10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140706</xdr:rowOff>
    </xdr:from>
    <xdr:to>
      <xdr:col>50</xdr:col>
      <xdr:colOff>114300</xdr:colOff>
      <xdr:row>57</xdr:row>
      <xdr:rowOff>147934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41906"/>
          <a:ext cx="889000" cy="17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125101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140706</xdr:rowOff>
    </xdr:from>
    <xdr:to>
      <xdr:col>45</xdr:col>
      <xdr:colOff>177800</xdr:colOff>
      <xdr:row>57</xdr:row>
      <xdr:rowOff>56238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41906"/>
          <a:ext cx="889000" cy="8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15643</xdr:rowOff>
    </xdr:from>
    <xdr:to>
      <xdr:col>46</xdr:col>
      <xdr:colOff>38100</xdr:colOff>
      <xdr:row>55</xdr:row>
      <xdr:rowOff>117243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133770</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2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3335</xdr:rowOff>
    </xdr:from>
    <xdr:to>
      <xdr:col>41</xdr:col>
      <xdr:colOff>50800</xdr:colOff>
      <xdr:row>57</xdr:row>
      <xdr:rowOff>56238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775985"/>
          <a:ext cx="889000" cy="5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166711</xdr:rowOff>
    </xdr:from>
    <xdr:to>
      <xdr:col>41</xdr:col>
      <xdr:colOff>101600</xdr:colOff>
      <xdr:row>55</xdr:row>
      <xdr:rowOff>96861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113388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2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48785</xdr:rowOff>
    </xdr:from>
    <xdr:to>
      <xdr:col>36</xdr:col>
      <xdr:colOff>165100</xdr:colOff>
      <xdr:row>56</xdr:row>
      <xdr:rowOff>150385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166912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4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99242</xdr:rowOff>
    </xdr:from>
    <xdr:to>
      <xdr:col>55</xdr:col>
      <xdr:colOff>50800</xdr:colOff>
      <xdr:row>57</xdr:row>
      <xdr:rowOff>29392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0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77669</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7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97134</xdr:rowOff>
    </xdr:from>
    <xdr:to>
      <xdr:col>50</xdr:col>
      <xdr:colOff>165100</xdr:colOff>
      <xdr:row>58</xdr:row>
      <xdr:rowOff>27284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6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18411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6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89906</xdr:rowOff>
    </xdr:from>
    <xdr:to>
      <xdr:col>46</xdr:col>
      <xdr:colOff>38100</xdr:colOff>
      <xdr:row>57</xdr:row>
      <xdr:rowOff>20056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9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11183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78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5438</xdr:rowOff>
    </xdr:from>
    <xdr:to>
      <xdr:col>41</xdr:col>
      <xdr:colOff>101600</xdr:colOff>
      <xdr:row>57</xdr:row>
      <xdr:rowOff>107038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7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98165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7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123985</xdr:rowOff>
    </xdr:from>
    <xdr:to>
      <xdr:col>36</xdr:col>
      <xdr:colOff>165100</xdr:colOff>
      <xdr:row>57</xdr:row>
      <xdr:rowOff>54135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45262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114753</xdr:rowOff>
    </xdr:from>
    <xdr:to>
      <xdr:col>55</xdr:col>
      <xdr:colOff>0</xdr:colOff>
      <xdr:row>78</xdr:row>
      <xdr:rowOff>89697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16403"/>
          <a:ext cx="838200" cy="14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70589</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72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1854</xdr:rowOff>
    </xdr:from>
    <xdr:to>
      <xdr:col>50</xdr:col>
      <xdr:colOff>114300</xdr:colOff>
      <xdr:row>78</xdr:row>
      <xdr:rowOff>89697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203504"/>
          <a:ext cx="889000" cy="25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74759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1854</xdr:rowOff>
    </xdr:from>
    <xdr:to>
      <xdr:col>45</xdr:col>
      <xdr:colOff>177800</xdr:colOff>
      <xdr:row>78</xdr:row>
      <xdr:rowOff>16280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203504"/>
          <a:ext cx="889000" cy="18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29876</xdr:rowOff>
    </xdr:from>
    <xdr:to>
      <xdr:col>46</xdr:col>
      <xdr:colOff>38100</xdr:colOff>
      <xdr:row>76</xdr:row>
      <xdr:rowOff>131476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06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148003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8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16280</xdr:rowOff>
    </xdr:from>
    <xdr:to>
      <xdr:col>41</xdr:col>
      <xdr:colOff>50800</xdr:colOff>
      <xdr:row>78</xdr:row>
      <xdr:rowOff>73330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389380"/>
          <a:ext cx="889000" cy="5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35203</xdr:rowOff>
    </xdr:from>
    <xdr:to>
      <xdr:col>41</xdr:col>
      <xdr:colOff>101600</xdr:colOff>
      <xdr:row>76</xdr:row>
      <xdr:rowOff>136803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0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153329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8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17790</xdr:rowOff>
    </xdr:from>
    <xdr:to>
      <xdr:col>36</xdr:col>
      <xdr:colOff>165100</xdr:colOff>
      <xdr:row>78</xdr:row>
      <xdr:rowOff>119390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9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135917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6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63953</xdr:rowOff>
    </xdr:from>
    <xdr:to>
      <xdr:col>55</xdr:col>
      <xdr:colOff>50800</xdr:colOff>
      <xdr:row>77</xdr:row>
      <xdr:rowOff>165553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86830</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38897</xdr:rowOff>
    </xdr:from>
    <xdr:to>
      <xdr:col>50</xdr:col>
      <xdr:colOff>165100</xdr:colOff>
      <xdr:row>78</xdr:row>
      <xdr:rowOff>140497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1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131624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0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122504</xdr:rowOff>
    </xdr:from>
    <xdr:to>
      <xdr:col>46</xdr:col>
      <xdr:colOff>38100</xdr:colOff>
      <xdr:row>77</xdr:row>
      <xdr:rowOff>52654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1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43781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24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136930</xdr:rowOff>
    </xdr:from>
    <xdr:to>
      <xdr:col>41</xdr:col>
      <xdr:colOff>101600</xdr:colOff>
      <xdr:row>78</xdr:row>
      <xdr:rowOff>67080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58207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43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22530</xdr:rowOff>
    </xdr:from>
    <xdr:to>
      <xdr:col>36</xdr:col>
      <xdr:colOff>165100</xdr:colOff>
      <xdr:row>78</xdr:row>
      <xdr:rowOff>124130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115257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8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111010</xdr:rowOff>
    </xdr:from>
    <xdr:to>
      <xdr:col>55</xdr:col>
      <xdr:colOff>0</xdr:colOff>
      <xdr:row>98</xdr:row>
      <xdr:rowOff>82832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41660"/>
          <a:ext cx="838200" cy="14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82052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69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53152</xdr:rowOff>
    </xdr:from>
    <xdr:to>
      <xdr:col>50</xdr:col>
      <xdr:colOff>114300</xdr:colOff>
      <xdr:row>98</xdr:row>
      <xdr:rowOff>82832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855252"/>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55701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19341</xdr:rowOff>
    </xdr:from>
    <xdr:to>
      <xdr:col>45</xdr:col>
      <xdr:colOff>177800</xdr:colOff>
      <xdr:row>98</xdr:row>
      <xdr:rowOff>53152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821441"/>
          <a:ext cx="889000" cy="3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154882</xdr:rowOff>
    </xdr:from>
    <xdr:to>
      <xdr:col>46</xdr:col>
      <xdr:colOff>38100</xdr:colOff>
      <xdr:row>97</xdr:row>
      <xdr:rowOff>85032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1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101559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43093</xdr:rowOff>
    </xdr:from>
    <xdr:to>
      <xdr:col>41</xdr:col>
      <xdr:colOff>50800</xdr:colOff>
      <xdr:row>98</xdr:row>
      <xdr:rowOff>19341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673743"/>
          <a:ext cx="889000" cy="14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138475</xdr:rowOff>
    </xdr:from>
    <xdr:to>
      <xdr:col>41</xdr:col>
      <xdr:colOff>101600</xdr:colOff>
      <xdr:row>97</xdr:row>
      <xdr:rowOff>68625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85152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141394</xdr:rowOff>
    </xdr:from>
    <xdr:to>
      <xdr:col>36</xdr:col>
      <xdr:colOff>165100</xdr:colOff>
      <xdr:row>97</xdr:row>
      <xdr:rowOff>71544</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88071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60210</xdr:rowOff>
    </xdr:from>
    <xdr:to>
      <xdr:col>55</xdr:col>
      <xdr:colOff>50800</xdr:colOff>
      <xdr:row>97</xdr:row>
      <xdr:rowOff>161810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38637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32032</xdr:rowOff>
    </xdr:from>
    <xdr:to>
      <xdr:col>50</xdr:col>
      <xdr:colOff>165100</xdr:colOff>
      <xdr:row>98</xdr:row>
      <xdr:rowOff>133632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3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124759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2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2352</xdr:rowOff>
    </xdr:from>
    <xdr:to>
      <xdr:col>46</xdr:col>
      <xdr:colOff>38100</xdr:colOff>
      <xdr:row>98</xdr:row>
      <xdr:rowOff>103952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0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95079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9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139991</xdr:rowOff>
    </xdr:from>
    <xdr:to>
      <xdr:col>41</xdr:col>
      <xdr:colOff>101600</xdr:colOff>
      <xdr:row>98</xdr:row>
      <xdr:rowOff>70141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7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61268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6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163743</xdr:rowOff>
    </xdr:from>
    <xdr:to>
      <xdr:col>36</xdr:col>
      <xdr:colOff>165100</xdr:colOff>
      <xdr:row>97</xdr:row>
      <xdr:rowOff>93893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2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85020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71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166031</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3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101486</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16586"/>
          <a:ext cx="889000" cy="1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85069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79007</xdr:rowOff>
    </xdr:from>
    <xdr:to>
      <xdr:col>76</xdr:col>
      <xdr:colOff>114300</xdr:colOff>
      <xdr:row>38</xdr:row>
      <xdr:rowOff>101486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594107"/>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105893</xdr:rowOff>
    </xdr:from>
    <xdr:to>
      <xdr:col>76</xdr:col>
      <xdr:colOff>165100</xdr:colOff>
      <xdr:row>35</xdr:row>
      <xdr:rowOff>36043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593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52570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57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79007</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594107"/>
          <a:ext cx="889000" cy="1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60249</xdr:rowOff>
    </xdr:from>
    <xdr:to>
      <xdr:col>72</xdr:col>
      <xdr:colOff>38100</xdr:colOff>
      <xdr:row>35</xdr:row>
      <xdr:rowOff>161849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06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6926</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58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39446</xdr:rowOff>
    </xdr:from>
    <xdr:to>
      <xdr:col>67</xdr:col>
      <xdr:colOff>101600</xdr:colOff>
      <xdr:row>38</xdr:row>
      <xdr:rowOff>141046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157573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2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50686</xdr:rowOff>
    </xdr:from>
    <xdr:to>
      <xdr:col>76</xdr:col>
      <xdr:colOff>165100</xdr:colOff>
      <xdr:row>38</xdr:row>
      <xdr:rowOff>152286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143413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65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28207</xdr:rowOff>
    </xdr:from>
    <xdr:to>
      <xdr:col>72</xdr:col>
      <xdr:colOff>38100</xdr:colOff>
      <xdr:row>38</xdr:row>
      <xdr:rowOff>129807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4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120934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6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164601</xdr:rowOff>
    </xdr:from>
    <xdr:to>
      <xdr:col>85</xdr:col>
      <xdr:colOff>126364</xdr:colOff>
      <xdr:row>78</xdr:row>
      <xdr:rowOff>75136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94651"/>
          <a:ext cx="1269" cy="145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78963</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75136</xdr:rowOff>
    </xdr:from>
    <xdr:to>
      <xdr:col>86</xdr:col>
      <xdr:colOff>25400</xdr:colOff>
      <xdr:row>78</xdr:row>
      <xdr:rowOff>75136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4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111278</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164601</xdr:rowOff>
    </xdr:from>
    <xdr:to>
      <xdr:col>86</xdr:col>
      <xdr:colOff>25400</xdr:colOff>
      <xdr:row>69</xdr:row>
      <xdr:rowOff>164601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9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989</xdr:rowOff>
    </xdr:from>
    <xdr:to>
      <xdr:col>85</xdr:col>
      <xdr:colOff>127000</xdr:colOff>
      <xdr:row>75</xdr:row>
      <xdr:rowOff>24306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859739"/>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114504</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630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91627</xdr:rowOff>
    </xdr:from>
    <xdr:to>
      <xdr:col>85</xdr:col>
      <xdr:colOff>177800</xdr:colOff>
      <xdr:row>75</xdr:row>
      <xdr:rowOff>21777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7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24306</xdr:rowOff>
    </xdr:from>
    <xdr:to>
      <xdr:col>81</xdr:col>
      <xdr:colOff>50800</xdr:colOff>
      <xdr:row>75</xdr:row>
      <xdr:rowOff>91531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883056"/>
          <a:ext cx="889000" cy="6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101260</xdr:rowOff>
    </xdr:from>
    <xdr:to>
      <xdr:col>81</xdr:col>
      <xdr:colOff>101600</xdr:colOff>
      <xdr:row>75</xdr:row>
      <xdr:rowOff>31410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7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47937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5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91531</xdr:rowOff>
    </xdr:from>
    <xdr:to>
      <xdr:col>76</xdr:col>
      <xdr:colOff>114300</xdr:colOff>
      <xdr:row>75</xdr:row>
      <xdr:rowOff>149366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950281"/>
          <a:ext cx="889000" cy="5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46396</xdr:rowOff>
    </xdr:from>
    <xdr:to>
      <xdr:col>76</xdr:col>
      <xdr:colOff>165100</xdr:colOff>
      <xdr:row>74</xdr:row>
      <xdr:rowOff>147996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164523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50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149366</xdr:rowOff>
    </xdr:from>
    <xdr:to>
      <xdr:col>71</xdr:col>
      <xdr:colOff>177800</xdr:colOff>
      <xdr:row>76</xdr:row>
      <xdr:rowOff>51722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08116"/>
          <a:ext cx="889000" cy="7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116610</xdr:rowOff>
    </xdr:from>
    <xdr:to>
      <xdr:col>72</xdr:col>
      <xdr:colOff>38100</xdr:colOff>
      <xdr:row>75</xdr:row>
      <xdr:rowOff>46760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8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63287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57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132906</xdr:rowOff>
    </xdr:from>
    <xdr:to>
      <xdr:col>67</xdr:col>
      <xdr:colOff>101600</xdr:colOff>
      <xdr:row>75</xdr:row>
      <xdr:rowOff>63056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2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79583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5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121639</xdr:rowOff>
    </xdr:from>
    <xdr:to>
      <xdr:col>85</xdr:col>
      <xdr:colOff>177800</xdr:colOff>
      <xdr:row>75</xdr:row>
      <xdr:rowOff>51789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100066</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8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144956</xdr:rowOff>
    </xdr:from>
    <xdr:to>
      <xdr:col>81</xdr:col>
      <xdr:colOff>101600</xdr:colOff>
      <xdr:row>75</xdr:row>
      <xdr:rowOff>75106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66233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92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40731</xdr:rowOff>
    </xdr:from>
    <xdr:to>
      <xdr:col>76</xdr:col>
      <xdr:colOff>165100</xdr:colOff>
      <xdr:row>75</xdr:row>
      <xdr:rowOff>142331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89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133458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99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98567</xdr:rowOff>
    </xdr:from>
    <xdr:to>
      <xdr:col>72</xdr:col>
      <xdr:colOff>38100</xdr:colOff>
      <xdr:row>76</xdr:row>
      <xdr:rowOff>28718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573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19843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05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922</xdr:rowOff>
    </xdr:from>
    <xdr:to>
      <xdr:col>67</xdr:col>
      <xdr:colOff>101600</xdr:colOff>
      <xdr:row>76</xdr:row>
      <xdr:rowOff>102522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3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93649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12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74288</xdr:rowOff>
    </xdr:from>
    <xdr:to>
      <xdr:col>85</xdr:col>
      <xdr:colOff>127000</xdr:colOff>
      <xdr:row>98</xdr:row>
      <xdr:rowOff>170811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76388"/>
          <a:ext cx="838200" cy="9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149322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3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74288</xdr:rowOff>
    </xdr:from>
    <xdr:to>
      <xdr:col>81</xdr:col>
      <xdr:colOff>50800</xdr:colOff>
      <xdr:row>98</xdr:row>
      <xdr:rowOff>109024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76388"/>
          <a:ext cx="889000" cy="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33368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3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109024</xdr:rowOff>
    </xdr:from>
    <xdr:to>
      <xdr:col>76</xdr:col>
      <xdr:colOff>114300</xdr:colOff>
      <xdr:row>98</xdr:row>
      <xdr:rowOff>160851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11124"/>
          <a:ext cx="889000" cy="5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14300</xdr:rowOff>
    </xdr:from>
    <xdr:to>
      <xdr:col>76</xdr:col>
      <xdr:colOff>165100</xdr:colOff>
      <xdr:row>97</xdr:row>
      <xdr:rowOff>115900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132427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160851</xdr:rowOff>
    </xdr:from>
    <xdr:to>
      <xdr:col>71</xdr:col>
      <xdr:colOff>177800</xdr:colOff>
      <xdr:row>99</xdr:row>
      <xdr:rowOff>28873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62951"/>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112457</xdr:rowOff>
    </xdr:from>
    <xdr:to>
      <xdr:col>72</xdr:col>
      <xdr:colOff>38100</xdr:colOff>
      <xdr:row>97</xdr:row>
      <xdr:rowOff>42607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59134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113632</xdr:rowOff>
    </xdr:from>
    <xdr:to>
      <xdr:col>67</xdr:col>
      <xdr:colOff>101600</xdr:colOff>
      <xdr:row>98</xdr:row>
      <xdr:rowOff>43782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60309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120011</xdr:rowOff>
    </xdr:from>
    <xdr:to>
      <xdr:col>85</xdr:col>
      <xdr:colOff>177800</xdr:colOff>
      <xdr:row>99</xdr:row>
      <xdr:rowOff>50161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34938</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23488</xdr:rowOff>
    </xdr:from>
    <xdr:to>
      <xdr:col>81</xdr:col>
      <xdr:colOff>101600</xdr:colOff>
      <xdr:row>98</xdr:row>
      <xdr:rowOff>125088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2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116215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1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58224</xdr:rowOff>
    </xdr:from>
    <xdr:to>
      <xdr:col>76</xdr:col>
      <xdr:colOff>165100</xdr:colOff>
      <xdr:row>98</xdr:row>
      <xdr:rowOff>159824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150951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5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110051</xdr:rowOff>
    </xdr:from>
    <xdr:to>
      <xdr:col>72</xdr:col>
      <xdr:colOff>38100</xdr:colOff>
      <xdr:row>99</xdr:row>
      <xdr:rowOff>40201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1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31328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0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149523</xdr:rowOff>
    </xdr:from>
    <xdr:to>
      <xdr:col>67</xdr:col>
      <xdr:colOff>101600</xdr:colOff>
      <xdr:row>99</xdr:row>
      <xdr:rowOff>79673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5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70800</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04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17970</xdr:rowOff>
    </xdr:from>
    <xdr:to>
      <xdr:col>116</xdr:col>
      <xdr:colOff>63500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533070"/>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58856</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059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143991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59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9976</xdr:rowOff>
    </xdr:from>
    <xdr:to>
      <xdr:col>107</xdr:col>
      <xdr:colOff>101600</xdr:colOff>
      <xdr:row>36</xdr:row>
      <xdr:rowOff>111576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128103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595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24657</xdr:rowOff>
    </xdr:from>
    <xdr:to>
      <xdr:col>102</xdr:col>
      <xdr:colOff>114300</xdr:colOff>
      <xdr:row>38</xdr:row>
      <xdr:rowOff>25400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539757"/>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56267</xdr:rowOff>
    </xdr:from>
    <xdr:to>
      <xdr:col>102</xdr:col>
      <xdr:colOff>165100</xdr:colOff>
      <xdr:row>36</xdr:row>
      <xdr:rowOff>157867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2944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146964</xdr:rowOff>
    </xdr:from>
    <xdr:to>
      <xdr:col>98</xdr:col>
      <xdr:colOff>38100</xdr:colOff>
      <xdr:row>37</xdr:row>
      <xdr:rowOff>77114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93641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138621</xdr:rowOff>
    </xdr:from>
    <xdr:to>
      <xdr:col>116</xdr:col>
      <xdr:colOff>114300</xdr:colOff>
      <xdr:row>38</xdr:row>
      <xdr:rowOff>68771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4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53548</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397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145307</xdr:rowOff>
    </xdr:from>
    <xdr:to>
      <xdr:col>98</xdr:col>
      <xdr:colOff>38100</xdr:colOff>
      <xdr:row>38</xdr:row>
      <xdr:rowOff>75457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4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66584</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99333" y="6581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99096</xdr:rowOff>
    </xdr:from>
    <xdr:to>
      <xdr:col>116</xdr:col>
      <xdr:colOff>62864</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71596"/>
          <a:ext cx="1269" cy="154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45773</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4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99096</xdr:rowOff>
    </xdr:from>
    <xdr:to>
      <xdr:col>116</xdr:col>
      <xdr:colOff>152400</xdr:colOff>
      <xdr:row>50</xdr:row>
      <xdr:rowOff>99096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59581</xdr:rowOff>
    </xdr:from>
    <xdr:to>
      <xdr:col>116</xdr:col>
      <xdr:colOff>63500</xdr:colOff>
      <xdr:row>59</xdr:row>
      <xdr:rowOff>60778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175131"/>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12608</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613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161181</xdr:rowOff>
    </xdr:from>
    <xdr:to>
      <xdr:col>116</xdr:col>
      <xdr:colOff>114300</xdr:colOff>
      <xdr:row>57</xdr:row>
      <xdr:rowOff>91331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7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52288</xdr:rowOff>
    </xdr:from>
    <xdr:to>
      <xdr:col>111</xdr:col>
      <xdr:colOff>177800</xdr:colOff>
      <xdr:row>59</xdr:row>
      <xdr:rowOff>59581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167838"/>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143328</xdr:rowOff>
    </xdr:from>
    <xdr:to>
      <xdr:col>112</xdr:col>
      <xdr:colOff>38100</xdr:colOff>
      <xdr:row>57</xdr:row>
      <xdr:rowOff>73478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74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90005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51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52288</xdr:rowOff>
    </xdr:from>
    <xdr:to>
      <xdr:col>107</xdr:col>
      <xdr:colOff>50800</xdr:colOff>
      <xdr:row>59</xdr:row>
      <xdr:rowOff>59799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167838"/>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45684</xdr:rowOff>
    </xdr:from>
    <xdr:to>
      <xdr:col>107</xdr:col>
      <xdr:colOff>101600</xdr:colOff>
      <xdr:row>56</xdr:row>
      <xdr:rowOff>147284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64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163811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42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55227</xdr:rowOff>
    </xdr:from>
    <xdr:to>
      <xdr:col>102</xdr:col>
      <xdr:colOff>114300</xdr:colOff>
      <xdr:row>59</xdr:row>
      <xdr:rowOff>59799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7077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76599</xdr:rowOff>
    </xdr:from>
    <xdr:to>
      <xdr:col>102</xdr:col>
      <xdr:colOff>165100</xdr:colOff>
      <xdr:row>57</xdr:row>
      <xdr:rowOff>6749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67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23276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45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84763</xdr:rowOff>
    </xdr:from>
    <xdr:to>
      <xdr:col>98</xdr:col>
      <xdr:colOff>38100</xdr:colOff>
      <xdr:row>57</xdr:row>
      <xdr:rowOff>14913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68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31440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46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9978</xdr:rowOff>
    </xdr:from>
    <xdr:to>
      <xdr:col>116</xdr:col>
      <xdr:colOff>114300</xdr:colOff>
      <xdr:row>59</xdr:row>
      <xdr:rowOff>111578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96355</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40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8781</xdr:rowOff>
    </xdr:from>
    <xdr:to>
      <xdr:col>112</xdr:col>
      <xdr:colOff>38100</xdr:colOff>
      <xdr:row>59</xdr:row>
      <xdr:rowOff>110381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101508</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10217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1488</xdr:rowOff>
    </xdr:from>
    <xdr:to>
      <xdr:col>107</xdr:col>
      <xdr:colOff>101600</xdr:colOff>
      <xdr:row>59</xdr:row>
      <xdr:rowOff>103088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1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94215</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10209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8999</xdr:rowOff>
    </xdr:from>
    <xdr:to>
      <xdr:col>102</xdr:col>
      <xdr:colOff>165100</xdr:colOff>
      <xdr:row>59</xdr:row>
      <xdr:rowOff>110599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101726</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217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4427</xdr:rowOff>
    </xdr:from>
    <xdr:to>
      <xdr:col>98</xdr:col>
      <xdr:colOff>38100</xdr:colOff>
      <xdr:row>59</xdr:row>
      <xdr:rowOff>106027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97154</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21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27435</xdr:rowOff>
    </xdr:from>
    <xdr:to>
      <xdr:col>116</xdr:col>
      <xdr:colOff>62864</xdr:colOff>
      <xdr:row>78</xdr:row>
      <xdr:rowOff>33744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028935"/>
          <a:ext cx="1269" cy="137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37571</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33744</xdr:rowOff>
    </xdr:from>
    <xdr:to>
      <xdr:col>116</xdr:col>
      <xdr:colOff>152400</xdr:colOff>
      <xdr:row>78</xdr:row>
      <xdr:rowOff>33744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0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145562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27435</xdr:rowOff>
    </xdr:from>
    <xdr:to>
      <xdr:col>116</xdr:col>
      <xdr:colOff>152400</xdr:colOff>
      <xdr:row>70</xdr:row>
      <xdr:rowOff>27435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02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120132</xdr:rowOff>
    </xdr:from>
    <xdr:to>
      <xdr:col>116</xdr:col>
      <xdr:colOff>63500</xdr:colOff>
      <xdr:row>75</xdr:row>
      <xdr:rowOff>90414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2635982"/>
          <a:ext cx="838200" cy="3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150410</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66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127533</xdr:rowOff>
    </xdr:from>
    <xdr:to>
      <xdr:col>116</xdr:col>
      <xdr:colOff>114300</xdr:colOff>
      <xdr:row>75</xdr:row>
      <xdr:rowOff>57683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1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120132</xdr:rowOff>
    </xdr:from>
    <xdr:to>
      <xdr:col>111</xdr:col>
      <xdr:colOff>177800</xdr:colOff>
      <xdr:row>75</xdr:row>
      <xdr:rowOff>123515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635982"/>
          <a:ext cx="889000" cy="34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129888</xdr:rowOff>
    </xdr:from>
    <xdr:to>
      <xdr:col>112</xdr:col>
      <xdr:colOff>38100</xdr:colOff>
      <xdr:row>75</xdr:row>
      <xdr:rowOff>60038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51165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90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12461</xdr:rowOff>
    </xdr:from>
    <xdr:to>
      <xdr:col>107</xdr:col>
      <xdr:colOff>50800</xdr:colOff>
      <xdr:row>75</xdr:row>
      <xdr:rowOff>123515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2871211"/>
          <a:ext cx="889000" cy="1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110457</xdr:rowOff>
    </xdr:from>
    <xdr:to>
      <xdr:col>107</xdr:col>
      <xdr:colOff>101600</xdr:colOff>
      <xdr:row>75</xdr:row>
      <xdr:rowOff>40607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57134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5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139288</xdr:rowOff>
    </xdr:from>
    <xdr:to>
      <xdr:col>102</xdr:col>
      <xdr:colOff>114300</xdr:colOff>
      <xdr:row>75</xdr:row>
      <xdr:rowOff>12461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140788"/>
          <a:ext cx="889000" cy="7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156108</xdr:rowOff>
    </xdr:from>
    <xdr:to>
      <xdr:col>102</xdr:col>
      <xdr:colOff>165100</xdr:colOff>
      <xdr:row>74</xdr:row>
      <xdr:rowOff>86258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102785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145662</xdr:rowOff>
    </xdr:from>
    <xdr:to>
      <xdr:col>98</xdr:col>
      <xdr:colOff>38100</xdr:colOff>
      <xdr:row>74</xdr:row>
      <xdr:rowOff>75812</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66939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39614</xdr:rowOff>
    </xdr:from>
    <xdr:to>
      <xdr:col>116</xdr:col>
      <xdr:colOff>114300</xdr:colOff>
      <xdr:row>75</xdr:row>
      <xdr:rowOff>141214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89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18041</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87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69332</xdr:rowOff>
    </xdr:from>
    <xdr:to>
      <xdr:col>112</xdr:col>
      <xdr:colOff>38100</xdr:colOff>
      <xdr:row>73</xdr:row>
      <xdr:rowOff>170932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58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16009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36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72715</xdr:rowOff>
    </xdr:from>
    <xdr:to>
      <xdr:col>107</xdr:col>
      <xdr:colOff>101600</xdr:colOff>
      <xdr:row>76</xdr:row>
      <xdr:rowOff>2865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165442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0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133111</xdr:rowOff>
    </xdr:from>
    <xdr:to>
      <xdr:col>102</xdr:col>
      <xdr:colOff>165100</xdr:colOff>
      <xdr:row>75</xdr:row>
      <xdr:rowOff>63261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82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54388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91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88488</xdr:rowOff>
    </xdr:from>
    <xdr:to>
      <xdr:col>98</xdr:col>
      <xdr:colOff>38100</xdr:colOff>
      <xdr:row>71</xdr:row>
      <xdr:rowOff>18638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08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35165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186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623,705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83,616</a:t>
          </a:r>
          <a:r>
            <a:rPr kumimoji="1" lang="ja-JP" altLang="en-US" sz="1300">
              <a:latin typeface="ＭＳ Ｐゴシック" panose="020B0600070205080204" pitchFamily="50" charset="-128"/>
              <a:ea typeface="ＭＳ Ｐゴシック" panose="020B0600070205080204" pitchFamily="50" charset="-128"/>
            </a:rPr>
            <a:t>円となっており、類似団体内平均と比較して</a:t>
          </a:r>
          <a:r>
            <a:rPr kumimoji="1" lang="en-US" altLang="ja-JP" sz="1300">
              <a:latin typeface="ＭＳ Ｐゴシック" panose="020B0600070205080204" pitchFamily="50" charset="-128"/>
              <a:ea typeface="ＭＳ Ｐゴシック" panose="020B0600070205080204" pitchFamily="50" charset="-128"/>
            </a:rPr>
            <a:t>12,678</a:t>
          </a:r>
          <a:r>
            <a:rPr kumimoji="1" lang="ja-JP" altLang="en-US" sz="1300">
              <a:latin typeface="ＭＳ Ｐゴシック" panose="020B0600070205080204" pitchFamily="50" charset="-128"/>
              <a:ea typeface="ＭＳ Ｐゴシック" panose="020B0600070205080204" pitchFamily="50" charset="-128"/>
            </a:rPr>
            <a:t>円低い水準にある。</a:t>
          </a: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90,915</a:t>
          </a:r>
          <a:r>
            <a:rPr kumimoji="1" lang="ja-JP" altLang="en-US" sz="1300">
              <a:latin typeface="ＭＳ Ｐゴシック" panose="020B0600070205080204" pitchFamily="50" charset="-128"/>
              <a:ea typeface="ＭＳ Ｐゴシック" panose="020B0600070205080204" pitchFamily="50" charset="-128"/>
            </a:rPr>
            <a:t>円となっており、類似団体内平均と比較すると低い水準ではあるものの、昨年度から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％増加している。エネルギー費等における物価高騰が主な要因である。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164,753</a:t>
          </a:r>
          <a:r>
            <a:rPr kumimoji="1" lang="ja-JP" altLang="en-US" sz="1300">
              <a:latin typeface="ＭＳ Ｐゴシック" panose="020B0600070205080204" pitchFamily="50" charset="-128"/>
              <a:ea typeface="ＭＳ Ｐゴシック" panose="020B0600070205080204" pitchFamily="50" charset="-128"/>
            </a:rPr>
            <a:t>円となっており、昨年度から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％減少している。類似団体内平均より</a:t>
          </a:r>
          <a:r>
            <a:rPr kumimoji="1" lang="en-US" altLang="ja-JP" sz="1300">
              <a:latin typeface="ＭＳ Ｐゴシック" panose="020B0600070205080204" pitchFamily="50" charset="-128"/>
              <a:ea typeface="ＭＳ Ｐゴシック" panose="020B0600070205080204" pitchFamily="50" charset="-128"/>
            </a:rPr>
            <a:t>60,937</a:t>
          </a:r>
          <a:r>
            <a:rPr kumimoji="1" lang="ja-JP" altLang="en-US" sz="1300">
              <a:latin typeface="ＭＳ Ｐゴシック" panose="020B0600070205080204" pitchFamily="50" charset="-128"/>
              <a:ea typeface="ＭＳ Ｐゴシック" panose="020B0600070205080204" pitchFamily="50" charset="-128"/>
            </a:rPr>
            <a:t>円高い水準にあるのは、ごみ処理業務、消防業務を行う一部事務組合に係る負担金が要因である。</a:t>
          </a:r>
        </a:p>
        <a:p>
          <a:r>
            <a:rPr kumimoji="1" lang="ja-JP" altLang="en-US" sz="1300">
              <a:latin typeface="ＭＳ Ｐゴシック" panose="020B0600070205080204" pitchFamily="50" charset="-128"/>
              <a:ea typeface="ＭＳ Ｐゴシック" panose="020B0600070205080204" pitchFamily="50" charset="-128"/>
            </a:rPr>
            <a:t>　繰出金は、住民一人当たり</a:t>
          </a:r>
          <a:r>
            <a:rPr kumimoji="1" lang="en-US" altLang="ja-JP" sz="1300">
              <a:latin typeface="ＭＳ Ｐゴシック" panose="020B0600070205080204" pitchFamily="50" charset="-128"/>
              <a:ea typeface="ＭＳ Ｐゴシック" panose="020B0600070205080204" pitchFamily="50" charset="-128"/>
            </a:rPr>
            <a:t>44,656</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％減少している。これは、前年度に支払準備基金への積立金を国民健康保険特別会計へ繰出したことによるものであり、今年度は令和２年度と近しい値となっている。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普通建設事業費（うち新規整備）は、住民一人当たり</a:t>
          </a:r>
          <a:r>
            <a:rPr kumimoji="1" lang="en-US" altLang="ja-JP" sz="1300">
              <a:latin typeface="ＭＳ Ｐゴシック" panose="020B0600070205080204" pitchFamily="50" charset="-128"/>
              <a:ea typeface="ＭＳ Ｐゴシック" panose="020B0600070205080204" pitchFamily="50" charset="-128"/>
            </a:rPr>
            <a:t>35,774</a:t>
          </a:r>
          <a:r>
            <a:rPr kumimoji="1" lang="ja-JP" altLang="en-US" sz="1300">
              <a:latin typeface="ＭＳ Ｐゴシック" panose="020B0600070205080204" pitchFamily="50" charset="-128"/>
              <a:ea typeface="ＭＳ Ｐゴシック" panose="020B0600070205080204" pitchFamily="50" charset="-128"/>
            </a:rPr>
            <a:t>円となっており、前年度数値の約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倍であり、類似団体平均を</a:t>
          </a:r>
          <a:r>
            <a:rPr kumimoji="1" lang="en-US" altLang="ja-JP" sz="1300">
              <a:latin typeface="ＭＳ Ｐゴシック" panose="020B0600070205080204" pitchFamily="50" charset="-128"/>
              <a:ea typeface="ＭＳ Ｐゴシック" panose="020B0600070205080204" pitchFamily="50" charset="-128"/>
            </a:rPr>
            <a:t>3,702</a:t>
          </a:r>
          <a:r>
            <a:rPr kumimoji="1" lang="ja-JP" altLang="en-US" sz="1300">
              <a:latin typeface="ＭＳ Ｐゴシック" panose="020B0600070205080204" pitchFamily="50" charset="-128"/>
              <a:ea typeface="ＭＳ Ｐゴシック" panose="020B0600070205080204" pitchFamily="50" charset="-128"/>
            </a:rPr>
            <a:t>円上回っている。これは、工業団地アクセス道路新設事業の工事費の増加によるものである。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口減少がさらに進むことにより人口一人当たりのコストは増加していくことが予想されるが、住民サービスの質を下げないように留意しながら削減に取り組み、類似団体内平均値を下回ることを目標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38,377
36,931
205.81
25,371,110
23,935,936
932,996
13,511,158
24,063,183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17780</xdr:rowOff>
    </xdr:from>
    <xdr:to>
      <xdr:col>24</xdr:col>
      <xdr:colOff>63500</xdr:colOff>
      <xdr:row>36</xdr:row>
      <xdr:rowOff>20257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89980"/>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122636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17780</xdr:rowOff>
    </xdr:from>
    <xdr:to>
      <xdr:col>19</xdr:col>
      <xdr:colOff>177800</xdr:colOff>
      <xdr:row>36</xdr:row>
      <xdr:rowOff>19685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899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70438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15684</xdr:rowOff>
    </xdr:from>
    <xdr:to>
      <xdr:col>15</xdr:col>
      <xdr:colOff>50800</xdr:colOff>
      <xdr:row>36</xdr:row>
      <xdr:rowOff>19685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87884"/>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64914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15684</xdr:rowOff>
    </xdr:from>
    <xdr:to>
      <xdr:col>10</xdr:col>
      <xdr:colOff>114300</xdr:colOff>
      <xdr:row>36</xdr:row>
      <xdr:rowOff>69024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87884"/>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45102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61866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140907</xdr:rowOff>
    </xdr:from>
    <xdr:to>
      <xdr:col>24</xdr:col>
      <xdr:colOff>114300</xdr:colOff>
      <xdr:row>36</xdr:row>
      <xdr:rowOff>71057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119334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138430</xdr:rowOff>
    </xdr:from>
    <xdr:to>
      <xdr:col>20</xdr:col>
      <xdr:colOff>38100</xdr:colOff>
      <xdr:row>36</xdr:row>
      <xdr:rowOff>68580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59707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140335</xdr:rowOff>
    </xdr:from>
    <xdr:to>
      <xdr:col>15</xdr:col>
      <xdr:colOff>101600</xdr:colOff>
      <xdr:row>36</xdr:row>
      <xdr:rowOff>70485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61612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136334</xdr:rowOff>
    </xdr:from>
    <xdr:to>
      <xdr:col>10</xdr:col>
      <xdr:colOff>165100</xdr:colOff>
      <xdr:row>36</xdr:row>
      <xdr:rowOff>66484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57611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2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18224</xdr:rowOff>
    </xdr:from>
    <xdr:to>
      <xdr:col>6</xdr:col>
      <xdr:colOff>38100</xdr:colOff>
      <xdr:row>36</xdr:row>
      <xdr:rowOff>119824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9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110951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8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84508</xdr:rowOff>
    </xdr:from>
    <xdr:to>
      <xdr:col>24</xdr:col>
      <xdr:colOff>62865</xdr:colOff>
      <xdr:row>59</xdr:row>
      <xdr:rowOff>8926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7008"/>
          <a:ext cx="1270" cy="146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12753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8926</xdr:rowOff>
    </xdr:from>
    <xdr:to>
      <xdr:col>24</xdr:col>
      <xdr:colOff>152400</xdr:colOff>
      <xdr:row>59</xdr:row>
      <xdr:rowOff>8926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2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31185</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84508</xdr:rowOff>
    </xdr:from>
    <xdr:to>
      <xdr:col>24</xdr:col>
      <xdr:colOff>152400</xdr:colOff>
      <xdr:row>50</xdr:row>
      <xdr:rowOff>84508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160099</xdr:rowOff>
    </xdr:from>
    <xdr:to>
      <xdr:col>24</xdr:col>
      <xdr:colOff>63500</xdr:colOff>
      <xdr:row>58</xdr:row>
      <xdr:rowOff>47414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32749"/>
          <a:ext cx="838200" cy="5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17273</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47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165846</xdr:rowOff>
    </xdr:from>
    <xdr:to>
      <xdr:col>24</xdr:col>
      <xdr:colOff>114300</xdr:colOff>
      <xdr:row>56</xdr:row>
      <xdr:rowOff>95996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9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96724</xdr:rowOff>
    </xdr:from>
    <xdr:to>
      <xdr:col>19</xdr:col>
      <xdr:colOff>177800</xdr:colOff>
      <xdr:row>57</xdr:row>
      <xdr:rowOff>160099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183574"/>
          <a:ext cx="889000" cy="74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117453</xdr:rowOff>
    </xdr:from>
    <xdr:to>
      <xdr:col>20</xdr:col>
      <xdr:colOff>38100</xdr:colOff>
      <xdr:row>56</xdr:row>
      <xdr:rowOff>47603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4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64130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96724</xdr:rowOff>
    </xdr:from>
    <xdr:to>
      <xdr:col>15</xdr:col>
      <xdr:colOff>50800</xdr:colOff>
      <xdr:row>58</xdr:row>
      <xdr:rowOff>33683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183574"/>
          <a:ext cx="889000" cy="79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164620</xdr:rowOff>
    </xdr:from>
    <xdr:to>
      <xdr:col>15</xdr:col>
      <xdr:colOff>101600</xdr:colOff>
      <xdr:row>52</xdr:row>
      <xdr:rowOff>94770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90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111297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68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39908</xdr:rowOff>
    </xdr:from>
    <xdr:to>
      <xdr:col>10</xdr:col>
      <xdr:colOff>114300</xdr:colOff>
      <xdr:row>58</xdr:row>
      <xdr:rowOff>33683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12558"/>
          <a:ext cx="889000" cy="16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49200</xdr:rowOff>
    </xdr:from>
    <xdr:to>
      <xdr:col>10</xdr:col>
      <xdr:colOff>165100</xdr:colOff>
      <xdr:row>56</xdr:row>
      <xdr:rowOff>150800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167327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42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45238</xdr:rowOff>
    </xdr:from>
    <xdr:to>
      <xdr:col>6</xdr:col>
      <xdr:colOff>38100</xdr:colOff>
      <xdr:row>57</xdr:row>
      <xdr:rowOff>146838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1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137965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1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168064</xdr:rowOff>
    </xdr:from>
    <xdr:to>
      <xdr:col>24</xdr:col>
      <xdr:colOff>114300</xdr:colOff>
      <xdr:row>58</xdr:row>
      <xdr:rowOff>98214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146491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1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109299</xdr:rowOff>
    </xdr:from>
    <xdr:to>
      <xdr:col>20</xdr:col>
      <xdr:colOff>38100</xdr:colOff>
      <xdr:row>58</xdr:row>
      <xdr:rowOff>39449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8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30576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7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45924</xdr:rowOff>
    </xdr:from>
    <xdr:to>
      <xdr:col>15</xdr:col>
      <xdr:colOff>101600</xdr:colOff>
      <xdr:row>53</xdr:row>
      <xdr:rowOff>147524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13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138651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22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154333</xdr:rowOff>
    </xdr:from>
    <xdr:to>
      <xdr:col>10</xdr:col>
      <xdr:colOff>165100</xdr:colOff>
      <xdr:row>58</xdr:row>
      <xdr:rowOff>84483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2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75610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160558</xdr:rowOff>
    </xdr:from>
    <xdr:to>
      <xdr:col>6</xdr:col>
      <xdr:colOff>38100</xdr:colOff>
      <xdr:row>57</xdr:row>
      <xdr:rowOff>90708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107235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3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89506</xdr:rowOff>
    </xdr:from>
    <xdr:to>
      <xdr:col>24</xdr:col>
      <xdr:colOff>62865</xdr:colOff>
      <xdr:row>79</xdr:row>
      <xdr:rowOff>30245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1006"/>
          <a:ext cx="1270" cy="148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34072</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30245</xdr:rowOff>
    </xdr:from>
    <xdr:to>
      <xdr:col>24</xdr:col>
      <xdr:colOff>152400</xdr:colOff>
      <xdr:row>79</xdr:row>
      <xdr:rowOff>30245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7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36183</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89506</xdr:rowOff>
    </xdr:from>
    <xdr:to>
      <xdr:col>24</xdr:col>
      <xdr:colOff>152400</xdr:colOff>
      <xdr:row>70</xdr:row>
      <xdr:rowOff>89506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66744</xdr:rowOff>
    </xdr:from>
    <xdr:to>
      <xdr:col>24</xdr:col>
      <xdr:colOff>63500</xdr:colOff>
      <xdr:row>76</xdr:row>
      <xdr:rowOff>133255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925494"/>
          <a:ext cx="838200" cy="23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39387</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26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66744</xdr:rowOff>
    </xdr:from>
    <xdr:to>
      <xdr:col>19</xdr:col>
      <xdr:colOff>177800</xdr:colOff>
      <xdr:row>77</xdr:row>
      <xdr:rowOff>67484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25494"/>
          <a:ext cx="889000" cy="34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77024</xdr:rowOff>
    </xdr:from>
    <xdr:to>
      <xdr:col>20</xdr:col>
      <xdr:colOff>38100</xdr:colOff>
      <xdr:row>75</xdr:row>
      <xdr:rowOff>7174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23701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3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67343</xdr:rowOff>
    </xdr:from>
    <xdr:to>
      <xdr:col>15</xdr:col>
      <xdr:colOff>50800</xdr:colOff>
      <xdr:row>77</xdr:row>
      <xdr:rowOff>67484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268993"/>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78167</xdr:rowOff>
    </xdr:from>
    <xdr:to>
      <xdr:col>15</xdr:col>
      <xdr:colOff>101600</xdr:colOff>
      <xdr:row>76</xdr:row>
      <xdr:rowOff>8316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24844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67343</xdr:rowOff>
    </xdr:from>
    <xdr:to>
      <xdr:col>10</xdr:col>
      <xdr:colOff>114300</xdr:colOff>
      <xdr:row>78</xdr:row>
      <xdr:rowOff>62629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268993"/>
          <a:ext cx="889000" cy="16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150470</xdr:rowOff>
    </xdr:from>
    <xdr:to>
      <xdr:col>10</xdr:col>
      <xdr:colOff>165100</xdr:colOff>
      <xdr:row>76</xdr:row>
      <xdr:rowOff>80620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97147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93276</xdr:rowOff>
    </xdr:from>
    <xdr:to>
      <xdr:col>6</xdr:col>
      <xdr:colOff>38100</xdr:colOff>
      <xdr:row>77</xdr:row>
      <xdr:rowOff>23426</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39953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82455</xdr:rowOff>
    </xdr:from>
    <xdr:to>
      <xdr:col>24</xdr:col>
      <xdr:colOff>114300</xdr:colOff>
      <xdr:row>77</xdr:row>
      <xdr:rowOff>12605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60882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9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15944</xdr:rowOff>
    </xdr:from>
    <xdr:to>
      <xdr:col>20</xdr:col>
      <xdr:colOff>38100</xdr:colOff>
      <xdr:row>75</xdr:row>
      <xdr:rowOff>117544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108671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96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16684</xdr:rowOff>
    </xdr:from>
    <xdr:to>
      <xdr:col>15</xdr:col>
      <xdr:colOff>101600</xdr:colOff>
      <xdr:row>77</xdr:row>
      <xdr:rowOff>118284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1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109411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1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16543</xdr:rowOff>
    </xdr:from>
    <xdr:to>
      <xdr:col>10</xdr:col>
      <xdr:colOff>165100</xdr:colOff>
      <xdr:row>77</xdr:row>
      <xdr:rowOff>118143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109270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1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11829</xdr:rowOff>
    </xdr:from>
    <xdr:to>
      <xdr:col>6</xdr:col>
      <xdr:colOff>38100</xdr:colOff>
      <xdr:row>78</xdr:row>
      <xdr:rowOff>113429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104556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7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23617</xdr:rowOff>
    </xdr:from>
    <xdr:to>
      <xdr:col>24</xdr:col>
      <xdr:colOff>62865</xdr:colOff>
      <xdr:row>97</xdr:row>
      <xdr:rowOff>54364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4117"/>
          <a:ext cx="1270" cy="123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58191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54364</xdr:rowOff>
    </xdr:from>
    <xdr:to>
      <xdr:col>24</xdr:col>
      <xdr:colOff>152400</xdr:colOff>
      <xdr:row>97</xdr:row>
      <xdr:rowOff>54364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68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141744</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23617</xdr:rowOff>
    </xdr:from>
    <xdr:to>
      <xdr:col>24</xdr:col>
      <xdr:colOff>152400</xdr:colOff>
      <xdr:row>90</xdr:row>
      <xdr:rowOff>23617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161372</xdr:rowOff>
    </xdr:from>
    <xdr:to>
      <xdr:col>24</xdr:col>
      <xdr:colOff>63500</xdr:colOff>
      <xdr:row>95</xdr:row>
      <xdr:rowOff>9398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763322"/>
          <a:ext cx="838200" cy="5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46192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5819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23315</xdr:rowOff>
    </xdr:from>
    <xdr:to>
      <xdr:col>24</xdr:col>
      <xdr:colOff>114300</xdr:colOff>
      <xdr:row>93</xdr:row>
      <xdr:rowOff>124915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596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161372</xdr:rowOff>
    </xdr:from>
    <xdr:to>
      <xdr:col>19</xdr:col>
      <xdr:colOff>177800</xdr:colOff>
      <xdr:row>92</xdr:row>
      <xdr:rowOff>96929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763322"/>
          <a:ext cx="889000" cy="10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3518</xdr:rowOff>
    </xdr:from>
    <xdr:to>
      <xdr:col>20</xdr:col>
      <xdr:colOff>38100</xdr:colOff>
      <xdr:row>93</xdr:row>
      <xdr:rowOff>105118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59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96245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96929</xdr:rowOff>
    </xdr:from>
    <xdr:to>
      <xdr:col>15</xdr:col>
      <xdr:colOff>50800</xdr:colOff>
      <xdr:row>95</xdr:row>
      <xdr:rowOff>110919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5870329"/>
          <a:ext cx="889000" cy="52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159263</xdr:rowOff>
    </xdr:from>
    <xdr:to>
      <xdr:col>15</xdr:col>
      <xdr:colOff>101600</xdr:colOff>
      <xdr:row>94</xdr:row>
      <xdr:rowOff>89413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10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80540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19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110919</xdr:rowOff>
    </xdr:from>
    <xdr:to>
      <xdr:col>10</xdr:col>
      <xdr:colOff>114300</xdr:colOff>
      <xdr:row>97</xdr:row>
      <xdr:rowOff>30178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398669"/>
          <a:ext cx="889000" cy="26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81059</xdr:rowOff>
    </xdr:from>
    <xdr:to>
      <xdr:col>10</xdr:col>
      <xdr:colOff>165100</xdr:colOff>
      <xdr:row>95</xdr:row>
      <xdr:rowOff>11209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19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27736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59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137934</xdr:rowOff>
    </xdr:from>
    <xdr:to>
      <xdr:col>6</xdr:col>
      <xdr:colOff>38100</xdr:colOff>
      <xdr:row>95</xdr:row>
      <xdr:rowOff>68084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25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84611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0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130048</xdr:rowOff>
    </xdr:from>
    <xdr:to>
      <xdr:col>24</xdr:col>
      <xdr:colOff>114300</xdr:colOff>
      <xdr:row>95</xdr:row>
      <xdr:rowOff>60198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4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108475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110572</xdr:rowOff>
    </xdr:from>
    <xdr:to>
      <xdr:col>20</xdr:col>
      <xdr:colOff>38100</xdr:colOff>
      <xdr:row>92</xdr:row>
      <xdr:rowOff>40722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71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57249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48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46129</xdr:rowOff>
    </xdr:from>
    <xdr:to>
      <xdr:col>15</xdr:col>
      <xdr:colOff>101600</xdr:colOff>
      <xdr:row>92</xdr:row>
      <xdr:rowOff>147729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58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164256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59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60119</xdr:rowOff>
    </xdr:from>
    <xdr:to>
      <xdr:col>10</xdr:col>
      <xdr:colOff>165100</xdr:colOff>
      <xdr:row>95</xdr:row>
      <xdr:rowOff>161719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4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152846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44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150828</xdr:rowOff>
    </xdr:from>
    <xdr:to>
      <xdr:col>6</xdr:col>
      <xdr:colOff>38100</xdr:colOff>
      <xdr:row>97</xdr:row>
      <xdr:rowOff>80978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1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72105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0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97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135508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30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169145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72898</xdr:rowOff>
    </xdr:from>
    <xdr:to>
      <xdr:col>41</xdr:col>
      <xdr:colOff>101600</xdr:colOff>
      <xdr:row>39</xdr:row>
      <xdr:rowOff>3048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19575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16146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16790</xdr:rowOff>
    </xdr:from>
    <xdr:to>
      <xdr:col>55</xdr:col>
      <xdr:colOff>0</xdr:colOff>
      <xdr:row>52</xdr:row>
      <xdr:rowOff>72701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8760740"/>
          <a:ext cx="838200" cy="22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75499</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33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72701</xdr:rowOff>
    </xdr:from>
    <xdr:to>
      <xdr:col>50</xdr:col>
      <xdr:colOff>114300</xdr:colOff>
      <xdr:row>54</xdr:row>
      <xdr:rowOff>104134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8988101"/>
          <a:ext cx="889000" cy="37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165740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4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104134</xdr:rowOff>
    </xdr:from>
    <xdr:to>
      <xdr:col>45</xdr:col>
      <xdr:colOff>177800</xdr:colOff>
      <xdr:row>55</xdr:row>
      <xdr:rowOff>91694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362434"/>
          <a:ext cx="889000" cy="15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62726</xdr:rowOff>
    </xdr:from>
    <xdr:to>
      <xdr:col>46</xdr:col>
      <xdr:colOff>38100</xdr:colOff>
      <xdr:row>54</xdr:row>
      <xdr:rowOff>164326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155453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1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91694</xdr:rowOff>
    </xdr:from>
    <xdr:to>
      <xdr:col>41</xdr:col>
      <xdr:colOff>50800</xdr:colOff>
      <xdr:row>55</xdr:row>
      <xdr:rowOff>126974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521444"/>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82080</xdr:rowOff>
    </xdr:from>
    <xdr:to>
      <xdr:col>41</xdr:col>
      <xdr:colOff>101600</xdr:colOff>
      <xdr:row>55</xdr:row>
      <xdr:rowOff>12230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3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28757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44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136504</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2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137440</xdr:rowOff>
    </xdr:from>
    <xdr:to>
      <xdr:col>55</xdr:col>
      <xdr:colOff>50800</xdr:colOff>
      <xdr:row>51</xdr:row>
      <xdr:rowOff>67590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870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52367</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862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21901</xdr:rowOff>
    </xdr:from>
    <xdr:to>
      <xdr:col>50</xdr:col>
      <xdr:colOff>165100</xdr:colOff>
      <xdr:row>52</xdr:row>
      <xdr:rowOff>123501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89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140028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871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53334</xdr:rowOff>
    </xdr:from>
    <xdr:to>
      <xdr:col>46</xdr:col>
      <xdr:colOff>38100</xdr:colOff>
      <xdr:row>54</xdr:row>
      <xdr:rowOff>154934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31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08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40894</xdr:rowOff>
    </xdr:from>
    <xdr:to>
      <xdr:col>41</xdr:col>
      <xdr:colOff>101600</xdr:colOff>
      <xdr:row>55</xdr:row>
      <xdr:rowOff>142494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47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133621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5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76174</xdr:rowOff>
    </xdr:from>
    <xdr:to>
      <xdr:col>36</xdr:col>
      <xdr:colOff>165100</xdr:colOff>
      <xdr:row>56</xdr:row>
      <xdr:rowOff>6324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5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168901</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59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127264</xdr:rowOff>
    </xdr:from>
    <xdr:to>
      <xdr:col>55</xdr:col>
      <xdr:colOff>0</xdr:colOff>
      <xdr:row>78</xdr:row>
      <xdr:rowOff>156701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500364"/>
          <a:ext cx="838200" cy="2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90868</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2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147495</xdr:rowOff>
    </xdr:from>
    <xdr:to>
      <xdr:col>50</xdr:col>
      <xdr:colOff>114300</xdr:colOff>
      <xdr:row>78</xdr:row>
      <xdr:rowOff>156701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520595"/>
          <a:ext cx="889000" cy="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102168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3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147495</xdr:rowOff>
    </xdr:from>
    <xdr:to>
      <xdr:col>45</xdr:col>
      <xdr:colOff>177800</xdr:colOff>
      <xdr:row>79</xdr:row>
      <xdr:rowOff>20760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520595"/>
          <a:ext cx="889000" cy="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110030</xdr:rowOff>
    </xdr:from>
    <xdr:to>
      <xdr:col>46</xdr:col>
      <xdr:colOff>38100</xdr:colOff>
      <xdr:row>78</xdr:row>
      <xdr:rowOff>40180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56707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17156</xdr:rowOff>
    </xdr:from>
    <xdr:to>
      <xdr:col>41</xdr:col>
      <xdr:colOff>50800</xdr:colOff>
      <xdr:row>79</xdr:row>
      <xdr:rowOff>20760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61706"/>
          <a:ext cx="8890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12517</xdr:rowOff>
    </xdr:from>
    <xdr:to>
      <xdr:col>41</xdr:col>
      <xdr:colOff>101600</xdr:colOff>
      <xdr:row>78</xdr:row>
      <xdr:rowOff>114117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130644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170472</xdr:rowOff>
    </xdr:from>
    <xdr:to>
      <xdr:col>36</xdr:col>
      <xdr:colOff>165100</xdr:colOff>
      <xdr:row>78</xdr:row>
      <xdr:rowOff>100622</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117149</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76464</xdr:rowOff>
    </xdr:from>
    <xdr:to>
      <xdr:col>55</xdr:col>
      <xdr:colOff>50800</xdr:colOff>
      <xdr:row>79</xdr:row>
      <xdr:rowOff>6614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4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162841</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6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105901</xdr:rowOff>
    </xdr:from>
    <xdr:to>
      <xdr:col>50</xdr:col>
      <xdr:colOff>165100</xdr:colOff>
      <xdr:row>79</xdr:row>
      <xdr:rowOff>36051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7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27178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7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96695</xdr:rowOff>
    </xdr:from>
    <xdr:to>
      <xdr:col>46</xdr:col>
      <xdr:colOff>38100</xdr:colOff>
      <xdr:row>79</xdr:row>
      <xdr:rowOff>26845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6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17972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6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141410</xdr:rowOff>
    </xdr:from>
    <xdr:to>
      <xdr:col>41</xdr:col>
      <xdr:colOff>101600</xdr:colOff>
      <xdr:row>79</xdr:row>
      <xdr:rowOff>71560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5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62687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60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137806</xdr:rowOff>
    </xdr:from>
    <xdr:to>
      <xdr:col>36</xdr:col>
      <xdr:colOff>165100</xdr:colOff>
      <xdr:row>79</xdr:row>
      <xdr:rowOff>67956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51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59083</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60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157327</xdr:rowOff>
    </xdr:from>
    <xdr:to>
      <xdr:col>54</xdr:col>
      <xdr:colOff>189865</xdr:colOff>
      <xdr:row>99</xdr:row>
      <xdr:rowOff>99454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87827"/>
          <a:ext cx="1270" cy="148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103281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99454</xdr:rowOff>
    </xdr:from>
    <xdr:to>
      <xdr:col>55</xdr:col>
      <xdr:colOff>88900</xdr:colOff>
      <xdr:row>99</xdr:row>
      <xdr:rowOff>99454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104004</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157327</xdr:rowOff>
    </xdr:from>
    <xdr:to>
      <xdr:col>55</xdr:col>
      <xdr:colOff>88900</xdr:colOff>
      <xdr:row>90</xdr:row>
      <xdr:rowOff>157327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87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133426</xdr:rowOff>
    </xdr:from>
    <xdr:to>
      <xdr:col>55</xdr:col>
      <xdr:colOff>0</xdr:colOff>
      <xdr:row>97</xdr:row>
      <xdr:rowOff>76543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421176"/>
          <a:ext cx="838200" cy="28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58208</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517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79781</xdr:rowOff>
    </xdr:from>
    <xdr:to>
      <xdr:col>55</xdr:col>
      <xdr:colOff>50800</xdr:colOff>
      <xdr:row>97</xdr:row>
      <xdr:rowOff>9931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42571</xdr:rowOff>
    </xdr:from>
    <xdr:to>
      <xdr:col>50</xdr:col>
      <xdr:colOff>114300</xdr:colOff>
      <xdr:row>97</xdr:row>
      <xdr:rowOff>76543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673221"/>
          <a:ext cx="889000" cy="3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120371</xdr:rowOff>
    </xdr:from>
    <xdr:to>
      <xdr:col>50</xdr:col>
      <xdr:colOff>165100</xdr:colOff>
      <xdr:row>97</xdr:row>
      <xdr:rowOff>50521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67048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42571</xdr:rowOff>
    </xdr:from>
    <xdr:to>
      <xdr:col>45</xdr:col>
      <xdr:colOff>177800</xdr:colOff>
      <xdr:row>97</xdr:row>
      <xdr:rowOff>145162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673221"/>
          <a:ext cx="889000" cy="10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77636</xdr:rowOff>
    </xdr:from>
    <xdr:to>
      <xdr:col>46</xdr:col>
      <xdr:colOff>38100</xdr:colOff>
      <xdr:row>95</xdr:row>
      <xdr:rowOff>7786</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24313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141732</xdr:rowOff>
    </xdr:from>
    <xdr:to>
      <xdr:col>41</xdr:col>
      <xdr:colOff>50800</xdr:colOff>
      <xdr:row>97</xdr:row>
      <xdr:rowOff>145162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772382"/>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20993</xdr:rowOff>
    </xdr:from>
    <xdr:to>
      <xdr:col>41</xdr:col>
      <xdr:colOff>101600</xdr:colOff>
      <xdr:row>95</xdr:row>
      <xdr:rowOff>122593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139120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56795</xdr:rowOff>
    </xdr:from>
    <xdr:to>
      <xdr:col>36</xdr:col>
      <xdr:colOff>165100</xdr:colOff>
      <xdr:row>97</xdr:row>
      <xdr:rowOff>158395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3472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46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82626</xdr:rowOff>
    </xdr:from>
    <xdr:to>
      <xdr:col>55</xdr:col>
      <xdr:colOff>50800</xdr:colOff>
      <xdr:row>96</xdr:row>
      <xdr:rowOff>12776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3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105503</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22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25743</xdr:rowOff>
    </xdr:from>
    <xdr:to>
      <xdr:col>50</xdr:col>
      <xdr:colOff>165100</xdr:colOff>
      <xdr:row>97</xdr:row>
      <xdr:rowOff>127343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118470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163221</xdr:rowOff>
    </xdr:from>
    <xdr:to>
      <xdr:col>46</xdr:col>
      <xdr:colOff>38100</xdr:colOff>
      <xdr:row>97</xdr:row>
      <xdr:rowOff>93371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84498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1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94362</xdr:rowOff>
    </xdr:from>
    <xdr:to>
      <xdr:col>41</xdr:col>
      <xdr:colOff>101600</xdr:colOff>
      <xdr:row>98</xdr:row>
      <xdr:rowOff>24512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7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15639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81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90932</xdr:rowOff>
    </xdr:from>
    <xdr:to>
      <xdr:col>36</xdr:col>
      <xdr:colOff>165100</xdr:colOff>
      <xdr:row>98</xdr:row>
      <xdr:rowOff>21082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7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12209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8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28601</xdr:rowOff>
    </xdr:from>
    <xdr:to>
      <xdr:col>85</xdr:col>
      <xdr:colOff>126364</xdr:colOff>
      <xdr:row>38</xdr:row>
      <xdr:rowOff>26315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43551"/>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30142</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26315</xdr:rowOff>
    </xdr:from>
    <xdr:to>
      <xdr:col>86</xdr:col>
      <xdr:colOff>25400</xdr:colOff>
      <xdr:row>38</xdr:row>
      <xdr:rowOff>26315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5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146728</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28601</xdr:rowOff>
    </xdr:from>
    <xdr:to>
      <xdr:col>86</xdr:col>
      <xdr:colOff>25400</xdr:colOff>
      <xdr:row>31</xdr:row>
      <xdr:rowOff>28601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5016</xdr:rowOff>
    </xdr:from>
    <xdr:to>
      <xdr:col>85</xdr:col>
      <xdr:colOff>127000</xdr:colOff>
      <xdr:row>36</xdr:row>
      <xdr:rowOff>49479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177216"/>
          <a:ext cx="8382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120045</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5949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97168</xdr:rowOff>
    </xdr:from>
    <xdr:to>
      <xdr:col>85</xdr:col>
      <xdr:colOff>177800</xdr:colOff>
      <xdr:row>36</xdr:row>
      <xdr:rowOff>27318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11341</xdr:rowOff>
    </xdr:from>
    <xdr:to>
      <xdr:col>81</xdr:col>
      <xdr:colOff>50800</xdr:colOff>
      <xdr:row>36</xdr:row>
      <xdr:rowOff>49479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6183541"/>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61125</xdr:rowOff>
    </xdr:from>
    <xdr:to>
      <xdr:col>81</xdr:col>
      <xdr:colOff>101600</xdr:colOff>
      <xdr:row>35</xdr:row>
      <xdr:rowOff>162725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7802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8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3149</xdr:rowOff>
    </xdr:from>
    <xdr:to>
      <xdr:col>76</xdr:col>
      <xdr:colOff>114300</xdr:colOff>
      <xdr:row>36</xdr:row>
      <xdr:rowOff>11341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6175349"/>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153365</xdr:rowOff>
    </xdr:from>
    <xdr:to>
      <xdr:col>76</xdr:col>
      <xdr:colOff>165100</xdr:colOff>
      <xdr:row>35</xdr:row>
      <xdr:rowOff>83515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100042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61976</xdr:rowOff>
    </xdr:from>
    <xdr:to>
      <xdr:col>71</xdr:col>
      <xdr:colOff>177800</xdr:colOff>
      <xdr:row>36</xdr:row>
      <xdr:rowOff>3149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062726"/>
          <a:ext cx="889000" cy="1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53086</xdr:rowOff>
    </xdr:from>
    <xdr:to>
      <xdr:col>72</xdr:col>
      <xdr:colOff>38100</xdr:colOff>
      <xdr:row>35</xdr:row>
      <xdr:rowOff>154686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171213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130277</xdr:rowOff>
    </xdr:from>
    <xdr:to>
      <xdr:col>67</xdr:col>
      <xdr:colOff>101600</xdr:colOff>
      <xdr:row>36</xdr:row>
      <xdr:rowOff>60427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51554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2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125666</xdr:rowOff>
    </xdr:from>
    <xdr:to>
      <xdr:col>85</xdr:col>
      <xdr:colOff>177800</xdr:colOff>
      <xdr:row>36</xdr:row>
      <xdr:rowOff>55816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1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104093</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10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170129</xdr:rowOff>
    </xdr:from>
    <xdr:to>
      <xdr:col>81</xdr:col>
      <xdr:colOff>101600</xdr:colOff>
      <xdr:row>36</xdr:row>
      <xdr:rowOff>100279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17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91406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26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131991</xdr:rowOff>
    </xdr:from>
    <xdr:to>
      <xdr:col>76</xdr:col>
      <xdr:colOff>165100</xdr:colOff>
      <xdr:row>36</xdr:row>
      <xdr:rowOff>62141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13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53268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22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123799</xdr:rowOff>
    </xdr:from>
    <xdr:to>
      <xdr:col>72</xdr:col>
      <xdr:colOff>38100</xdr:colOff>
      <xdr:row>36</xdr:row>
      <xdr:rowOff>53949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1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45076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2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11176</xdr:rowOff>
    </xdr:from>
    <xdr:to>
      <xdr:col>67</xdr:col>
      <xdr:colOff>101600</xdr:colOff>
      <xdr:row>35</xdr:row>
      <xdr:rowOff>112776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129303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57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159771</xdr:rowOff>
    </xdr:from>
    <xdr:to>
      <xdr:col>85</xdr:col>
      <xdr:colOff>127000</xdr:colOff>
      <xdr:row>58</xdr:row>
      <xdr:rowOff>135097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932421"/>
          <a:ext cx="838200" cy="14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131132</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32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3995</xdr:rowOff>
    </xdr:from>
    <xdr:to>
      <xdr:col>81</xdr:col>
      <xdr:colOff>50800</xdr:colOff>
      <xdr:row>58</xdr:row>
      <xdr:rowOff>135097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776645"/>
          <a:ext cx="889000" cy="3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158350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75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3995</xdr:rowOff>
    </xdr:from>
    <xdr:to>
      <xdr:col>76</xdr:col>
      <xdr:colOff>114300</xdr:colOff>
      <xdr:row>58</xdr:row>
      <xdr:rowOff>43483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776645"/>
          <a:ext cx="889000" cy="21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171074</xdr:rowOff>
    </xdr:from>
    <xdr:to>
      <xdr:col>76</xdr:col>
      <xdr:colOff>165100</xdr:colOff>
      <xdr:row>58</xdr:row>
      <xdr:rowOff>101224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92351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100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28151</xdr:rowOff>
    </xdr:from>
    <xdr:to>
      <xdr:col>71</xdr:col>
      <xdr:colOff>177800</xdr:colOff>
      <xdr:row>58</xdr:row>
      <xdr:rowOff>43483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972251"/>
          <a:ext cx="8890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134544</xdr:rowOff>
    </xdr:from>
    <xdr:to>
      <xdr:col>72</xdr:col>
      <xdr:colOff>38100</xdr:colOff>
      <xdr:row>58</xdr:row>
      <xdr:rowOff>64694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9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81221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6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91628</xdr:rowOff>
    </xdr:from>
    <xdr:to>
      <xdr:col>67</xdr:col>
      <xdr:colOff>101600</xdr:colOff>
      <xdr:row>59</xdr:row>
      <xdr:rowOff>21778</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1003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12905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12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108971</xdr:rowOff>
    </xdr:from>
    <xdr:to>
      <xdr:col>85</xdr:col>
      <xdr:colOff>177800</xdr:colOff>
      <xdr:row>58</xdr:row>
      <xdr:rowOff>39121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8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87398</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86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84297</xdr:rowOff>
    </xdr:from>
    <xdr:to>
      <xdr:col>81</xdr:col>
      <xdr:colOff>101600</xdr:colOff>
      <xdr:row>59</xdr:row>
      <xdr:rowOff>14447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100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5574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1012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124645</xdr:rowOff>
    </xdr:from>
    <xdr:to>
      <xdr:col>76</xdr:col>
      <xdr:colOff>165100</xdr:colOff>
      <xdr:row>57</xdr:row>
      <xdr:rowOff>54795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71322</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292795" y="950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164133</xdr:rowOff>
    </xdr:from>
    <xdr:to>
      <xdr:col>72</xdr:col>
      <xdr:colOff>38100</xdr:colOff>
      <xdr:row>58</xdr:row>
      <xdr:rowOff>94283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3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85410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02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148801</xdr:rowOff>
    </xdr:from>
    <xdr:to>
      <xdr:col>67</xdr:col>
      <xdr:colOff>101600</xdr:colOff>
      <xdr:row>58</xdr:row>
      <xdr:rowOff>78951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95478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69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166031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196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101485</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474585"/>
          <a:ext cx="889000" cy="1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85069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79006</xdr:rowOff>
    </xdr:from>
    <xdr:to>
      <xdr:col>76</xdr:col>
      <xdr:colOff>114300</xdr:colOff>
      <xdr:row>78</xdr:row>
      <xdr:rowOff>101485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452106"/>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105893</xdr:rowOff>
    </xdr:from>
    <xdr:to>
      <xdr:col>76</xdr:col>
      <xdr:colOff>165100</xdr:colOff>
      <xdr:row>75</xdr:row>
      <xdr:rowOff>36043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27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52570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5111" y="125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79006</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452106"/>
          <a:ext cx="889000" cy="13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60249</xdr:rowOff>
    </xdr:from>
    <xdr:to>
      <xdr:col>72</xdr:col>
      <xdr:colOff>38100</xdr:colOff>
      <xdr:row>75</xdr:row>
      <xdr:rowOff>161849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291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6926</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26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39446</xdr:rowOff>
    </xdr:from>
    <xdr:to>
      <xdr:col>67</xdr:col>
      <xdr:colOff>101600</xdr:colOff>
      <xdr:row>78</xdr:row>
      <xdr:rowOff>141046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1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157573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1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50685</xdr:rowOff>
    </xdr:from>
    <xdr:to>
      <xdr:col>76</xdr:col>
      <xdr:colOff>165100</xdr:colOff>
      <xdr:row>78</xdr:row>
      <xdr:rowOff>152285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2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143412</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51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28206</xdr:rowOff>
    </xdr:from>
    <xdr:to>
      <xdr:col>72</xdr:col>
      <xdr:colOff>38100</xdr:colOff>
      <xdr:row>78</xdr:row>
      <xdr:rowOff>129806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4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120933</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49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164486</xdr:rowOff>
    </xdr:from>
    <xdr:to>
      <xdr:col>85</xdr:col>
      <xdr:colOff>126364</xdr:colOff>
      <xdr:row>98</xdr:row>
      <xdr:rowOff>75136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423536"/>
          <a:ext cx="1269" cy="145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78963</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75136</xdr:rowOff>
    </xdr:from>
    <xdr:to>
      <xdr:col>86</xdr:col>
      <xdr:colOff>25400</xdr:colOff>
      <xdr:row>98</xdr:row>
      <xdr:rowOff>75136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8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111163</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1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164486</xdr:rowOff>
    </xdr:from>
    <xdr:to>
      <xdr:col>86</xdr:col>
      <xdr:colOff>25400</xdr:colOff>
      <xdr:row>89</xdr:row>
      <xdr:rowOff>164486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42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989</xdr:rowOff>
    </xdr:from>
    <xdr:to>
      <xdr:col>85</xdr:col>
      <xdr:colOff>127000</xdr:colOff>
      <xdr:row>95</xdr:row>
      <xdr:rowOff>24305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288739"/>
          <a:ext cx="8382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114422</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05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91545</xdr:rowOff>
    </xdr:from>
    <xdr:to>
      <xdr:col>85</xdr:col>
      <xdr:colOff>177800</xdr:colOff>
      <xdr:row>95</xdr:row>
      <xdr:rowOff>21695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2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24305</xdr:rowOff>
    </xdr:from>
    <xdr:to>
      <xdr:col>81</xdr:col>
      <xdr:colOff>50800</xdr:colOff>
      <xdr:row>95</xdr:row>
      <xdr:rowOff>91531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312055"/>
          <a:ext cx="889000" cy="6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101212</xdr:rowOff>
    </xdr:from>
    <xdr:to>
      <xdr:col>81</xdr:col>
      <xdr:colOff>101600</xdr:colOff>
      <xdr:row>95</xdr:row>
      <xdr:rowOff>31362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21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47889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59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91531</xdr:rowOff>
    </xdr:from>
    <xdr:to>
      <xdr:col>76</xdr:col>
      <xdr:colOff>114300</xdr:colOff>
      <xdr:row>95</xdr:row>
      <xdr:rowOff>149366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379281"/>
          <a:ext cx="889000" cy="5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46332</xdr:rowOff>
    </xdr:from>
    <xdr:to>
      <xdr:col>76</xdr:col>
      <xdr:colOff>165100</xdr:colOff>
      <xdr:row>94</xdr:row>
      <xdr:rowOff>147932</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1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164459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59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149366</xdr:rowOff>
    </xdr:from>
    <xdr:to>
      <xdr:col>71</xdr:col>
      <xdr:colOff>177800</xdr:colOff>
      <xdr:row>96</xdr:row>
      <xdr:rowOff>51722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437116"/>
          <a:ext cx="889000" cy="7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116593</xdr:rowOff>
    </xdr:from>
    <xdr:to>
      <xdr:col>72</xdr:col>
      <xdr:colOff>38100</xdr:colOff>
      <xdr:row>95</xdr:row>
      <xdr:rowOff>46743</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63270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0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132857</xdr:rowOff>
    </xdr:from>
    <xdr:to>
      <xdr:col>67</xdr:col>
      <xdr:colOff>101600</xdr:colOff>
      <xdr:row>95</xdr:row>
      <xdr:rowOff>63007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4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79534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0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121639</xdr:rowOff>
    </xdr:from>
    <xdr:to>
      <xdr:col>85</xdr:col>
      <xdr:colOff>177800</xdr:colOff>
      <xdr:row>95</xdr:row>
      <xdr:rowOff>51789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23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100066</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21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144955</xdr:rowOff>
    </xdr:from>
    <xdr:to>
      <xdr:col>81</xdr:col>
      <xdr:colOff>101600</xdr:colOff>
      <xdr:row>95</xdr:row>
      <xdr:rowOff>75105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26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66232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35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40731</xdr:rowOff>
    </xdr:from>
    <xdr:to>
      <xdr:col>76</xdr:col>
      <xdr:colOff>165100</xdr:colOff>
      <xdr:row>95</xdr:row>
      <xdr:rowOff>142331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3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133458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42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98566</xdr:rowOff>
    </xdr:from>
    <xdr:to>
      <xdr:col>72</xdr:col>
      <xdr:colOff>38100</xdr:colOff>
      <xdr:row>96</xdr:row>
      <xdr:rowOff>28716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38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19843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4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922</xdr:rowOff>
    </xdr:from>
    <xdr:to>
      <xdr:col>67</xdr:col>
      <xdr:colOff>101600</xdr:colOff>
      <xdr:row>96</xdr:row>
      <xdr:rowOff>102522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4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93649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55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76573</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20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72441</xdr:rowOff>
    </xdr:from>
    <xdr:to>
      <xdr:col>107</xdr:col>
      <xdr:colOff>101600</xdr:colOff>
      <xdr:row>39</xdr:row>
      <xdr:rowOff>2591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19118</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3861</xdr:rowOff>
    </xdr:from>
    <xdr:to>
      <xdr:col>102</xdr:col>
      <xdr:colOff>165100</xdr:colOff>
      <xdr:row>37</xdr:row>
      <xdr:rowOff>105461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121988</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72441</xdr:rowOff>
    </xdr:from>
    <xdr:to>
      <xdr:col>98</xdr:col>
      <xdr:colOff>38100</xdr:colOff>
      <xdr:row>39</xdr:row>
      <xdr:rowOff>2591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19118</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32123</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72,111</a:t>
          </a:r>
          <a:r>
            <a:rPr kumimoji="1" lang="ja-JP" altLang="en-US" sz="1300">
              <a:latin typeface="ＭＳ Ｐゴシック" panose="020B0600070205080204" pitchFamily="50" charset="-128"/>
              <a:ea typeface="ＭＳ Ｐゴシック" panose="020B0600070205080204" pitchFamily="50" charset="-128"/>
            </a:rPr>
            <a:t>円となり、昨年度と比較して</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％の減少となった。普通交付税再算定による臨財債償還基金費の減債基金への積立金の皆減が要因である。</a:t>
          </a: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73,452</a:t>
          </a:r>
          <a:r>
            <a:rPr kumimoji="1" lang="ja-JP" altLang="en-US" sz="1300">
              <a:latin typeface="ＭＳ Ｐゴシック" panose="020B0600070205080204" pitchFamily="50" charset="-128"/>
              <a:ea typeface="ＭＳ Ｐゴシック" panose="020B0600070205080204" pitchFamily="50" charset="-128"/>
            </a:rPr>
            <a:t>円となり、昨年度と比較して</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％の大幅な増加となった。産地生産基盤パワーアップ事業等の増加が主な要因である。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79,866</a:t>
          </a:r>
          <a:r>
            <a:rPr kumimoji="1" lang="ja-JP" altLang="en-US" sz="1300">
              <a:latin typeface="ＭＳ Ｐゴシック" panose="020B0600070205080204" pitchFamily="50" charset="-128"/>
              <a:ea typeface="ＭＳ Ｐゴシック" panose="020B0600070205080204" pitchFamily="50" charset="-128"/>
            </a:rPr>
            <a:t>円となり、昨年度と比較して</a:t>
          </a:r>
          <a:r>
            <a:rPr kumimoji="1" lang="en-US" altLang="ja-JP" sz="1300">
              <a:latin typeface="ＭＳ Ｐゴシック" panose="020B0600070205080204" pitchFamily="50" charset="-128"/>
              <a:ea typeface="ＭＳ Ｐゴシック" panose="020B0600070205080204" pitchFamily="50" charset="-128"/>
            </a:rPr>
            <a:t>31.8</a:t>
          </a:r>
          <a:r>
            <a:rPr kumimoji="1" lang="ja-JP" altLang="en-US" sz="1300">
              <a:latin typeface="ＭＳ Ｐゴシック" panose="020B0600070205080204" pitchFamily="50" charset="-128"/>
              <a:ea typeface="ＭＳ Ｐゴシック" panose="020B0600070205080204" pitchFamily="50" charset="-128"/>
            </a:rPr>
            <a:t>％の大幅な増加となった。小中学校大規模改修事業による施設維持管理費の増加が主な要因である。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092</a:t>
          </a:r>
          <a:r>
            <a:rPr kumimoji="1" lang="ja-JP" altLang="en-US" sz="1300">
              <a:latin typeface="ＭＳ Ｐゴシック" panose="020B0600070205080204" pitchFamily="50" charset="-128"/>
              <a:ea typeface="ＭＳ Ｐゴシック" panose="020B0600070205080204" pitchFamily="50" charset="-128"/>
            </a:rPr>
            <a:t>円となり、昨年度と比較して</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％の減少となった。子育て世帯臨時特別給付金の減少及び国民健康保険特別会計に対する支払準備基金積立分の繰出金の減少が主な要因である。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48,200</a:t>
          </a:r>
          <a:r>
            <a:rPr kumimoji="1" lang="ja-JP" altLang="en-US" sz="1300">
              <a:latin typeface="ＭＳ Ｐゴシック" panose="020B0600070205080204" pitchFamily="50" charset="-128"/>
              <a:ea typeface="ＭＳ Ｐゴシック" panose="020B0600070205080204" pitchFamily="50" charset="-128"/>
            </a:rPr>
            <a:t>円となり、昨年度と比較して</a:t>
          </a:r>
          <a:r>
            <a:rPr kumimoji="1" lang="en-US" altLang="ja-JP" sz="1300">
              <a:latin typeface="ＭＳ Ｐゴシック" panose="020B0600070205080204" pitchFamily="50" charset="-128"/>
              <a:ea typeface="ＭＳ Ｐゴシック" panose="020B0600070205080204" pitchFamily="50" charset="-128"/>
            </a:rPr>
            <a:t>34.6</a:t>
          </a:r>
          <a:r>
            <a:rPr kumimoji="1" lang="ja-JP" altLang="en-US" sz="1300">
              <a:latin typeface="ＭＳ Ｐゴシック" panose="020B0600070205080204" pitchFamily="50" charset="-128"/>
              <a:ea typeface="ＭＳ Ｐゴシック" panose="020B0600070205080204" pitchFamily="50" charset="-128"/>
            </a:rPr>
            <a:t>％と大幅に減少した。一部事務組合における施設整備費の減少に伴う特別分担金の減少が主な要因である。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76,994</a:t>
          </a:r>
          <a:r>
            <a:rPr kumimoji="1" lang="ja-JP" altLang="en-US" sz="1300">
              <a:latin typeface="ＭＳ Ｐゴシック" panose="020B0600070205080204" pitchFamily="50" charset="-128"/>
              <a:ea typeface="ＭＳ Ｐゴシック" panose="020B0600070205080204" pitchFamily="50" charset="-128"/>
            </a:rPr>
            <a:t>円となり、昨年度と比較して</a:t>
          </a:r>
          <a:r>
            <a:rPr kumimoji="1" lang="en-US" altLang="ja-JP" sz="1300">
              <a:latin typeface="ＭＳ Ｐゴシック" panose="020B0600070205080204" pitchFamily="50" charset="-128"/>
              <a:ea typeface="ＭＳ Ｐゴシック" panose="020B0600070205080204" pitchFamily="50" charset="-128"/>
            </a:rPr>
            <a:t>41.3</a:t>
          </a:r>
          <a:r>
            <a:rPr kumimoji="1" lang="ja-JP" altLang="en-US" sz="1300">
              <a:latin typeface="ＭＳ Ｐゴシック" panose="020B0600070205080204" pitchFamily="50" charset="-128"/>
              <a:ea typeface="ＭＳ Ｐゴシック" panose="020B0600070205080204" pitchFamily="50" charset="-128"/>
            </a:rPr>
            <a:t>％と大幅に増加した。工業団地アクセス道路工事に伴う道路新設改良費の増加が主な要因である。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67,995</a:t>
          </a:r>
          <a:r>
            <a:rPr kumimoji="1" lang="ja-JP" altLang="en-US" sz="1300">
              <a:latin typeface="ＭＳ Ｐゴシック" panose="020B0600070205080204" pitchFamily="50" charset="-128"/>
              <a:ea typeface="ＭＳ Ｐゴシック" panose="020B0600070205080204" pitchFamily="50" charset="-128"/>
            </a:rPr>
            <a:t>円となり、類似団体内平均と比較すると低い水準ではあるものの年々増加傾向にある。しかしながら、現在の起債に係る元利償還金のピークは令和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年度を見込んでおり、令和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年度以降は減少していくと思われる。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実質収支額については、標準財政規模に占める割合が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％台で推移しており、令和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年度においては</a:t>
          </a:r>
          <a:r>
            <a:rPr kumimoji="1" lang="en-US" altLang="ja-JP" sz="1400">
              <a:latin typeface="ＭＳ ゴシック" pitchFamily="49" charset="-128"/>
              <a:ea typeface="ＭＳ ゴシック" pitchFamily="49" charset="-128"/>
            </a:rPr>
            <a:t>6.91</a:t>
          </a:r>
          <a:r>
            <a:rPr kumimoji="1" lang="ja-JP" altLang="en-US" sz="1400">
              <a:latin typeface="ＭＳ ゴシック" pitchFamily="49" charset="-128"/>
              <a:ea typeface="ＭＳ ゴシック" pitchFamily="49" charset="-128"/>
            </a:rPr>
            <a:t>％と昨年度と比較し</a:t>
          </a:r>
          <a:r>
            <a:rPr kumimoji="1" lang="en-US" altLang="ja-JP" sz="1400">
              <a:latin typeface="ＭＳ ゴシック" pitchFamily="49" charset="-128"/>
              <a:ea typeface="ＭＳ ゴシック" pitchFamily="49" charset="-128"/>
            </a:rPr>
            <a:t>0.66</a:t>
          </a:r>
          <a:r>
            <a:rPr kumimoji="1" lang="ja-JP" altLang="en-US" sz="1400">
              <a:latin typeface="ＭＳ ゴシック" pitchFamily="49" charset="-128"/>
              <a:ea typeface="ＭＳ ゴシック" pitchFamily="49" charset="-128"/>
            </a:rPr>
            <a:t>％の減少となった。実質単年度収支についても</a:t>
          </a:r>
          <a:r>
            <a:rPr kumimoji="1" lang="en-US" altLang="ja-JP" sz="1400">
              <a:latin typeface="ＭＳ ゴシック" pitchFamily="49" charset="-128"/>
              <a:ea typeface="ＭＳ ゴシック" pitchFamily="49" charset="-128"/>
            </a:rPr>
            <a:t>1.91</a:t>
          </a:r>
          <a:r>
            <a:rPr kumimoji="1" lang="ja-JP" altLang="en-US" sz="1400">
              <a:latin typeface="ＭＳ ゴシック" pitchFamily="49" charset="-128"/>
              <a:ea typeface="ＭＳ ゴシック" pitchFamily="49" charset="-128"/>
            </a:rPr>
            <a:t>％の減少となった。これはコロナ禍による事業規模縮小が例年規模に戻りつつあることが主な要因である。</a:t>
          </a:r>
        </a:p>
        <a:p>
          <a:r>
            <a:rPr kumimoji="1" lang="ja-JP" altLang="en-US" sz="1400">
              <a:latin typeface="ＭＳ ゴシック" pitchFamily="49" charset="-128"/>
              <a:ea typeface="ＭＳ ゴシック" pitchFamily="49" charset="-128"/>
            </a:rPr>
            <a:t>　財政調整基金については、令和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年度は昨年度に引き続き取崩しは行わなかったが、今後も歳出の見直しと財源確保を継続し健全な財政運営に努めていく。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全ての会計で赤字はなく、健全な財政状況である。</a:t>
          </a:r>
        </a:p>
        <a:p>
          <a:r>
            <a:rPr kumimoji="1" lang="ja-JP" altLang="en-US" sz="1400">
              <a:latin typeface="ＭＳ ゴシック" pitchFamily="49" charset="-128"/>
              <a:ea typeface="ＭＳ ゴシック" pitchFamily="49" charset="-128"/>
            </a:rPr>
            <a:t>　一般会計については、単年度収支が</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百万円減少したため、標準財政規模比で</a:t>
          </a:r>
          <a:r>
            <a:rPr kumimoji="1" lang="en-US" altLang="ja-JP" sz="1400">
              <a:latin typeface="ＭＳ ゴシック" pitchFamily="49" charset="-128"/>
              <a:ea typeface="ＭＳ ゴシック" pitchFamily="49" charset="-128"/>
            </a:rPr>
            <a:t>0.60</a:t>
          </a:r>
          <a:r>
            <a:rPr kumimoji="1" lang="ja-JP" altLang="en-US" sz="1400">
              <a:latin typeface="ＭＳ ゴシック" pitchFamily="49" charset="-128"/>
              <a:ea typeface="ＭＳ ゴシック" pitchFamily="49" charset="-128"/>
            </a:rPr>
            <a:t>ポイントの減少となっている。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年の復旧事業債以降に企業債の借入がなく、元利償還金が少額であることから、実質収支は例年最も大きい傾向にある。</a:t>
          </a:r>
        </a:p>
        <a:p>
          <a:r>
            <a:rPr kumimoji="1" lang="ja-JP" altLang="en-US" sz="1400">
              <a:latin typeface="ＭＳ ゴシック" pitchFamily="49" charset="-128"/>
              <a:ea typeface="ＭＳ ゴシック" pitchFamily="49" charset="-128"/>
            </a:rPr>
            <a:t>　その他、変動の大きい会計は下水道事業会計で、流動資産が増加したことで実質収支が</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百万円増加したことにより、標準財政規模比で</a:t>
          </a:r>
          <a:r>
            <a:rPr kumimoji="1" lang="en-US" altLang="ja-JP" sz="1400">
              <a:latin typeface="ＭＳ ゴシック" pitchFamily="49" charset="-128"/>
              <a:ea typeface="ＭＳ ゴシック" pitchFamily="49" charset="-128"/>
            </a:rPr>
            <a:t>0.23</a:t>
          </a:r>
          <a:r>
            <a:rPr kumimoji="1" lang="ja-JP" altLang="en-US" sz="1400">
              <a:latin typeface="ＭＳ ゴシック" pitchFamily="49" charset="-128"/>
              <a:ea typeface="ＭＳ ゴシック" pitchFamily="49" charset="-128"/>
            </a:rPr>
            <a:t>ポイントの増加となっている。</a:t>
          </a:r>
        </a:p>
        <a:p>
          <a:r>
            <a:rPr kumimoji="1" lang="ja-JP" altLang="en-US" sz="1400">
              <a:latin typeface="ＭＳ ゴシック" pitchFamily="49" charset="-128"/>
              <a:ea typeface="ＭＳ ゴシック" pitchFamily="49" charset="-128"/>
            </a:rPr>
            <a:t>　今後、一般会計については将来負担に備えた財政調整基金の取り崩しを行うことにより、標準財政規模費で</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前後で推移していくことが見込まれる。特別会計については、大きな変動要素は見込まれていないが、下水道事業については施設更新経費などを見据え、一般会計からの繰入金に頼らない事業体制を構築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25371110</v>
      </c>
      <c r="BO4" s="371"/>
      <c r="BP4" s="371"/>
      <c r="BQ4" s="371"/>
      <c r="BR4" s="371"/>
      <c r="BS4" s="371"/>
      <c r="BT4" s="371"/>
      <c r="BU4" s="372"/>
      <c r="BV4" s="370">
        <v>25491537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6.9</v>
      </c>
      <c r="CU4" s="377"/>
      <c r="CV4" s="377"/>
      <c r="CW4" s="377"/>
      <c r="CX4" s="377"/>
      <c r="CY4" s="377"/>
      <c r="CZ4" s="377"/>
      <c r="DA4" s="378"/>
      <c r="DB4" s="376">
        <v>7.6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23935936</v>
      </c>
      <c r="BO5" s="408"/>
      <c r="BP5" s="408"/>
      <c r="BQ5" s="408"/>
      <c r="BR5" s="408"/>
      <c r="BS5" s="408"/>
      <c r="BT5" s="408"/>
      <c r="BU5" s="409"/>
      <c r="BV5" s="407">
        <v>24110609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88.8</v>
      </c>
      <c r="CU5" s="405"/>
      <c r="CV5" s="405"/>
      <c r="CW5" s="405"/>
      <c r="CX5" s="405"/>
      <c r="CY5" s="405"/>
      <c r="CZ5" s="405"/>
      <c r="DA5" s="406"/>
      <c r="DB5" s="404">
        <v>83.8</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1435174</v>
      </c>
      <c r="BO6" s="408"/>
      <c r="BP6" s="408"/>
      <c r="BQ6" s="408"/>
      <c r="BR6" s="408"/>
      <c r="BS6" s="408"/>
      <c r="BT6" s="408"/>
      <c r="BU6" s="409"/>
      <c r="BV6" s="407">
        <v>1380928</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90.2</v>
      </c>
      <c r="CU6" s="445"/>
      <c r="CV6" s="445"/>
      <c r="CW6" s="445"/>
      <c r="CX6" s="445"/>
      <c r="CY6" s="445"/>
      <c r="CZ6" s="445"/>
      <c r="DA6" s="446"/>
      <c r="DB6" s="444">
        <v>88.7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502178</v>
      </c>
      <c r="BO7" s="408"/>
      <c r="BP7" s="408"/>
      <c r="BQ7" s="408"/>
      <c r="BR7" s="408"/>
      <c r="BS7" s="408"/>
      <c r="BT7" s="408"/>
      <c r="BU7" s="409"/>
      <c r="BV7" s="407">
        <v>331799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13511158</v>
      </c>
      <c r="CU7" s="408"/>
      <c r="CV7" s="408"/>
      <c r="CW7" s="408"/>
      <c r="CX7" s="408"/>
      <c r="CY7" s="408"/>
      <c r="CZ7" s="408"/>
      <c r="DA7" s="409"/>
      <c r="DB7" s="407">
        <v>13852655</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932996</v>
      </c>
      <c r="BO8" s="408"/>
      <c r="BP8" s="408"/>
      <c r="BQ8" s="408"/>
      <c r="BR8" s="408"/>
      <c r="BS8" s="408"/>
      <c r="BT8" s="408"/>
      <c r="BU8" s="409"/>
      <c r="BV8" s="407">
        <v>1049129</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0.48</v>
      </c>
      <c r="CU8" s="448"/>
      <c r="CV8" s="448"/>
      <c r="CW8" s="448"/>
      <c r="CX8" s="448"/>
      <c r="CY8" s="448"/>
      <c r="CZ8" s="448"/>
      <c r="DA8" s="449"/>
      <c r="DB8" s="447">
        <v>0.48</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39039</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-116133</v>
      </c>
      <c r="BO9" s="408"/>
      <c r="BP9" s="408"/>
      <c r="BQ9" s="408"/>
      <c r="BR9" s="408"/>
      <c r="BS9" s="408"/>
      <c r="BT9" s="408"/>
      <c r="BU9" s="409"/>
      <c r="BV9" s="407">
        <v>144308</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15.7</v>
      </c>
      <c r="CU9" s="405"/>
      <c r="CV9" s="405"/>
      <c r="CW9" s="405"/>
      <c r="CX9" s="405"/>
      <c r="CY9" s="405"/>
      <c r="CZ9" s="405"/>
      <c r="DA9" s="406"/>
      <c r="DB9" s="404">
        <v>15.2</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42810</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4201</v>
      </c>
      <c r="BO10" s="408"/>
      <c r="BP10" s="408"/>
      <c r="BQ10" s="408"/>
      <c r="BR10" s="408"/>
      <c r="BS10" s="408"/>
      <c r="BT10" s="408"/>
      <c r="BU10" s="409"/>
      <c r="BV10" s="407">
        <v>5745</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118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38377</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118</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36931</v>
      </c>
      <c r="S13" s="492"/>
      <c r="T13" s="492"/>
      <c r="U13" s="492"/>
      <c r="V13" s="493"/>
      <c r="W13" s="423" t="s">
        <v>142</v>
      </c>
      <c r="X13" s="424"/>
      <c r="Y13" s="424"/>
      <c r="Z13" s="424"/>
      <c r="AA13" s="424"/>
      <c r="AB13" s="414"/>
      <c r="AC13" s="458">
        <v>1557</v>
      </c>
      <c r="AD13" s="459"/>
      <c r="AE13" s="459"/>
      <c r="AF13" s="459"/>
      <c r="AG13" s="501"/>
      <c r="AH13" s="458">
        <v>1714</v>
      </c>
      <c r="AI13" s="459"/>
      <c r="AJ13" s="459"/>
      <c r="AK13" s="459"/>
      <c r="AL13" s="460"/>
      <c r="AM13" s="436" t="s">
        <v>143</v>
      </c>
      <c r="AN13" s="437"/>
      <c r="AO13" s="437"/>
      <c r="AP13" s="437"/>
      <c r="AQ13" s="437"/>
      <c r="AR13" s="437"/>
      <c r="AS13" s="437"/>
      <c r="AT13" s="438"/>
      <c r="AU13" s="439" t="s">
        <v>123</v>
      </c>
      <c r="AV13" s="440"/>
      <c r="AW13" s="440"/>
      <c r="AX13" s="440"/>
      <c r="AY13" s="441" t="s">
        <v>144</v>
      </c>
      <c r="AZ13" s="442"/>
      <c r="BA13" s="442"/>
      <c r="BB13" s="442"/>
      <c r="BC13" s="442"/>
      <c r="BD13" s="442"/>
      <c r="BE13" s="442"/>
      <c r="BF13" s="442"/>
      <c r="BG13" s="442"/>
      <c r="BH13" s="442"/>
      <c r="BI13" s="442"/>
      <c r="BJ13" s="442"/>
      <c r="BK13" s="442"/>
      <c r="BL13" s="442"/>
      <c r="BM13" s="443"/>
      <c r="BN13" s="407">
        <v>-111932</v>
      </c>
      <c r="BO13" s="408"/>
      <c r="BP13" s="408"/>
      <c r="BQ13" s="408"/>
      <c r="BR13" s="408"/>
      <c r="BS13" s="408"/>
      <c r="BT13" s="408"/>
      <c r="BU13" s="409"/>
      <c r="BV13" s="407">
        <v>150053</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9</v>
      </c>
      <c r="CU13" s="405"/>
      <c r="CV13" s="405"/>
      <c r="CW13" s="405"/>
      <c r="CX13" s="405"/>
      <c r="CY13" s="405"/>
      <c r="CZ13" s="405"/>
      <c r="DA13" s="406"/>
      <c r="DB13" s="404">
        <v>8.6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39111</v>
      </c>
      <c r="S14" s="492"/>
      <c r="T14" s="492"/>
      <c r="U14" s="492"/>
      <c r="V14" s="493"/>
      <c r="W14" s="397"/>
      <c r="X14" s="398"/>
      <c r="Y14" s="398"/>
      <c r="Z14" s="398"/>
      <c r="AA14" s="398"/>
      <c r="AB14" s="387"/>
      <c r="AC14" s="494">
        <v>8.6</v>
      </c>
      <c r="AD14" s="495"/>
      <c r="AE14" s="495"/>
      <c r="AF14" s="495"/>
      <c r="AG14" s="496"/>
      <c r="AH14" s="494">
        <v>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37789</v>
      </c>
      <c r="S15" s="492"/>
      <c r="T15" s="492"/>
      <c r="U15" s="492"/>
      <c r="V15" s="493"/>
      <c r="W15" s="423" t="s">
        <v>149</v>
      </c>
      <c r="X15" s="424"/>
      <c r="Y15" s="424"/>
      <c r="Z15" s="424"/>
      <c r="AA15" s="424"/>
      <c r="AB15" s="414"/>
      <c r="AC15" s="458">
        <v>5960</v>
      </c>
      <c r="AD15" s="459"/>
      <c r="AE15" s="459"/>
      <c r="AF15" s="459"/>
      <c r="AG15" s="501"/>
      <c r="AH15" s="458">
        <v>6248</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5633646</v>
      </c>
      <c r="BO15" s="371"/>
      <c r="BP15" s="371"/>
      <c r="BQ15" s="371"/>
      <c r="BR15" s="371"/>
      <c r="BS15" s="371"/>
      <c r="BT15" s="371"/>
      <c r="BU15" s="372"/>
      <c r="BV15" s="370">
        <v>5386600</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32.9</v>
      </c>
      <c r="AD16" s="495"/>
      <c r="AE16" s="495"/>
      <c r="AF16" s="495"/>
      <c r="AG16" s="496"/>
      <c r="AH16" s="494">
        <v>32.799999999999997</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11863902</v>
      </c>
      <c r="BO16" s="408"/>
      <c r="BP16" s="408"/>
      <c r="BQ16" s="408"/>
      <c r="BR16" s="408"/>
      <c r="BS16" s="408"/>
      <c r="BT16" s="408"/>
      <c r="BU16" s="409"/>
      <c r="BV16" s="407">
        <v>11726968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10591</v>
      </c>
      <c r="AD17" s="459"/>
      <c r="AE17" s="459"/>
      <c r="AF17" s="459"/>
      <c r="AG17" s="501"/>
      <c r="AH17" s="458">
        <v>11094</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7072440</v>
      </c>
      <c r="BO17" s="408"/>
      <c r="BP17" s="408"/>
      <c r="BQ17" s="408"/>
      <c r="BR17" s="408"/>
      <c r="BS17" s="408"/>
      <c r="BT17" s="408"/>
      <c r="BU17" s="409"/>
      <c r="BV17" s="407">
        <v>6741947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205.81</v>
      </c>
      <c r="M18" s="531"/>
      <c r="N18" s="531"/>
      <c r="O18" s="531"/>
      <c r="P18" s="531"/>
      <c r="Q18" s="531"/>
      <c r="R18" s="532"/>
      <c r="S18" s="532"/>
      <c r="T18" s="532"/>
      <c r="U18" s="532"/>
      <c r="V18" s="533"/>
      <c r="W18" s="425"/>
      <c r="X18" s="426"/>
      <c r="Y18" s="426"/>
      <c r="Z18" s="426"/>
      <c r="AA18" s="426"/>
      <c r="AB18" s="417"/>
      <c r="AC18" s="534">
        <v>58.5</v>
      </c>
      <c r="AD18" s="535"/>
      <c r="AE18" s="535"/>
      <c r="AF18" s="535"/>
      <c r="AG18" s="536"/>
      <c r="AH18" s="534">
        <v>58.2</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12053129</v>
      </c>
      <c r="BO18" s="408"/>
      <c r="BP18" s="408"/>
      <c r="BQ18" s="408"/>
      <c r="BR18" s="408"/>
      <c r="BS18" s="408"/>
      <c r="BT18" s="408"/>
      <c r="BU18" s="409"/>
      <c r="BV18" s="407">
        <v>11904525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190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16269393</v>
      </c>
      <c r="BO19" s="408"/>
      <c r="BP19" s="408"/>
      <c r="BQ19" s="408"/>
      <c r="BR19" s="408"/>
      <c r="BS19" s="408"/>
      <c r="BT19" s="408"/>
      <c r="BU19" s="409"/>
      <c r="BV19" s="407">
        <v>16626022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14552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24063183</v>
      </c>
      <c r="BO22" s="371"/>
      <c r="BP22" s="371"/>
      <c r="BQ22" s="371"/>
      <c r="BR22" s="371"/>
      <c r="BS22" s="371"/>
      <c r="BT22" s="371"/>
      <c r="BU22" s="372"/>
      <c r="BV22" s="370">
        <v>24685977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11140013</v>
      </c>
      <c r="BO23" s="408"/>
      <c r="BP23" s="408"/>
      <c r="BQ23" s="408"/>
      <c r="BR23" s="408"/>
      <c r="BS23" s="408"/>
      <c r="BT23" s="408"/>
      <c r="BU23" s="409"/>
      <c r="BV23" s="407">
        <v>11762821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7800</v>
      </c>
      <c r="R24" s="459"/>
      <c r="S24" s="459"/>
      <c r="T24" s="459"/>
      <c r="U24" s="459"/>
      <c r="V24" s="501"/>
      <c r="W24" s="553"/>
      <c r="X24" s="554"/>
      <c r="Y24" s="555"/>
      <c r="Z24" s="457" t="s">
        <v>174</v>
      </c>
      <c r="AA24" s="437"/>
      <c r="AB24" s="437"/>
      <c r="AC24" s="437"/>
      <c r="AD24" s="437"/>
      <c r="AE24" s="437"/>
      <c r="AF24" s="437"/>
      <c r="AG24" s="438"/>
      <c r="AH24" s="458">
        <v>295</v>
      </c>
      <c r="AI24" s="459"/>
      <c r="AJ24" s="459"/>
      <c r="AK24" s="459"/>
      <c r="AL24" s="501"/>
      <c r="AM24" s="458">
        <v>906830</v>
      </c>
      <c r="AN24" s="459"/>
      <c r="AO24" s="459"/>
      <c r="AP24" s="459"/>
      <c r="AQ24" s="459"/>
      <c r="AR24" s="501"/>
      <c r="AS24" s="458">
        <v>3074</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14838605</v>
      </c>
      <c r="BO24" s="408"/>
      <c r="BP24" s="408"/>
      <c r="BQ24" s="408"/>
      <c r="BR24" s="408"/>
      <c r="BS24" s="408"/>
      <c r="BT24" s="408"/>
      <c r="BU24" s="409"/>
      <c r="BV24" s="407">
        <v>14742156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6800</v>
      </c>
      <c r="R25" s="459"/>
      <c r="S25" s="459"/>
      <c r="T25" s="459"/>
      <c r="U25" s="459"/>
      <c r="V25" s="501"/>
      <c r="W25" s="553"/>
      <c r="X25" s="554"/>
      <c r="Y25" s="555"/>
      <c r="Z25" s="457" t="s">
        <v>177</v>
      </c>
      <c r="AA25" s="437"/>
      <c r="AB25" s="437"/>
      <c r="AC25" s="437"/>
      <c r="AD25" s="437"/>
      <c r="AE25" s="437"/>
      <c r="AF25" s="437"/>
      <c r="AG25" s="438"/>
      <c r="AH25" s="458" t="s">
        <v>140</v>
      </c>
      <c r="AI25" s="459"/>
      <c r="AJ25" s="459"/>
      <c r="AK25" s="459"/>
      <c r="AL25" s="501"/>
      <c r="AM25" s="458" t="s">
        <v>140</v>
      </c>
      <c r="AN25" s="459"/>
      <c r="AO25" s="459"/>
      <c r="AP25" s="459"/>
      <c r="AQ25" s="459"/>
      <c r="AR25" s="501"/>
      <c r="AS25" s="458" t="s">
        <v>140</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1547493</v>
      </c>
      <c r="BO25" s="371"/>
      <c r="BP25" s="371"/>
      <c r="BQ25" s="371"/>
      <c r="BR25" s="371"/>
      <c r="BS25" s="371"/>
      <c r="BT25" s="371"/>
      <c r="BU25" s="372"/>
      <c r="BV25" s="370">
        <v>973361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6400</v>
      </c>
      <c r="R26" s="459"/>
      <c r="S26" s="459"/>
      <c r="T26" s="459"/>
      <c r="U26" s="459"/>
      <c r="V26" s="501"/>
      <c r="W26" s="553"/>
      <c r="X26" s="554"/>
      <c r="Y26" s="555"/>
      <c r="Z26" s="457" t="s">
        <v>180</v>
      </c>
      <c r="AA26" s="559"/>
      <c r="AB26" s="559"/>
      <c r="AC26" s="559"/>
      <c r="AD26" s="559"/>
      <c r="AE26" s="559"/>
      <c r="AF26" s="559"/>
      <c r="AG26" s="560"/>
      <c r="AH26" s="458">
        <v>7</v>
      </c>
      <c r="AI26" s="459"/>
      <c r="AJ26" s="459"/>
      <c r="AK26" s="459"/>
      <c r="AL26" s="501"/>
      <c r="AM26" s="458">
        <v>19404</v>
      </c>
      <c r="AN26" s="459"/>
      <c r="AO26" s="459"/>
      <c r="AP26" s="459"/>
      <c r="AQ26" s="459"/>
      <c r="AR26" s="501"/>
      <c r="AS26" s="458">
        <v>2772</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4200</v>
      </c>
      <c r="R27" s="459"/>
      <c r="S27" s="459"/>
      <c r="T27" s="459"/>
      <c r="U27" s="459"/>
      <c r="V27" s="501"/>
      <c r="W27" s="553"/>
      <c r="X27" s="554"/>
      <c r="Y27" s="555"/>
      <c r="Z27" s="457" t="s">
        <v>183</v>
      </c>
      <c r="AA27" s="437"/>
      <c r="AB27" s="437"/>
      <c r="AC27" s="437"/>
      <c r="AD27" s="437"/>
      <c r="AE27" s="437"/>
      <c r="AF27" s="437"/>
      <c r="AG27" s="438"/>
      <c r="AH27" s="458">
        <v>46</v>
      </c>
      <c r="AI27" s="459"/>
      <c r="AJ27" s="459"/>
      <c r="AK27" s="459"/>
      <c r="AL27" s="501"/>
      <c r="AM27" s="458">
        <v>126564</v>
      </c>
      <c r="AN27" s="459"/>
      <c r="AO27" s="459"/>
      <c r="AP27" s="459"/>
      <c r="AQ27" s="459"/>
      <c r="AR27" s="501"/>
      <c r="AS27" s="458">
        <v>2751</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140</v>
      </c>
      <c r="BO27" s="527"/>
      <c r="BP27" s="527"/>
      <c r="BQ27" s="527"/>
      <c r="BR27" s="527"/>
      <c r="BS27" s="527"/>
      <c r="BT27" s="527"/>
      <c r="BU27" s="528"/>
      <c r="BV27" s="526" t="s">
        <v>131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3800</v>
      </c>
      <c r="R28" s="459"/>
      <c r="S28" s="459"/>
      <c r="T28" s="459"/>
      <c r="U28" s="459"/>
      <c r="V28" s="501"/>
      <c r="W28" s="553"/>
      <c r="X28" s="554"/>
      <c r="Y28" s="555"/>
      <c r="Z28" s="457" t="s">
        <v>186</v>
      </c>
      <c r="AA28" s="437"/>
      <c r="AB28" s="437"/>
      <c r="AC28" s="437"/>
      <c r="AD28" s="437"/>
      <c r="AE28" s="437"/>
      <c r="AF28" s="437"/>
      <c r="AG28" s="438"/>
      <c r="AH28" s="458" t="s">
        <v>131</v>
      </c>
      <c r="AI28" s="459"/>
      <c r="AJ28" s="459"/>
      <c r="AK28" s="459"/>
      <c r="AL28" s="501"/>
      <c r="AM28" s="458" t="s">
        <v>187</v>
      </c>
      <c r="AN28" s="459"/>
      <c r="AO28" s="459"/>
      <c r="AP28" s="459"/>
      <c r="AQ28" s="459"/>
      <c r="AR28" s="501"/>
      <c r="AS28" s="458" t="s">
        <v>139</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3078798</v>
      </c>
      <c r="BO28" s="371"/>
      <c r="BP28" s="371"/>
      <c r="BQ28" s="371"/>
      <c r="BR28" s="371"/>
      <c r="BS28" s="371"/>
      <c r="BT28" s="371"/>
      <c r="BU28" s="372"/>
      <c r="BV28" s="370">
        <v>3074597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18</v>
      </c>
      <c r="M29" s="459"/>
      <c r="N29" s="459"/>
      <c r="O29" s="459"/>
      <c r="P29" s="501"/>
      <c r="Q29" s="458">
        <v>3600</v>
      </c>
      <c r="R29" s="459"/>
      <c r="S29" s="459"/>
      <c r="T29" s="459"/>
      <c r="U29" s="459"/>
      <c r="V29" s="501"/>
      <c r="W29" s="556"/>
      <c r="X29" s="557"/>
      <c r="Y29" s="558"/>
      <c r="Z29" s="457" t="s">
        <v>190</v>
      </c>
      <c r="AA29" s="437"/>
      <c r="AB29" s="437"/>
      <c r="AC29" s="437"/>
      <c r="AD29" s="437"/>
      <c r="AE29" s="437"/>
      <c r="AF29" s="437"/>
      <c r="AG29" s="438"/>
      <c r="AH29" s="458">
        <v>341</v>
      </c>
      <c r="AI29" s="459"/>
      <c r="AJ29" s="459"/>
      <c r="AK29" s="459"/>
      <c r="AL29" s="501"/>
      <c r="AM29" s="458">
        <v>1033394</v>
      </c>
      <c r="AN29" s="459"/>
      <c r="AO29" s="459"/>
      <c r="AP29" s="459"/>
      <c r="AQ29" s="459"/>
      <c r="AR29" s="501"/>
      <c r="AS29" s="458">
        <v>3030</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2114741</v>
      </c>
      <c r="BO29" s="408"/>
      <c r="BP29" s="408"/>
      <c r="BQ29" s="408"/>
      <c r="BR29" s="408"/>
      <c r="BS29" s="408"/>
      <c r="BT29" s="408"/>
      <c r="BU29" s="409"/>
      <c r="BV29" s="407">
        <v>2221798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97.2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7258736</v>
      </c>
      <c r="BO30" s="527"/>
      <c r="BP30" s="527"/>
      <c r="BQ30" s="527"/>
      <c r="BR30" s="527"/>
      <c r="BS30" s="527"/>
      <c r="BT30" s="527"/>
      <c r="BU30" s="528"/>
      <c r="BV30" s="526">
        <v>7597695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207</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稲敷市国民健康保険特別会計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IF('各会計、関係団体の財政状況及び健全化判断比率'!B32="","",'各会計、関係団体の財政状況及び健全化判断比率'!B32)</f>
        <v>稲敷市水道事業会計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茨城県市町村総合事務組合（一般会計）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稲敷市農業公社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稲敷市、稲敷郡町村及び一部事務組合公平委員会特別会計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稲敷市介護保険特別会計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IF('各会計、関係団体の財政状況及び健全化判断比率'!B33="","",'各会計、関係団体の財政状況及び健全化判断比率'!B33)</f>
        <v>稲敷市工業用水道事業会計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茨城県市町村総合事務組合
（県民交通災害共済事業特別会計）</v>
      </c>
      <c r="BZ35" s="598"/>
      <c r="CA35" s="598"/>
      <c r="CB35" s="598"/>
      <c r="CC35" s="598"/>
      <c r="CD35" s="598"/>
      <c r="CE35" s="598"/>
      <c r="CF35" s="598"/>
      <c r="CG35" s="598"/>
      <c r="CH35" s="598"/>
      <c r="CI35" s="598"/>
      <c r="CJ35" s="598"/>
      <c r="CK35" s="598"/>
      <c r="CL35" s="598"/>
      <c r="CM35" s="598"/>
      <c r="CN35" s="181"/>
      <c r="CO35" s="597">
        <f t="shared" ref="CO35:CO43" si="3">IF(CQ35="","",CO34+1)</f>
        <v>21</v>
      </c>
      <c r="CP35" s="597"/>
      <c r="CQ35" s="598" t="str">
        <f>IF('各会計、関係団体の財政状況及び健全化判断比率'!BS8="","",'各会計、関係団体の財政状況及び健全化判断比率'!BS8)</f>
        <v>いなしきエナジー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稲敷市基幹水利施設管理事業特別会計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稲敷市後期高齢者医療特別会計</v>
      </c>
      <c r="X36" s="598"/>
      <c r="Y36" s="598"/>
      <c r="Z36" s="598"/>
      <c r="AA36" s="598"/>
      <c r="AB36" s="598"/>
      <c r="AC36" s="598"/>
      <c r="AD36" s="598"/>
      <c r="AE36" s="598"/>
      <c r="AF36" s="598"/>
      <c r="AG36" s="598"/>
      <c r="AH36" s="598"/>
      <c r="AI36" s="598"/>
      <c r="AJ36" s="598"/>
      <c r="AK36" s="598"/>
      <c r="AL36" s="181"/>
      <c r="AM36" s="597">
        <f t="shared" si="0"/>
        <v>10</v>
      </c>
      <c r="AN36" s="597"/>
      <c r="AO36" s="598" t="str">
        <f>IF('各会計、関係団体の財政状況及び健全化判断比率'!B34="","",'各会計、関係団体の財政状況及び健全化判断比率'!B34)</f>
        <v>稲敷市下水道事業会計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茨城租税債権管理機構（一般会計）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稲敷市介護サービス事業特別会計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茨城県後期高齢者医療広域連合
（一般会計）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茨城県後期高齢者医療広域連合
（後期高齢医療特別会計）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龍ヶ崎地方衛生組合（一般会計）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江戸崎地方衛生土木組合（一般会計）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稲敷地方広域市町村圏事務組合
（一般会計）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19</v>
      </c>
      <c r="BX42" s="597"/>
      <c r="BY42" s="598" t="str">
        <f>IF('各会計、関係団体の財政状況及び健全化判断比率'!B76="","",'各会計、関係団体の財政状況及び健全化判断比率'!B76)</f>
        <v>稲敷地方広域市町村圏事務組合
（水防事業特別会計）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9D2VVTuO+RhLdi+dhKhTqOQjBjH/rZHY1WKeRC+5SR/mBVewXXGE501hajjC4jEaFycYdcPi9uAU/OahWDIdRg==" saltValue="dunOGLkw7ieOSWqBKIElH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51" t="s">
        <v>563</v>
      </c>
      <c r="D34" s="1151"/>
      <c r="E34" s="1152"/>
      <c r="F34" s="32">
        <v>9.84</v>
      </c>
      <c r="G34" s="33">
        <v>11.25</v>
      </c>
      <c r="H34" s="33">
        <v>10.79</v>
      </c>
      <c r="I34" s="33">
        <v>10.88</v>
      </c>
      <c r="J34" s="34">
        <v>10.92</v>
      </c>
      <c r="K34" s="22"/>
      <c r="L34" s="22"/>
      <c r="M34" s="22"/>
      <c r="N34" s="22"/>
      <c r="O34" s="22"/>
      <c r="P34" s="22"/>
    </row>
    <row r="35" spans="1:16" ht="39" customHeight="1" x14ac:dyDescent="0.15">
      <c r="A35" s="22"/>
      <c r="B35" s="35"/>
      <c r="C35" s="1145" t="s">
        <v>564</v>
      </c>
      <c r="D35" s="1146"/>
      <c r="E35" s="1147"/>
      <c r="F35" s="36">
        <v>4.72</v>
      </c>
      <c r="G35" s="37">
        <v>4.68</v>
      </c>
      <c r="H35" s="37">
        <v>6.72</v>
      </c>
      <c r="I35" s="37">
        <v>7.5</v>
      </c>
      <c r="J35" s="38">
        <v>6.9</v>
      </c>
      <c r="K35" s="22"/>
      <c r="L35" s="22"/>
      <c r="M35" s="22"/>
      <c r="N35" s="22"/>
      <c r="O35" s="22"/>
      <c r="P35" s="22"/>
    </row>
    <row r="36" spans="1:16" ht="39" customHeight="1" x14ac:dyDescent="0.15">
      <c r="A36" s="22"/>
      <c r="B36" s="35"/>
      <c r="C36" s="1145" t="s">
        <v>565</v>
      </c>
      <c r="D36" s="1146"/>
      <c r="E36" s="1147"/>
      <c r="F36" s="36" t="s">
        <v>514</v>
      </c>
      <c r="G36" s="37">
        <v>1.17</v>
      </c>
      <c r="H36" s="37">
        <v>1.84</v>
      </c>
      <c r="I36" s="37">
        <v>2.04</v>
      </c>
      <c r="J36" s="38">
        <v>2.27</v>
      </c>
      <c r="K36" s="22"/>
      <c r="L36" s="22"/>
      <c r="M36" s="22"/>
      <c r="N36" s="22"/>
      <c r="O36" s="22"/>
      <c r="P36" s="22"/>
    </row>
    <row r="37" spans="1:16" ht="39" customHeight="1" x14ac:dyDescent="0.15">
      <c r="A37" s="22"/>
      <c r="B37" s="35"/>
      <c r="C37" s="1145" t="s">
        <v>566</v>
      </c>
      <c r="D37" s="1146"/>
      <c r="E37" s="1147"/>
      <c r="F37" s="36">
        <v>1.07</v>
      </c>
      <c r="G37" s="37">
        <v>1.1100000000000001</v>
      </c>
      <c r="H37" s="37">
        <v>1.1100000000000001</v>
      </c>
      <c r="I37" s="37">
        <v>1.1100000000000001</v>
      </c>
      <c r="J37" s="38">
        <v>1.17</v>
      </c>
      <c r="K37" s="22"/>
      <c r="L37" s="22"/>
      <c r="M37" s="22"/>
      <c r="N37" s="22"/>
      <c r="O37" s="22"/>
      <c r="P37" s="22"/>
    </row>
    <row r="38" spans="1:16" ht="39" customHeight="1" x14ac:dyDescent="0.15">
      <c r="A38" s="22"/>
      <c r="B38" s="35"/>
      <c r="C38" s="1145" t="s">
        <v>567</v>
      </c>
      <c r="D38" s="1146"/>
      <c r="E38" s="1147"/>
      <c r="F38" s="36">
        <v>0.72</v>
      </c>
      <c r="G38" s="37">
        <v>0.9</v>
      </c>
      <c r="H38" s="37">
        <v>1.19</v>
      </c>
      <c r="I38" s="37">
        <v>0.95</v>
      </c>
      <c r="J38" s="38">
        <v>1.1599999999999999</v>
      </c>
      <c r="K38" s="22"/>
      <c r="L38" s="22"/>
      <c r="M38" s="22"/>
      <c r="N38" s="22"/>
      <c r="O38" s="22"/>
      <c r="P38" s="22"/>
    </row>
    <row r="39" spans="1:16" ht="39" customHeight="1" x14ac:dyDescent="0.15">
      <c r="A39" s="22"/>
      <c r="B39" s="35"/>
      <c r="C39" s="1145" t="s">
        <v>568</v>
      </c>
      <c r="D39" s="1146"/>
      <c r="E39" s="1147"/>
      <c r="F39" s="36">
        <v>0.43</v>
      </c>
      <c r="G39" s="37">
        <v>0.72</v>
      </c>
      <c r="H39" s="37">
        <v>0.7</v>
      </c>
      <c r="I39" s="37">
        <v>0.61</v>
      </c>
      <c r="J39" s="38">
        <v>0.69</v>
      </c>
      <c r="K39" s="22"/>
      <c r="L39" s="22"/>
      <c r="M39" s="22"/>
      <c r="N39" s="22"/>
      <c r="O39" s="22"/>
      <c r="P39" s="22"/>
    </row>
    <row r="40" spans="1:16" ht="39" customHeight="1" x14ac:dyDescent="0.15">
      <c r="A40" s="22"/>
      <c r="B40" s="35"/>
      <c r="C40" s="1145" t="s">
        <v>569</v>
      </c>
      <c r="D40" s="1146"/>
      <c r="E40" s="1147"/>
      <c r="F40" s="36">
        <v>0.06</v>
      </c>
      <c r="G40" s="37">
        <v>7.0000000000000007E-2</v>
      </c>
      <c r="H40" s="37">
        <v>0.11</v>
      </c>
      <c r="I40" s="37">
        <v>7.0000000000000007E-2</v>
      </c>
      <c r="J40" s="38">
        <v>0.05</v>
      </c>
      <c r="K40" s="22"/>
      <c r="L40" s="22"/>
      <c r="M40" s="22"/>
      <c r="N40" s="22"/>
      <c r="O40" s="22"/>
      <c r="P40" s="22"/>
    </row>
    <row r="41" spans="1:16" ht="39" customHeight="1" x14ac:dyDescent="0.15">
      <c r="A41" s="22"/>
      <c r="B41" s="35"/>
      <c r="C41" s="1145" t="s">
        <v>570</v>
      </c>
      <c r="D41" s="1146"/>
      <c r="E41" s="1147"/>
      <c r="F41" s="36">
        <v>0.01</v>
      </c>
      <c r="G41" s="37">
        <v>0</v>
      </c>
      <c r="H41" s="37">
        <v>0.01</v>
      </c>
      <c r="I41" s="37">
        <v>0.01</v>
      </c>
      <c r="J41" s="38">
        <v>0.02</v>
      </c>
      <c r="K41" s="22"/>
      <c r="L41" s="22"/>
      <c r="M41" s="22"/>
      <c r="N41" s="22"/>
      <c r="O41" s="22"/>
      <c r="P41" s="22"/>
    </row>
    <row r="42" spans="1:16" ht="39" customHeight="1" x14ac:dyDescent="0.15">
      <c r="A42" s="22"/>
      <c r="B42" s="39"/>
      <c r="C42" s="1145" t="s">
        <v>571</v>
      </c>
      <c r="D42" s="1146"/>
      <c r="E42" s="1147"/>
      <c r="F42" s="36" t="s">
        <v>514</v>
      </c>
      <c r="G42" s="37" t="s">
        <v>514</v>
      </c>
      <c r="H42" s="37" t="s">
        <v>514</v>
      </c>
      <c r="I42" s="37" t="s">
        <v>514</v>
      </c>
      <c r="J42" s="38" t="s">
        <v>514</v>
      </c>
      <c r="K42" s="22"/>
      <c r="L42" s="22"/>
      <c r="M42" s="22"/>
      <c r="N42" s="22"/>
      <c r="O42" s="22"/>
      <c r="P42" s="22"/>
    </row>
    <row r="43" spans="1:16" ht="39" customHeight="1" thickBot="1" x14ac:dyDescent="0.2">
      <c r="A43" s="22"/>
      <c r="B43" s="40"/>
      <c r="C43" s="1148" t="s">
        <v>572</v>
      </c>
      <c r="D43" s="1149"/>
      <c r="E43" s="1150"/>
      <c r="F43" s="41">
        <v>0.6</v>
      </c>
      <c r="G43" s="42">
        <v>0</v>
      </c>
      <c r="H43" s="42">
        <v>0</v>
      </c>
      <c r="I43" s="42">
        <v>0.06</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AMtlSrSasc6QCUQbvK7yX4VJKXGmhOK9GrHnIjv9hB3xRQEEUcUVlbMr/QsbF6E3OGnfbLWQ5RDG6GK7s5HJQ==" saltValue="d8qJQEFCJ22iTAihyj7Y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2249</v>
      </c>
      <c r="L45" s="60">
        <v>2388</v>
      </c>
      <c r="M45" s="60">
        <v>2486</v>
      </c>
      <c r="N45" s="60">
        <v>2604</v>
      </c>
      <c r="O45" s="61">
        <v>2609</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514</v>
      </c>
      <c r="L46" s="64" t="s">
        <v>514</v>
      </c>
      <c r="M46" s="64" t="s">
        <v>514</v>
      </c>
      <c r="N46" s="64" t="s">
        <v>514</v>
      </c>
      <c r="O46" s="65" t="s">
        <v>514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514</v>
      </c>
      <c r="L47" s="64" t="s">
        <v>514</v>
      </c>
      <c r="M47" s="64" t="s">
        <v>514</v>
      </c>
      <c r="N47" s="64" t="s">
        <v>514</v>
      </c>
      <c r="O47" s="65" t="s">
        <v>514</v>
      </c>
      <c r="P47" s="48"/>
      <c r="Q47" s="48"/>
      <c r="R47" s="48"/>
      <c r="S47" s="48"/>
      <c r="T47" s="48"/>
      <c r="U47" s="48"/>
    </row>
    <row r="48" spans="1:21" ht="30.75" customHeight="1" x14ac:dyDescent="0.15">
      <c r="A48" s="48"/>
      <c r="B48" s="1155"/>
      <c r="C48" s="1156"/>
      <c r="D48" s="62"/>
      <c r="E48" s="1161" t="s">
        <v>15</v>
      </c>
      <c r="F48" s="1161"/>
      <c r="G48" s="1161"/>
      <c r="H48" s="1161"/>
      <c r="I48" s="1161"/>
      <c r="J48" s="1162"/>
      <c r="K48" s="63">
        <v>1024</v>
      </c>
      <c r="L48" s="64">
        <v>923</v>
      </c>
      <c r="M48" s="64">
        <v>956</v>
      </c>
      <c r="N48" s="64">
        <v>904</v>
      </c>
      <c r="O48" s="65">
        <v>935</v>
      </c>
      <c r="P48" s="48"/>
      <c r="Q48" s="48"/>
      <c r="R48" s="48"/>
      <c r="S48" s="48"/>
      <c r="T48" s="48"/>
      <c r="U48" s="48"/>
    </row>
    <row r="49" spans="1:21" ht="30.75" customHeight="1" x14ac:dyDescent="0.15">
      <c r="A49" s="48"/>
      <c r="B49" s="1155"/>
      <c r="C49" s="1156"/>
      <c r="D49" s="62"/>
      <c r="E49" s="1161" t="s">
        <v>16</v>
      </c>
      <c r="F49" s="1161"/>
      <c r="G49" s="1161"/>
      <c r="H49" s="1161"/>
      <c r="I49" s="1161"/>
      <c r="J49" s="1162"/>
      <c r="K49" s="63">
        <v>117</v>
      </c>
      <c r="L49" s="64">
        <v>85</v>
      </c>
      <c r="M49" s="64">
        <v>82</v>
      </c>
      <c r="N49" s="64">
        <v>60</v>
      </c>
      <c r="O49" s="65">
        <v>60</v>
      </c>
      <c r="P49" s="48"/>
      <c r="Q49" s="48"/>
      <c r="R49" s="48"/>
      <c r="S49" s="48"/>
      <c r="T49" s="48"/>
      <c r="U49" s="48"/>
    </row>
    <row r="50" spans="1:21" ht="30.75" customHeight="1" x14ac:dyDescent="0.15">
      <c r="A50" s="48"/>
      <c r="B50" s="1155"/>
      <c r="C50" s="1156"/>
      <c r="D50" s="62"/>
      <c r="E50" s="1161" t="s">
        <v>17</v>
      </c>
      <c r="F50" s="1161"/>
      <c r="G50" s="1161"/>
      <c r="H50" s="1161"/>
      <c r="I50" s="1161"/>
      <c r="J50" s="1162"/>
      <c r="K50" s="63">
        <v>5</v>
      </c>
      <c r="L50" s="64">
        <v>2</v>
      </c>
      <c r="M50" s="64">
        <v>1</v>
      </c>
      <c r="N50" s="64">
        <v>0</v>
      </c>
      <c r="O50" s="65">
        <v>0</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514</v>
      </c>
      <c r="L51" s="64" t="s">
        <v>514</v>
      </c>
      <c r="M51" s="64" t="s">
        <v>514</v>
      </c>
      <c r="N51" s="64" t="s">
        <v>514</v>
      </c>
      <c r="O51" s="65" t="s">
        <v>514</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2382</v>
      </c>
      <c r="L52" s="64">
        <v>2498</v>
      </c>
      <c r="M52" s="64">
        <v>2540</v>
      </c>
      <c r="N52" s="64">
        <v>2593</v>
      </c>
      <c r="O52" s="65">
        <v>2562</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1013</v>
      </c>
      <c r="L53" s="69">
        <v>900</v>
      </c>
      <c r="M53" s="69">
        <v>985</v>
      </c>
      <c r="N53" s="69">
        <v>975</v>
      </c>
      <c r="O53" s="70">
        <v>1042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514</v>
      </c>
      <c r="L58" s="84" t="s">
        <v>514</v>
      </c>
      <c r="M58" s="84" t="s">
        <v>514</v>
      </c>
      <c r="N58" s="84" t="s">
        <v>514</v>
      </c>
      <c r="O58" s="85" t="s">
        <v>514</v>
      </c>
    </row>
    <row r="59" spans="1:21" ht="31.5" customHeight="1" x14ac:dyDescent="0.15">
      <c r="B59" s="1171"/>
      <c r="C59" s="1172"/>
      <c r="D59" s="1178" t="s">
        <v>28</v>
      </c>
      <c r="E59" s="1179"/>
      <c r="F59" s="1179"/>
      <c r="G59" s="1179"/>
      <c r="H59" s="1179"/>
      <c r="I59" s="1179"/>
      <c r="J59" s="1180"/>
      <c r="K59" s="86" t="s">
        <v>514</v>
      </c>
      <c r="L59" s="87" t="s">
        <v>514</v>
      </c>
      <c r="M59" s="87" t="s">
        <v>514</v>
      </c>
      <c r="N59" s="87" t="s">
        <v>514</v>
      </c>
      <c r="O59" s="88" t="s">
        <v>514</v>
      </c>
    </row>
    <row r="60" spans="1:21" ht="31.5" customHeight="1" thickBot="1" x14ac:dyDescent="0.2">
      <c r="B60" s="1173"/>
      <c r="C60" s="1174"/>
      <c r="D60" s="1181" t="s">
        <v>29</v>
      </c>
      <c r="E60" s="1182"/>
      <c r="F60" s="1182"/>
      <c r="G60" s="1182"/>
      <c r="H60" s="1182"/>
      <c r="I60" s="1182"/>
      <c r="J60" s="1183"/>
      <c r="K60" s="89" t="s">
        <v>514</v>
      </c>
      <c r="L60" s="90" t="s">
        <v>514</v>
      </c>
      <c r="M60" s="90" t="s">
        <v>514</v>
      </c>
      <c r="N60" s="90" t="s">
        <v>514</v>
      </c>
      <c r="O60" s="91" t="s">
        <v>514</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YMYn538P97tzZRYPIrmNqLF4wVTLNVFCIkCxY0qufhGPQ1jXMch0JPc5+cSYH7oZ8HjHhtguqxUIMzbIHoTLw==" saltValue="2ak3DpJEr2zMvnRl3ow/e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555</v>
      </c>
      <c r="J40" s="103" t="s">
        <v>556</v>
      </c>
      <c r="K40" s="103" t="s">
        <v>557</v>
      </c>
      <c r="L40" s="103" t="s">
        <v>558</v>
      </c>
      <c r="M40" s="104" t="s">
        <v>559</v>
      </c>
    </row>
    <row r="41" spans="2:13" ht="27.75" customHeight="1" x14ac:dyDescent="0.15">
      <c r="B41" s="1184" t="s">
        <v>32</v>
      </c>
      <c r="C41" s="1185"/>
      <c r="D41" s="105"/>
      <c r="E41" s="1190" t="s">
        <v>33</v>
      </c>
      <c r="F41" s="1190"/>
      <c r="G41" s="1190"/>
      <c r="H41" s="1191"/>
      <c r="I41" s="355">
        <v>25331</v>
      </c>
      <c r="J41" s="356">
        <v>25013</v>
      </c>
      <c r="K41" s="356">
        <v>25359</v>
      </c>
      <c r="L41" s="356">
        <v>24686</v>
      </c>
      <c r="M41" s="357">
        <v>24063</v>
      </c>
    </row>
    <row r="42" spans="2:13" ht="27.75" customHeight="1" x14ac:dyDescent="0.15">
      <c r="B42" s="1186"/>
      <c r="C42" s="1187"/>
      <c r="D42" s="106"/>
      <c r="E42" s="1192" t="s">
        <v>34</v>
      </c>
      <c r="F42" s="1192"/>
      <c r="G42" s="1192"/>
      <c r="H42" s="1193"/>
      <c r="I42" s="358">
        <v>3</v>
      </c>
      <c r="J42" s="359">
        <v>1</v>
      </c>
      <c r="K42" s="359">
        <v>0</v>
      </c>
      <c r="L42" s="359">
        <v>0</v>
      </c>
      <c r="M42" s="360" t="s">
        <v>514</v>
      </c>
    </row>
    <row r="43" spans="2:13" ht="27.75" customHeight="1" x14ac:dyDescent="0.15">
      <c r="B43" s="1186"/>
      <c r="C43" s="1187"/>
      <c r="D43" s="106"/>
      <c r="E43" s="1192" t="s">
        <v>35</v>
      </c>
      <c r="F43" s="1192"/>
      <c r="G43" s="1192"/>
      <c r="H43" s="1193"/>
      <c r="I43" s="358">
        <v>13129</v>
      </c>
      <c r="J43" s="359">
        <v>12090</v>
      </c>
      <c r="K43" s="359">
        <v>10959</v>
      </c>
      <c r="L43" s="359">
        <v>9733</v>
      </c>
      <c r="M43" s="360">
        <v>9131</v>
      </c>
    </row>
    <row r="44" spans="2:13" ht="27.75" customHeight="1" x14ac:dyDescent="0.15">
      <c r="B44" s="1186"/>
      <c r="C44" s="1187"/>
      <c r="D44" s="106"/>
      <c r="E44" s="1192" t="s">
        <v>36</v>
      </c>
      <c r="F44" s="1192"/>
      <c r="G44" s="1192"/>
      <c r="H44" s="1193"/>
      <c r="I44" s="358">
        <v>534</v>
      </c>
      <c r="J44" s="359">
        <v>467</v>
      </c>
      <c r="K44" s="359">
        <v>442</v>
      </c>
      <c r="L44" s="359">
        <v>421</v>
      </c>
      <c r="M44" s="360">
        <v>406</v>
      </c>
    </row>
    <row r="45" spans="2:13" ht="27.75" customHeight="1" x14ac:dyDescent="0.15">
      <c r="B45" s="1186"/>
      <c r="C45" s="1187"/>
      <c r="D45" s="106"/>
      <c r="E45" s="1192" t="s">
        <v>37</v>
      </c>
      <c r="F45" s="1192"/>
      <c r="G45" s="1192"/>
      <c r="H45" s="1193"/>
      <c r="I45" s="358">
        <v>3812</v>
      </c>
      <c r="J45" s="359">
        <v>3799</v>
      </c>
      <c r="K45" s="359">
        <v>3737</v>
      </c>
      <c r="L45" s="359">
        <v>3712</v>
      </c>
      <c r="M45" s="360">
        <v>3669</v>
      </c>
    </row>
    <row r="46" spans="2:13" ht="27.75" customHeight="1" x14ac:dyDescent="0.15">
      <c r="B46" s="1186"/>
      <c r="C46" s="1187"/>
      <c r="D46" s="107"/>
      <c r="E46" s="1192" t="s">
        <v>38</v>
      </c>
      <c r="F46" s="1192"/>
      <c r="G46" s="1192"/>
      <c r="H46" s="1193"/>
      <c r="I46" s="358" t="s">
        <v>514</v>
      </c>
      <c r="J46" s="359" t="s">
        <v>514</v>
      </c>
      <c r="K46" s="359" t="s">
        <v>514</v>
      </c>
      <c r="L46" s="359">
        <v>2</v>
      </c>
      <c r="M46" s="360" t="s">
        <v>514</v>
      </c>
    </row>
    <row r="47" spans="2:13" ht="27.75" customHeight="1" x14ac:dyDescent="0.15">
      <c r="B47" s="1186"/>
      <c r="C47" s="1187"/>
      <c r="D47" s="108"/>
      <c r="E47" s="1194" t="s">
        <v>39</v>
      </c>
      <c r="F47" s="1195"/>
      <c r="G47" s="1195"/>
      <c r="H47" s="1196"/>
      <c r="I47" s="358" t="s">
        <v>514</v>
      </c>
      <c r="J47" s="359" t="s">
        <v>514</v>
      </c>
      <c r="K47" s="359" t="s">
        <v>514</v>
      </c>
      <c r="L47" s="359" t="s">
        <v>514</v>
      </c>
      <c r="M47" s="360" t="s">
        <v>514</v>
      </c>
    </row>
    <row r="48" spans="2:13" ht="27.75" customHeight="1" x14ac:dyDescent="0.15">
      <c r="B48" s="1186"/>
      <c r="C48" s="1187"/>
      <c r="D48" s="106"/>
      <c r="E48" s="1192" t="s">
        <v>40</v>
      </c>
      <c r="F48" s="1192"/>
      <c r="G48" s="1192"/>
      <c r="H48" s="1193"/>
      <c r="I48" s="358" t="s">
        <v>514</v>
      </c>
      <c r="J48" s="359" t="s">
        <v>514</v>
      </c>
      <c r="K48" s="359" t="s">
        <v>514</v>
      </c>
      <c r="L48" s="359" t="s">
        <v>514</v>
      </c>
      <c r="M48" s="360" t="s">
        <v>514</v>
      </c>
    </row>
    <row r="49" spans="2:13" ht="27.75" customHeight="1" x14ac:dyDescent="0.15">
      <c r="B49" s="1188"/>
      <c r="C49" s="1189"/>
      <c r="D49" s="106"/>
      <c r="E49" s="1192" t="s">
        <v>41</v>
      </c>
      <c r="F49" s="1192"/>
      <c r="G49" s="1192"/>
      <c r="H49" s="1193"/>
      <c r="I49" s="358" t="s">
        <v>514</v>
      </c>
      <c r="J49" s="359" t="s">
        <v>514</v>
      </c>
      <c r="K49" s="359" t="s">
        <v>514</v>
      </c>
      <c r="L49" s="359" t="s">
        <v>514</v>
      </c>
      <c r="M49" s="360" t="s">
        <v>514</v>
      </c>
    </row>
    <row r="50" spans="2:13" ht="27.75" customHeight="1" x14ac:dyDescent="0.15">
      <c r="B50" s="1197" t="s">
        <v>42</v>
      </c>
      <c r="C50" s="1198"/>
      <c r="D50" s="109"/>
      <c r="E50" s="1192" t="s">
        <v>43</v>
      </c>
      <c r="F50" s="1192"/>
      <c r="G50" s="1192"/>
      <c r="H50" s="1193"/>
      <c r="I50" s="358">
        <v>14703</v>
      </c>
      <c r="J50" s="359">
        <v>13763</v>
      </c>
      <c r="K50" s="359">
        <v>12736</v>
      </c>
      <c r="L50" s="359">
        <v>13740</v>
      </c>
      <c r="M50" s="360">
        <v>13346</v>
      </c>
    </row>
    <row r="51" spans="2:13" ht="27.75" customHeight="1" x14ac:dyDescent="0.15">
      <c r="B51" s="1186"/>
      <c r="C51" s="1187"/>
      <c r="D51" s="106"/>
      <c r="E51" s="1192" t="s">
        <v>44</v>
      </c>
      <c r="F51" s="1192"/>
      <c r="G51" s="1192"/>
      <c r="H51" s="1193"/>
      <c r="I51" s="358">
        <v>261</v>
      </c>
      <c r="J51" s="359">
        <v>243</v>
      </c>
      <c r="K51" s="359">
        <v>220</v>
      </c>
      <c r="L51" s="359">
        <v>195</v>
      </c>
      <c r="M51" s="360">
        <v>166</v>
      </c>
    </row>
    <row r="52" spans="2:13" ht="27.75" customHeight="1" x14ac:dyDescent="0.15">
      <c r="B52" s="1188"/>
      <c r="C52" s="1189"/>
      <c r="D52" s="106"/>
      <c r="E52" s="1192" t="s">
        <v>45</v>
      </c>
      <c r="F52" s="1192"/>
      <c r="G52" s="1192"/>
      <c r="H52" s="1193"/>
      <c r="I52" s="358">
        <v>26506</v>
      </c>
      <c r="J52" s="359">
        <v>25956</v>
      </c>
      <c r="K52" s="359">
        <v>25793</v>
      </c>
      <c r="L52" s="359">
        <v>24770</v>
      </c>
      <c r="M52" s="360">
        <v>23985</v>
      </c>
    </row>
    <row r="53" spans="2:13" ht="27.75" customHeight="1" thickBot="1" x14ac:dyDescent="0.2">
      <c r="B53" s="1199" t="s">
        <v>46</v>
      </c>
      <c r="C53" s="1200"/>
      <c r="D53" s="110"/>
      <c r="E53" s="1201" t="s">
        <v>47</v>
      </c>
      <c r="F53" s="1201"/>
      <c r="G53" s="1201"/>
      <c r="H53" s="1202"/>
      <c r="I53" s="361">
        <v>1340</v>
      </c>
      <c r="J53" s="362">
        <v>1409</v>
      </c>
      <c r="K53" s="362">
        <v>1749</v>
      </c>
      <c r="L53" s="362">
        <v>-150</v>
      </c>
      <c r="M53" s="363">
        <v>-227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NteCtWaiOtHgJNAN0T/sfUKH5kpCW5AQKh9GKLCxd8Nsokl7F3x1CabtcPn8ZWAawcJFRL9VXPfKEdc2DAObdQ==" saltValue="gW74fEkAR1adAIQftKtR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11" t="s">
        <v>50</v>
      </c>
      <c r="D55" s="1211"/>
      <c r="E55" s="1212"/>
      <c r="F55" s="122">
        <v>3069</v>
      </c>
      <c r="G55" s="122">
        <v>3075</v>
      </c>
      <c r="H55" s="123">
        <v>3079</v>
      </c>
    </row>
    <row r="56" spans="2:8" ht="52.5" customHeight="1" x14ac:dyDescent="0.15">
      <c r="B56" s="124"/>
      <c r="C56" s="1213" t="s">
        <v>51</v>
      </c>
      <c r="D56" s="1213"/>
      <c r="E56" s="1214"/>
      <c r="F56" s="125">
        <v>1933</v>
      </c>
      <c r="G56" s="125">
        <v>2222</v>
      </c>
      <c r="H56" s="126">
        <v>2115</v>
      </c>
    </row>
    <row r="57" spans="2:8" ht="53.25" customHeight="1" x14ac:dyDescent="0.15">
      <c r="B57" s="124"/>
      <c r="C57" s="1215" t="s">
        <v>52</v>
      </c>
      <c r="D57" s="1215"/>
      <c r="E57" s="1216"/>
      <c r="F57" s="127">
        <v>7557</v>
      </c>
      <c r="G57" s="127">
        <v>7598</v>
      </c>
      <c r="H57" s="128">
        <v>7259</v>
      </c>
    </row>
    <row r="58" spans="2:8" ht="45.75" customHeight="1" x14ac:dyDescent="0.15">
      <c r="B58" s="129"/>
      <c r="C58" s="1203" t="s">
        <v>579</v>
      </c>
      <c r="D58" s="1204"/>
      <c r="E58" s="1205"/>
      <c r="F58" s="130">
        <v>2792</v>
      </c>
      <c r="G58" s="130">
        <v>2797</v>
      </c>
      <c r="H58" s="131">
        <v>2540</v>
      </c>
    </row>
    <row r="59" spans="2:8" ht="45.75" customHeight="1" x14ac:dyDescent="0.15">
      <c r="B59" s="129"/>
      <c r="C59" s="1203" t="s">
        <v>580</v>
      </c>
      <c r="D59" s="1204"/>
      <c r="E59" s="1205"/>
      <c r="F59" s="130">
        <v>1489</v>
      </c>
      <c r="G59" s="130">
        <v>1420</v>
      </c>
      <c r="H59" s="131">
        <v>1351</v>
      </c>
    </row>
    <row r="60" spans="2:8" ht="45.75" customHeight="1" x14ac:dyDescent="0.15">
      <c r="B60" s="129"/>
      <c r="C60" s="1203" t="s">
        <v>581</v>
      </c>
      <c r="D60" s="1204"/>
      <c r="E60" s="1205"/>
      <c r="F60" s="130">
        <v>1002</v>
      </c>
      <c r="G60" s="130">
        <v>955</v>
      </c>
      <c r="H60" s="131">
        <v>896</v>
      </c>
    </row>
    <row r="61" spans="2:8" ht="45.75" customHeight="1" x14ac:dyDescent="0.15">
      <c r="B61" s="129"/>
      <c r="C61" s="1203" t="s">
        <v>582</v>
      </c>
      <c r="D61" s="1204"/>
      <c r="E61" s="1205"/>
      <c r="F61" s="130">
        <v>762</v>
      </c>
      <c r="G61" s="130">
        <v>762</v>
      </c>
      <c r="H61" s="131">
        <v>762</v>
      </c>
    </row>
    <row r="62" spans="2:8" ht="45.75" customHeight="1" thickBot="1" x14ac:dyDescent="0.2">
      <c r="B62" s="132"/>
      <c r="C62" s="1206" t="s">
        <v>583</v>
      </c>
      <c r="D62" s="1207"/>
      <c r="E62" s="1208"/>
      <c r="F62" s="133">
        <v>513</v>
      </c>
      <c r="G62" s="133">
        <v>588</v>
      </c>
      <c r="H62" s="134">
        <v>604</v>
      </c>
    </row>
    <row r="63" spans="2:8" ht="52.5" customHeight="1" thickBot="1" x14ac:dyDescent="0.2">
      <c r="B63" s="135"/>
      <c r="C63" s="1209" t="s">
        <v>53</v>
      </c>
      <c r="D63" s="1209"/>
      <c r="E63" s="1210"/>
      <c r="F63" s="136">
        <v>12559</v>
      </c>
      <c r="G63" s="136">
        <v>12894</v>
      </c>
      <c r="H63" s="137">
        <v>12452</v>
      </c>
    </row>
    <row r="64" spans="2:8" x14ac:dyDescent="0.15"/>
  </sheetData>
  <sheetProtection algorithmName="SHA-512" hashValue="Z2BtGJgmtP3UUUj6ivb2XfysDFjhs1RFn4o8WGEgYNrZlylNWpNaufkuDbkZvatpgy7lTnTAPG2jwdUbIHk2yw==" saltValue="xci9ZiOfVObpvTFNnq5P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552</v>
      </c>
      <c r="G2" s="151"/>
      <c r="H2" s="152"/>
    </row>
    <row r="3" spans="1:8" x14ac:dyDescent="0.15">
      <c r="A3" s="148" t="s">
        <v>545</v>
      </c>
      <c r="B3" s="153"/>
      <c r="C3" s="154"/>
      <c r="D3" s="155">
        <v>67326</v>
      </c>
      <c r="E3" s="156"/>
      <c r="F3" s="157">
        <v>83774</v>
      </c>
      <c r="G3" s="158"/>
      <c r="H3" s="159"/>
    </row>
    <row r="4" spans="1:8" x14ac:dyDescent="0.15">
      <c r="A4" s="160"/>
      <c r="B4" s="161"/>
      <c r="C4" s="162"/>
      <c r="D4" s="163">
        <v>58640</v>
      </c>
      <c r="E4" s="164"/>
      <c r="F4" s="165">
        <v>52179</v>
      </c>
      <c r="G4" s="166"/>
      <c r="H4" s="167"/>
    </row>
    <row r="5" spans="1:8" x14ac:dyDescent="0.15">
      <c r="A5" s="148" t="s">
        <v>547</v>
      </c>
      <c r="B5" s="153"/>
      <c r="C5" s="154"/>
      <c r="D5" s="155">
        <v>55755</v>
      </c>
      <c r="E5" s="156"/>
      <c r="F5" s="157">
        <v>132981</v>
      </c>
      <c r="G5" s="158"/>
      <c r="H5" s="159"/>
    </row>
    <row r="6" spans="1:8" x14ac:dyDescent="0.15">
      <c r="A6" s="160"/>
      <c r="B6" s="161"/>
      <c r="C6" s="162"/>
      <c r="D6" s="163">
        <v>39398</v>
      </c>
      <c r="E6" s="164"/>
      <c r="F6" s="165">
        <v>56973</v>
      </c>
      <c r="G6" s="166"/>
      <c r="H6" s="167"/>
    </row>
    <row r="7" spans="1:8" x14ac:dyDescent="0.15">
      <c r="A7" s="148" t="s">
        <v>548</v>
      </c>
      <c r="B7" s="153"/>
      <c r="C7" s="154"/>
      <c r="D7" s="155">
        <v>74780</v>
      </c>
      <c r="E7" s="156"/>
      <c r="F7" s="157">
        <v>128523</v>
      </c>
      <c r="G7" s="158"/>
      <c r="H7" s="159"/>
    </row>
    <row r="8" spans="1:8" x14ac:dyDescent="0.15">
      <c r="A8" s="160"/>
      <c r="B8" s="161"/>
      <c r="C8" s="162"/>
      <c r="D8" s="163">
        <v>38099</v>
      </c>
      <c r="E8" s="164"/>
      <c r="F8" s="165">
        <v>56792</v>
      </c>
      <c r="G8" s="166"/>
      <c r="H8" s="167"/>
    </row>
    <row r="9" spans="1:8" x14ac:dyDescent="0.15">
      <c r="A9" s="148" t="s">
        <v>549</v>
      </c>
      <c r="B9" s="153"/>
      <c r="C9" s="154"/>
      <c r="D9" s="155">
        <v>35699</v>
      </c>
      <c r="E9" s="156"/>
      <c r="F9" s="157">
        <v>92919</v>
      </c>
      <c r="G9" s="158"/>
      <c r="H9" s="159"/>
    </row>
    <row r="10" spans="1:8" x14ac:dyDescent="0.15">
      <c r="A10" s="160"/>
      <c r="B10" s="161"/>
      <c r="C10" s="162"/>
      <c r="D10" s="163">
        <v>27157</v>
      </c>
      <c r="E10" s="164"/>
      <c r="F10" s="165">
        <v>54128</v>
      </c>
      <c r="G10" s="166"/>
      <c r="H10" s="167"/>
    </row>
    <row r="11" spans="1:8" x14ac:dyDescent="0.15">
      <c r="A11" s="148" t="s">
        <v>550</v>
      </c>
      <c r="B11" s="153"/>
      <c r="C11" s="154"/>
      <c r="D11" s="155">
        <v>72738</v>
      </c>
      <c r="E11" s="156"/>
      <c r="F11" s="157">
        <v>103663</v>
      </c>
      <c r="G11" s="158"/>
      <c r="H11" s="159"/>
    </row>
    <row r="12" spans="1:8" x14ac:dyDescent="0.15">
      <c r="A12" s="160"/>
      <c r="B12" s="161"/>
      <c r="C12" s="168"/>
      <c r="D12" s="163">
        <v>47005</v>
      </c>
      <c r="E12" s="164"/>
      <c r="F12" s="165">
        <v>64346</v>
      </c>
      <c r="G12" s="166"/>
      <c r="H12" s="167"/>
    </row>
    <row r="13" spans="1:8" x14ac:dyDescent="0.15">
      <c r="A13" s="148"/>
      <c r="B13" s="153"/>
      <c r="C13" s="169"/>
      <c r="D13" s="170">
        <v>61260</v>
      </c>
      <c r="E13" s="171"/>
      <c r="F13" s="172">
        <v>108372</v>
      </c>
      <c r="G13" s="173"/>
      <c r="H13" s="159"/>
    </row>
    <row r="14" spans="1:8" x14ac:dyDescent="0.15">
      <c r="A14" s="160"/>
      <c r="B14" s="161"/>
      <c r="C14" s="162"/>
      <c r="D14" s="163">
        <v>42060</v>
      </c>
      <c r="E14" s="164"/>
      <c r="F14" s="165">
        <v>56884</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4.7300000000000004</v>
      </c>
      <c r="C19" s="174">
        <f>ROUND(VALUE(SUBSTITUTE(実質収支比率等に係る経年分析!G$48,"▲","-")),2)</f>
        <v>4.6900000000000004</v>
      </c>
      <c r="D19" s="174">
        <f>ROUND(VALUE(SUBSTITUTE(実質収支比率等に係る経年分析!H$48,"▲","-")),2)</f>
        <v>6.73</v>
      </c>
      <c r="E19" s="174">
        <f>ROUND(VALUE(SUBSTITUTE(実質収支比率等に係る経年分析!I$48,"▲","-")),2)</f>
        <v>7.57</v>
      </c>
      <c r="F19" s="174">
        <f>ROUND(VALUE(SUBSTITUTE(実質収支比率等に係る経年分析!J$48,"▲","-")),2)</f>
        <v>6.91</v>
      </c>
    </row>
    <row r="20" spans="1:11" x14ac:dyDescent="0.15">
      <c r="A20" s="174" t="s">
        <v>57</v>
      </c>
      <c r="B20" s="174">
        <f>ROUND(VALUE(SUBSTITUTE(実質収支比率等に係る経年分析!F$47,"▲","-")),2)</f>
        <v>26.93</v>
      </c>
      <c r="C20" s="174">
        <f>ROUND(VALUE(SUBSTITUTE(実質収支比率等に係る経年分析!G$47,"▲","-")),2)</f>
        <v>23.53</v>
      </c>
      <c r="D20" s="174">
        <f>ROUND(VALUE(SUBSTITUTE(実質収支比率等に係る経年分析!H$47,"▲","-")),2)</f>
        <v>22.82</v>
      </c>
      <c r="E20" s="174">
        <f>ROUND(VALUE(SUBSTITUTE(実質収支比率等に係る経年分析!I$47,"▲","-")),2)</f>
        <v>22.2</v>
      </c>
      <c r="F20" s="174">
        <f>ROUND(VALUE(SUBSTITUTE(実質収支比率等に係る経年分析!J$47,"▲","-")),2)</f>
        <v>22.79</v>
      </c>
    </row>
    <row r="21" spans="1:11" x14ac:dyDescent="0.15">
      <c r="A21" s="174" t="s">
        <v>58</v>
      </c>
      <c r="B21" s="174">
        <f>IF(ISNUMBER(VALUE(SUBSTITUTE(実質収支比率等に係る経年分析!F$49,"▲","-"))),ROUND(VALUE(SUBSTITUTE(実質収支比率等に係る経年分析!F$49,"▲","-")),2),NA())</f>
        <v>-2.4700000000000002</v>
      </c>
      <c r="C21" s="174">
        <f>IF(ISNUMBER(VALUE(SUBSTITUTE(実質収支比率等に係る経年分析!G$49,"▲","-"))),ROUND(VALUE(SUBSTITUTE(実質収支比率等に係る経年分析!G$49,"▲","-")),2),NA())</f>
        <v>-3.54</v>
      </c>
      <c r="D21" s="174">
        <f>IF(ISNUMBER(VALUE(SUBSTITUTE(実質収支比率等に係る経年分析!H$49,"▲","-"))),ROUND(VALUE(SUBSTITUTE(実質収支比率等に係る経年分析!H$49,"▲","-")),2),NA())</f>
        <v>2.25</v>
      </c>
      <c r="E21" s="174">
        <f>IF(ISNUMBER(VALUE(SUBSTITUTE(実質収支比率等に係る経年分析!I$49,"▲","-"))),ROUND(VALUE(SUBSTITUTE(実質収支比率等に係る経年分析!I$49,"▲","-")),2),NA())</f>
        <v>1.08</v>
      </c>
      <c r="F21" s="174">
        <f>IF(ISNUMBER(VALUE(SUBSTITUTE(実質収支比率等に係る経年分析!J$49,"▲","-"))),ROUND(VALUE(SUBSTITUTE(実質収支比率等に係る経年分析!J$49,"▲","-")),2),NA())</f>
        <v>-0.83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0.06</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稲敷市介護サービス事業特別会計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稲敷市後期高齢者医療特別会計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7.0000000000000007E-2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7.0000000000000007E-2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x14ac:dyDescent="0.15">
      <c r="A31" s="175" t="str">
        <f>IF(連結実質赤字比率に係る赤字・黒字の構成分析!C$39="",NA(),連結実質赤字比率に係る赤字・黒字の構成分析!C$39)</f>
        <v>稲敷市国民健康保険特別会計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0.61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0.69</v>
      </c>
    </row>
    <row r="32" spans="1:11" x14ac:dyDescent="0.15">
      <c r="A32" s="175" t="str">
        <f>IF(連結実質赤字比率に係る赤字・黒字の構成分析!C$38="",NA(),連結実質赤字比率に係る赤字・黒字の構成分析!C$38)</f>
        <v>稲敷市介護保険特別会計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1.1599999999999999</v>
      </c>
    </row>
    <row r="33" spans="1:16" x14ac:dyDescent="0.15">
      <c r="A33" s="175" t="str">
        <f>IF(連結実質赤字比率に係る赤字・黒字の構成分析!C$37="",NA(),連結実質赤字比率に係る赤字・黒字の構成分析!C$37)</f>
        <v>稲敷市工業用水道事業会計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1.1100000000000001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1.1100000000000001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1.1100000000000001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1.17</v>
      </c>
    </row>
    <row r="34" spans="1:16" x14ac:dyDescent="0.15">
      <c r="A34" s="175" t="str">
        <f>IF(連結実質赤字比率に係る赤字・黒字の構成分析!C$36="",NA(),連結実質赤字比率に係る赤字・黒字の構成分析!C$36)</f>
        <v>稲敷市下水道事業会計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4.72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4.68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6.72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6.9</v>
      </c>
    </row>
    <row r="36" spans="1:16" x14ac:dyDescent="0.15">
      <c r="A36" s="175" t="str">
        <f>IF(連結実質赤字比率に係る赤字・黒字の構成分析!C$34="",NA(),連結実質赤字比率に係る赤字・黒字の構成分析!C$34)</f>
        <v>稲敷市水道事業会計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9.84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11.25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10.79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10.88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10.92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2382</v>
      </c>
      <c r="E42" s="176"/>
      <c r="F42" s="176"/>
      <c r="G42" s="176">
        <f>'実質公債費比率（分子）の構造'!L$52</f>
        <v>2498</v>
      </c>
      <c r="H42" s="176"/>
      <c r="I42" s="176"/>
      <c r="J42" s="176">
        <f>'実質公債費比率（分子）の構造'!M$52</f>
        <v>2540</v>
      </c>
      <c r="K42" s="176"/>
      <c r="L42" s="176"/>
      <c r="M42" s="176">
        <f>'実質公債費比率（分子）の構造'!N$52</f>
        <v>2593</v>
      </c>
      <c r="N42" s="176"/>
      <c r="O42" s="176"/>
      <c r="P42" s="176">
        <f>'実質公債費比率（分子）の構造'!O$52</f>
        <v>2562</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5</v>
      </c>
      <c r="C44" s="176"/>
      <c r="D44" s="176"/>
      <c r="E44" s="176">
        <f>'実質公債費比率（分子）の構造'!L$50</f>
        <v>2</v>
      </c>
      <c r="F44" s="176"/>
      <c r="G44" s="176"/>
      <c r="H44" s="176">
        <f>'実質公債費比率（分子）の構造'!M$50</f>
        <v>1</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117</v>
      </c>
      <c r="C45" s="176"/>
      <c r="D45" s="176"/>
      <c r="E45" s="176">
        <f>'実質公債費比率（分子）の構造'!L$49</f>
        <v>85</v>
      </c>
      <c r="F45" s="176"/>
      <c r="G45" s="176"/>
      <c r="H45" s="176">
        <f>'実質公債費比率（分子）の構造'!M$49</f>
        <v>82</v>
      </c>
      <c r="I45" s="176"/>
      <c r="J45" s="176"/>
      <c r="K45" s="176">
        <f>'実質公債費比率（分子）の構造'!N$49</f>
        <v>60</v>
      </c>
      <c r="L45" s="176"/>
      <c r="M45" s="176"/>
      <c r="N45" s="176">
        <f>'実質公債費比率（分子）の構造'!O$49</f>
        <v>60</v>
      </c>
      <c r="O45" s="176"/>
      <c r="P45" s="176"/>
    </row>
    <row r="46" spans="1:16" x14ac:dyDescent="0.15">
      <c r="A46" s="176" t="s">
        <v>69</v>
      </c>
      <c r="B46" s="176">
        <f>'実質公債費比率（分子）の構造'!K$48</f>
        <v>1024</v>
      </c>
      <c r="C46" s="176"/>
      <c r="D46" s="176"/>
      <c r="E46" s="176">
        <f>'実質公債費比率（分子）の構造'!L$48</f>
        <v>923</v>
      </c>
      <c r="F46" s="176"/>
      <c r="G46" s="176"/>
      <c r="H46" s="176">
        <f>'実質公債費比率（分子）の構造'!M$48</f>
        <v>956</v>
      </c>
      <c r="I46" s="176"/>
      <c r="J46" s="176"/>
      <c r="K46" s="176">
        <f>'実質公債費比率（分子）の構造'!N$48</f>
        <v>904</v>
      </c>
      <c r="L46" s="176"/>
      <c r="M46" s="176"/>
      <c r="N46" s="176">
        <f>'実質公債費比率（分子）の構造'!O$48</f>
        <v>935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2249</v>
      </c>
      <c r="C49" s="176"/>
      <c r="D49" s="176"/>
      <c r="E49" s="176">
        <f>'実質公債費比率（分子）の構造'!L$45</f>
        <v>2388</v>
      </c>
      <c r="F49" s="176"/>
      <c r="G49" s="176"/>
      <c r="H49" s="176">
        <f>'実質公債費比率（分子）の構造'!M$45</f>
        <v>2486</v>
      </c>
      <c r="I49" s="176"/>
      <c r="J49" s="176"/>
      <c r="K49" s="176">
        <f>'実質公債費比率（分子）の構造'!N$45</f>
        <v>2604</v>
      </c>
      <c r="L49" s="176"/>
      <c r="M49" s="176"/>
      <c r="N49" s="176">
        <f>'実質公債費比率（分子）の構造'!O$45</f>
        <v>2609</v>
      </c>
      <c r="O49" s="176"/>
      <c r="P49" s="176"/>
    </row>
    <row r="50" spans="1:16" x14ac:dyDescent="0.15">
      <c r="A50" s="176" t="s">
        <v>73</v>
      </c>
      <c r="B50" s="176" t="e">
        <f>NA()</f>
        <v>#N/A</v>
      </c>
      <c r="C50" s="176">
        <f>IF(ISNUMBER('実質公債費比率（分子）の構造'!K$53),'実質公債費比率（分子）の構造'!K$53,NA())</f>
        <v>1013</v>
      </c>
      <c r="D50" s="176" t="e">
        <f>NA()</f>
        <v>#N/A</v>
      </c>
      <c r="E50" s="176" t="e">
        <f>NA()</f>
        <v>#N/A</v>
      </c>
      <c r="F50" s="176">
        <f>IF(ISNUMBER('実質公債費比率（分子）の構造'!L$53),'実質公債費比率（分子）の構造'!L$53,NA())</f>
        <v>900</v>
      </c>
      <c r="G50" s="176" t="e">
        <f>NA()</f>
        <v>#N/A</v>
      </c>
      <c r="H50" s="176" t="e">
        <f>NA()</f>
        <v>#N/A</v>
      </c>
      <c r="I50" s="176">
        <f>IF(ISNUMBER('実質公債費比率（分子）の構造'!M$53),'実質公債費比率（分子）の構造'!M$53,NA())</f>
        <v>985</v>
      </c>
      <c r="J50" s="176" t="e">
        <f>NA()</f>
        <v>#N/A</v>
      </c>
      <c r="K50" s="176" t="e">
        <f>NA()</f>
        <v>#N/A</v>
      </c>
      <c r="L50" s="176">
        <f>IF(ISNUMBER('実質公債費比率（分子）の構造'!N$53),'実質公債費比率（分子）の構造'!N$53,NA())</f>
        <v>975</v>
      </c>
      <c r="M50" s="176" t="e">
        <f>NA()</f>
        <v>#N/A</v>
      </c>
      <c r="N50" s="176" t="e">
        <f>NA()</f>
        <v>#N/A</v>
      </c>
      <c r="O50" s="176">
        <f>IF(ISNUMBER('実質公債費比率（分子）の構造'!O$53),'実質公債費比率（分子）の構造'!O$53,NA())</f>
        <v>1042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26506</v>
      </c>
      <c r="E56" s="175"/>
      <c r="F56" s="175"/>
      <c r="G56" s="175">
        <f>'将来負担比率（分子）の構造'!J$52</f>
        <v>25956</v>
      </c>
      <c r="H56" s="175"/>
      <c r="I56" s="175"/>
      <c r="J56" s="175">
        <f>'将来負担比率（分子）の構造'!K$52</f>
        <v>25793</v>
      </c>
      <c r="K56" s="175"/>
      <c r="L56" s="175"/>
      <c r="M56" s="175">
        <f>'将来負担比率（分子）の構造'!L$52</f>
        <v>24770</v>
      </c>
      <c r="N56" s="175"/>
      <c r="O56" s="175"/>
      <c r="P56" s="175">
        <f>'将来負担比率（分子）の構造'!M$52</f>
        <v>23985</v>
      </c>
    </row>
    <row r="57" spans="1:16" x14ac:dyDescent="0.15">
      <c r="A57" s="175" t="s">
        <v>44</v>
      </c>
      <c r="B57" s="175"/>
      <c r="C57" s="175"/>
      <c r="D57" s="175">
        <f>'将来負担比率（分子）の構造'!I$51</f>
        <v>261</v>
      </c>
      <c r="E57" s="175"/>
      <c r="F57" s="175"/>
      <c r="G57" s="175">
        <f>'将来負担比率（分子）の構造'!J$51</f>
        <v>243</v>
      </c>
      <c r="H57" s="175"/>
      <c r="I57" s="175"/>
      <c r="J57" s="175">
        <f>'将来負担比率（分子）の構造'!K$51</f>
        <v>220</v>
      </c>
      <c r="K57" s="175"/>
      <c r="L57" s="175"/>
      <c r="M57" s="175">
        <f>'将来負担比率（分子）の構造'!L$51</f>
        <v>195</v>
      </c>
      <c r="N57" s="175"/>
      <c r="O57" s="175"/>
      <c r="P57" s="175">
        <f>'将来負担比率（分子）の構造'!M$51</f>
        <v>166</v>
      </c>
    </row>
    <row r="58" spans="1:16" x14ac:dyDescent="0.15">
      <c r="A58" s="175" t="s">
        <v>43</v>
      </c>
      <c r="B58" s="175"/>
      <c r="C58" s="175"/>
      <c r="D58" s="175">
        <f>'将来負担比率（分子）の構造'!I$50</f>
        <v>14703</v>
      </c>
      <c r="E58" s="175"/>
      <c r="F58" s="175"/>
      <c r="G58" s="175">
        <f>'将来負担比率（分子）の構造'!J$50</f>
        <v>13763</v>
      </c>
      <c r="H58" s="175"/>
      <c r="I58" s="175"/>
      <c r="J58" s="175">
        <f>'将来負担比率（分子）の構造'!K$50</f>
        <v>12736</v>
      </c>
      <c r="K58" s="175"/>
      <c r="L58" s="175"/>
      <c r="M58" s="175">
        <f>'将来負担比率（分子）の構造'!L$50</f>
        <v>13740</v>
      </c>
      <c r="N58" s="175"/>
      <c r="O58" s="175"/>
      <c r="P58" s="175">
        <f>'将来負担比率（分子）の構造'!M$50</f>
        <v>13346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f>'将来負担比率（分子）の構造'!L$46</f>
        <v>2</v>
      </c>
      <c r="L61" s="175"/>
      <c r="M61" s="175"/>
      <c r="N61" s="175" t="str">
        <f>'将来負担比率（分子）の構造'!M$46</f>
        <v>-</v>
      </c>
      <c r="O61" s="175"/>
      <c r="P61" s="175"/>
    </row>
    <row r="62" spans="1:16" x14ac:dyDescent="0.15">
      <c r="A62" s="175" t="s">
        <v>37</v>
      </c>
      <c r="B62" s="175">
        <f>'将来負担比率（分子）の構造'!I$45</f>
        <v>3812</v>
      </c>
      <c r="C62" s="175"/>
      <c r="D62" s="175"/>
      <c r="E62" s="175">
        <f>'将来負担比率（分子）の構造'!J$45</f>
        <v>3799</v>
      </c>
      <c r="F62" s="175"/>
      <c r="G62" s="175"/>
      <c r="H62" s="175">
        <f>'将来負担比率（分子）の構造'!K$45</f>
        <v>3737</v>
      </c>
      <c r="I62" s="175"/>
      <c r="J62" s="175"/>
      <c r="K62" s="175">
        <f>'将来負担比率（分子）の構造'!L$45</f>
        <v>3712</v>
      </c>
      <c r="L62" s="175"/>
      <c r="M62" s="175"/>
      <c r="N62" s="175">
        <f>'将来負担比率（分子）の構造'!M$45</f>
        <v>3669</v>
      </c>
      <c r="O62" s="175"/>
      <c r="P62" s="175"/>
    </row>
    <row r="63" spans="1:16" x14ac:dyDescent="0.15">
      <c r="A63" s="175" t="s">
        <v>36</v>
      </c>
      <c r="B63" s="175">
        <f>'将来負担比率（分子）の構造'!I$44</f>
        <v>534</v>
      </c>
      <c r="C63" s="175"/>
      <c r="D63" s="175"/>
      <c r="E63" s="175">
        <f>'将来負担比率（分子）の構造'!J$44</f>
        <v>467</v>
      </c>
      <c r="F63" s="175"/>
      <c r="G63" s="175"/>
      <c r="H63" s="175">
        <f>'将来負担比率（分子）の構造'!K$44</f>
        <v>442</v>
      </c>
      <c r="I63" s="175"/>
      <c r="J63" s="175"/>
      <c r="K63" s="175">
        <f>'将来負担比率（分子）の構造'!L$44</f>
        <v>421</v>
      </c>
      <c r="L63" s="175"/>
      <c r="M63" s="175"/>
      <c r="N63" s="175">
        <f>'将来負担比率（分子）の構造'!M$44</f>
        <v>406</v>
      </c>
      <c r="O63" s="175"/>
      <c r="P63" s="175"/>
    </row>
    <row r="64" spans="1:16" x14ac:dyDescent="0.15">
      <c r="A64" s="175" t="s">
        <v>35</v>
      </c>
      <c r="B64" s="175">
        <f>'将来負担比率（分子）の構造'!I$43</f>
        <v>13129</v>
      </c>
      <c r="C64" s="175"/>
      <c r="D64" s="175"/>
      <c r="E64" s="175">
        <f>'将来負担比率（分子）の構造'!J$43</f>
        <v>12090</v>
      </c>
      <c r="F64" s="175"/>
      <c r="G64" s="175"/>
      <c r="H64" s="175">
        <f>'将来負担比率（分子）の構造'!K$43</f>
        <v>10959</v>
      </c>
      <c r="I64" s="175"/>
      <c r="J64" s="175"/>
      <c r="K64" s="175">
        <f>'将来負担比率（分子）の構造'!L$43</f>
        <v>9733</v>
      </c>
      <c r="L64" s="175"/>
      <c r="M64" s="175"/>
      <c r="N64" s="175">
        <f>'将来負担比率（分子）の構造'!M$43</f>
        <v>9131</v>
      </c>
      <c r="O64" s="175"/>
      <c r="P64" s="175"/>
    </row>
    <row r="65" spans="1:16" x14ac:dyDescent="0.15">
      <c r="A65" s="175" t="s">
        <v>34</v>
      </c>
      <c r="B65" s="175">
        <f>'将来負担比率（分子）の構造'!I$42</f>
        <v>3</v>
      </c>
      <c r="C65" s="175"/>
      <c r="D65" s="175"/>
      <c r="E65" s="175">
        <f>'将来負担比率（分子）の構造'!J$42</f>
        <v>1</v>
      </c>
      <c r="F65" s="175"/>
      <c r="G65" s="175"/>
      <c r="H65" s="175">
        <f>'将来負担比率（分子）の構造'!K$42</f>
        <v>0</v>
      </c>
      <c r="I65" s="175"/>
      <c r="J65" s="175"/>
      <c r="K65" s="175">
        <f>'将来負担比率（分子）の構造'!L$42</f>
        <v>0</v>
      </c>
      <c r="L65" s="175"/>
      <c r="M65" s="175"/>
      <c r="N65" s="175" t="str">
        <f>'将来負担比率（分子）の構造'!M$42</f>
        <v>-</v>
      </c>
      <c r="O65" s="175"/>
      <c r="P65" s="175"/>
    </row>
    <row r="66" spans="1:16" x14ac:dyDescent="0.15">
      <c r="A66" s="175" t="s">
        <v>33</v>
      </c>
      <c r="B66" s="175">
        <f>'将来負担比率（分子）の構造'!I$41</f>
        <v>25331</v>
      </c>
      <c r="C66" s="175"/>
      <c r="D66" s="175"/>
      <c r="E66" s="175">
        <f>'将来負担比率（分子）の構造'!J$41</f>
        <v>25013</v>
      </c>
      <c r="F66" s="175"/>
      <c r="G66" s="175"/>
      <c r="H66" s="175">
        <f>'将来負担比率（分子）の構造'!K$41</f>
        <v>25359</v>
      </c>
      <c r="I66" s="175"/>
      <c r="J66" s="175"/>
      <c r="K66" s="175">
        <f>'将来負担比率（分子）の構造'!L$41</f>
        <v>24686</v>
      </c>
      <c r="L66" s="175"/>
      <c r="M66" s="175"/>
      <c r="N66" s="175">
        <f>'将来負担比率（分子）の構造'!M$41</f>
        <v>24063</v>
      </c>
      <c r="O66" s="175"/>
      <c r="P66" s="175"/>
    </row>
    <row r="67" spans="1:16" x14ac:dyDescent="0.15">
      <c r="A67" s="175" t="s">
        <v>77</v>
      </c>
      <c r="B67" s="175" t="e">
        <f>NA()</f>
        <v>#N/A</v>
      </c>
      <c r="C67" s="175">
        <f>IF(ISNUMBER('将来負担比率（分子）の構造'!I$53), IF('将来負担比率（分子）の構造'!I$53 &lt; 0, 0, '将来負担比率（分子）の構造'!I$53), NA())</f>
        <v>1340</v>
      </c>
      <c r="D67" s="175" t="e">
        <f>NA()</f>
        <v>#N/A</v>
      </c>
      <c r="E67" s="175" t="e">
        <f>NA()</f>
        <v>#N/A</v>
      </c>
      <c r="F67" s="175">
        <f>IF(ISNUMBER('将来負担比率（分子）の構造'!J$53), IF('将来負担比率（分子）の構造'!J$53 &lt; 0, 0, '将来負担比率（分子）の構造'!J$53), NA())</f>
        <v>1409</v>
      </c>
      <c r="G67" s="175" t="e">
        <f>NA()</f>
        <v>#N/A</v>
      </c>
      <c r="H67" s="175" t="e">
        <f>NA()</f>
        <v>#N/A</v>
      </c>
      <c r="I67" s="175">
        <f>IF(ISNUMBER('将来負担比率（分子）の構造'!K$53), IF('将来負担比率（分子）の構造'!K$53 &lt; 0, 0, '将来負担比率（分子）の構造'!K$53), NA())</f>
        <v>1749</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3069</v>
      </c>
      <c r="C72" s="179">
        <f>基金残高に係る経年分析!G55</f>
        <v>3075</v>
      </c>
      <c r="D72" s="179">
        <f>基金残高に係る経年分析!H55</f>
        <v>3079</v>
      </c>
    </row>
    <row r="73" spans="1:16" x14ac:dyDescent="0.15">
      <c r="A73" s="178" t="s">
        <v>80</v>
      </c>
      <c r="B73" s="179">
        <f>基金残高に係る経年分析!F56</f>
        <v>1933</v>
      </c>
      <c r="C73" s="179">
        <f>基金残高に係る経年分析!G56</f>
        <v>2222</v>
      </c>
      <c r="D73" s="179">
        <f>基金残高に係る経年分析!H56</f>
        <v>2115</v>
      </c>
    </row>
    <row r="74" spans="1:16" x14ac:dyDescent="0.15">
      <c r="A74" s="178" t="s">
        <v>81</v>
      </c>
      <c r="B74" s="179">
        <f>基金残高に係る経年分析!F57</f>
        <v>7557</v>
      </c>
      <c r="C74" s="179">
        <f>基金残高に係る経年分析!G57</f>
        <v>7598</v>
      </c>
      <c r="D74" s="179">
        <f>基金残高に係る経年分析!H57</f>
        <v>7259</v>
      </c>
    </row>
  </sheetData>
  <sheetProtection algorithmName="SHA-512" hashValue="M+DR+83CUl+x5y98quj5iR2jqZV1t0mJDkMdn4rrID6nrf2LsYulU/GYemXcJ3UPlDxXCYr7iM33h+1G0GGGQw==" saltValue="Ze06KyWh46qdrr40s+B5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5325469</v>
      </c>
      <c r="S5" s="613"/>
      <c r="T5" s="613"/>
      <c r="U5" s="613"/>
      <c r="V5" s="613"/>
      <c r="W5" s="613"/>
      <c r="X5" s="613"/>
      <c r="Y5" s="614"/>
      <c r="Z5" s="615">
        <v>21</v>
      </c>
      <c r="AA5" s="615"/>
      <c r="AB5" s="615"/>
      <c r="AC5" s="615"/>
      <c r="AD5" s="616">
        <v>5325469</v>
      </c>
      <c r="AE5" s="616"/>
      <c r="AF5" s="616"/>
      <c r="AG5" s="616"/>
      <c r="AH5" s="616"/>
      <c r="AI5" s="616"/>
      <c r="AJ5" s="616"/>
      <c r="AK5" s="616"/>
      <c r="AL5" s="617">
        <v>39.9</v>
      </c>
      <c r="AM5" s="618"/>
      <c r="AN5" s="618"/>
      <c r="AO5" s="619"/>
      <c r="AP5" s="609" t="s">
        <v>233</v>
      </c>
      <c r="AQ5" s="610"/>
      <c r="AR5" s="610"/>
      <c r="AS5" s="610"/>
      <c r="AT5" s="610"/>
      <c r="AU5" s="610"/>
      <c r="AV5" s="610"/>
      <c r="AW5" s="610"/>
      <c r="AX5" s="610"/>
      <c r="AY5" s="610"/>
      <c r="AZ5" s="610"/>
      <c r="BA5" s="610"/>
      <c r="BB5" s="610"/>
      <c r="BC5" s="610"/>
      <c r="BD5" s="610"/>
      <c r="BE5" s="610"/>
      <c r="BF5" s="611"/>
      <c r="BG5" s="623">
        <v>5325469</v>
      </c>
      <c r="BH5" s="624"/>
      <c r="BI5" s="624"/>
      <c r="BJ5" s="624"/>
      <c r="BK5" s="624"/>
      <c r="BL5" s="624"/>
      <c r="BM5" s="624"/>
      <c r="BN5" s="625"/>
      <c r="BO5" s="626">
        <v>100</v>
      </c>
      <c r="BP5" s="626"/>
      <c r="BQ5" s="626"/>
      <c r="BR5" s="626"/>
      <c r="BS5" s="627" t="s">
        <v>131</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390868</v>
      </c>
      <c r="S6" s="624"/>
      <c r="T6" s="624"/>
      <c r="U6" s="624"/>
      <c r="V6" s="624"/>
      <c r="W6" s="624"/>
      <c r="X6" s="624"/>
      <c r="Y6" s="625"/>
      <c r="Z6" s="626">
        <v>1.5</v>
      </c>
      <c r="AA6" s="626"/>
      <c r="AB6" s="626"/>
      <c r="AC6" s="626"/>
      <c r="AD6" s="627">
        <v>390868</v>
      </c>
      <c r="AE6" s="627"/>
      <c r="AF6" s="627"/>
      <c r="AG6" s="627"/>
      <c r="AH6" s="627"/>
      <c r="AI6" s="627"/>
      <c r="AJ6" s="627"/>
      <c r="AK6" s="627"/>
      <c r="AL6" s="628">
        <v>2.9</v>
      </c>
      <c r="AM6" s="629"/>
      <c r="AN6" s="629"/>
      <c r="AO6" s="630"/>
      <c r="AP6" s="620" t="s">
        <v>238</v>
      </c>
      <c r="AQ6" s="621"/>
      <c r="AR6" s="621"/>
      <c r="AS6" s="621"/>
      <c r="AT6" s="621"/>
      <c r="AU6" s="621"/>
      <c r="AV6" s="621"/>
      <c r="AW6" s="621"/>
      <c r="AX6" s="621"/>
      <c r="AY6" s="621"/>
      <c r="AZ6" s="621"/>
      <c r="BA6" s="621"/>
      <c r="BB6" s="621"/>
      <c r="BC6" s="621"/>
      <c r="BD6" s="621"/>
      <c r="BE6" s="621"/>
      <c r="BF6" s="622"/>
      <c r="BG6" s="623">
        <v>5325469</v>
      </c>
      <c r="BH6" s="624"/>
      <c r="BI6" s="624"/>
      <c r="BJ6" s="624"/>
      <c r="BK6" s="624"/>
      <c r="BL6" s="624"/>
      <c r="BM6" s="624"/>
      <c r="BN6" s="625"/>
      <c r="BO6" s="626">
        <v>100</v>
      </c>
      <c r="BP6" s="626"/>
      <c r="BQ6" s="626"/>
      <c r="BR6" s="626"/>
      <c r="BS6" s="627" t="s">
        <v>239</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185252</v>
      </c>
      <c r="CS6" s="624"/>
      <c r="CT6" s="624"/>
      <c r="CU6" s="624"/>
      <c r="CV6" s="624"/>
      <c r="CW6" s="624"/>
      <c r="CX6" s="624"/>
      <c r="CY6" s="625"/>
      <c r="CZ6" s="617">
        <v>0.8</v>
      </c>
      <c r="DA6" s="618"/>
      <c r="DB6" s="618"/>
      <c r="DC6" s="634"/>
      <c r="DD6" s="632" t="s">
        <v>239</v>
      </c>
      <c r="DE6" s="624"/>
      <c r="DF6" s="624"/>
      <c r="DG6" s="624"/>
      <c r="DH6" s="624"/>
      <c r="DI6" s="624"/>
      <c r="DJ6" s="624"/>
      <c r="DK6" s="624"/>
      <c r="DL6" s="624"/>
      <c r="DM6" s="624"/>
      <c r="DN6" s="624"/>
      <c r="DO6" s="624"/>
      <c r="DP6" s="625"/>
      <c r="DQ6" s="632">
        <v>185250</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1538</v>
      </c>
      <c r="S7" s="624"/>
      <c r="T7" s="624"/>
      <c r="U7" s="624"/>
      <c r="V7" s="624"/>
      <c r="W7" s="624"/>
      <c r="X7" s="624"/>
      <c r="Y7" s="625"/>
      <c r="Z7" s="626">
        <v>0</v>
      </c>
      <c r="AA7" s="626"/>
      <c r="AB7" s="626"/>
      <c r="AC7" s="626"/>
      <c r="AD7" s="627">
        <v>1538</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2170352</v>
      </c>
      <c r="BH7" s="624"/>
      <c r="BI7" s="624"/>
      <c r="BJ7" s="624"/>
      <c r="BK7" s="624"/>
      <c r="BL7" s="624"/>
      <c r="BM7" s="624"/>
      <c r="BN7" s="625"/>
      <c r="BO7" s="626">
        <v>40.799999999999997</v>
      </c>
      <c r="BP7" s="626"/>
      <c r="BQ7" s="626"/>
      <c r="BR7" s="626"/>
      <c r="BS7" s="627" t="s">
        <v>239</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2767398</v>
      </c>
      <c r="CS7" s="624"/>
      <c r="CT7" s="624"/>
      <c r="CU7" s="624"/>
      <c r="CV7" s="624"/>
      <c r="CW7" s="624"/>
      <c r="CX7" s="624"/>
      <c r="CY7" s="625"/>
      <c r="CZ7" s="626">
        <v>11.6</v>
      </c>
      <c r="DA7" s="626"/>
      <c r="DB7" s="626"/>
      <c r="DC7" s="626"/>
      <c r="DD7" s="632">
        <v>67502</v>
      </c>
      <c r="DE7" s="624"/>
      <c r="DF7" s="624"/>
      <c r="DG7" s="624"/>
      <c r="DH7" s="624"/>
      <c r="DI7" s="624"/>
      <c r="DJ7" s="624"/>
      <c r="DK7" s="624"/>
      <c r="DL7" s="624"/>
      <c r="DM7" s="624"/>
      <c r="DN7" s="624"/>
      <c r="DO7" s="624"/>
      <c r="DP7" s="625"/>
      <c r="DQ7" s="632">
        <v>1942481</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22218</v>
      </c>
      <c r="S8" s="624"/>
      <c r="T8" s="624"/>
      <c r="U8" s="624"/>
      <c r="V8" s="624"/>
      <c r="W8" s="624"/>
      <c r="X8" s="624"/>
      <c r="Y8" s="625"/>
      <c r="Z8" s="626">
        <v>0.1</v>
      </c>
      <c r="AA8" s="626"/>
      <c r="AB8" s="626"/>
      <c r="AC8" s="626"/>
      <c r="AD8" s="627">
        <v>22218</v>
      </c>
      <c r="AE8" s="627"/>
      <c r="AF8" s="627"/>
      <c r="AG8" s="627"/>
      <c r="AH8" s="627"/>
      <c r="AI8" s="627"/>
      <c r="AJ8" s="627"/>
      <c r="AK8" s="627"/>
      <c r="AL8" s="628">
        <v>0.2</v>
      </c>
      <c r="AM8" s="629"/>
      <c r="AN8" s="629"/>
      <c r="AO8" s="630"/>
      <c r="AP8" s="620" t="s">
        <v>245</v>
      </c>
      <c r="AQ8" s="621"/>
      <c r="AR8" s="621"/>
      <c r="AS8" s="621"/>
      <c r="AT8" s="621"/>
      <c r="AU8" s="621"/>
      <c r="AV8" s="621"/>
      <c r="AW8" s="621"/>
      <c r="AX8" s="621"/>
      <c r="AY8" s="621"/>
      <c r="AZ8" s="621"/>
      <c r="BA8" s="621"/>
      <c r="BB8" s="621"/>
      <c r="BC8" s="621"/>
      <c r="BD8" s="621"/>
      <c r="BE8" s="621"/>
      <c r="BF8" s="622"/>
      <c r="BG8" s="623">
        <v>69904</v>
      </c>
      <c r="BH8" s="624"/>
      <c r="BI8" s="624"/>
      <c r="BJ8" s="624"/>
      <c r="BK8" s="624"/>
      <c r="BL8" s="624"/>
      <c r="BM8" s="624"/>
      <c r="BN8" s="625"/>
      <c r="BO8" s="626">
        <v>1.3</v>
      </c>
      <c r="BP8" s="626"/>
      <c r="BQ8" s="626"/>
      <c r="BR8" s="626"/>
      <c r="BS8" s="627" t="s">
        <v>239</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6297360</v>
      </c>
      <c r="CS8" s="624"/>
      <c r="CT8" s="624"/>
      <c r="CU8" s="624"/>
      <c r="CV8" s="624"/>
      <c r="CW8" s="624"/>
      <c r="CX8" s="624"/>
      <c r="CY8" s="625"/>
      <c r="CZ8" s="626">
        <v>26.3</v>
      </c>
      <c r="DA8" s="626"/>
      <c r="DB8" s="626"/>
      <c r="DC8" s="626"/>
      <c r="DD8" s="632">
        <v>17616</v>
      </c>
      <c r="DE8" s="624"/>
      <c r="DF8" s="624"/>
      <c r="DG8" s="624"/>
      <c r="DH8" s="624"/>
      <c r="DI8" s="624"/>
      <c r="DJ8" s="624"/>
      <c r="DK8" s="624"/>
      <c r="DL8" s="624"/>
      <c r="DM8" s="624"/>
      <c r="DN8" s="624"/>
      <c r="DO8" s="624"/>
      <c r="DP8" s="625"/>
      <c r="DQ8" s="632">
        <v>3277931</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17520</v>
      </c>
      <c r="S9" s="624"/>
      <c r="T9" s="624"/>
      <c r="U9" s="624"/>
      <c r="V9" s="624"/>
      <c r="W9" s="624"/>
      <c r="X9" s="624"/>
      <c r="Y9" s="625"/>
      <c r="Z9" s="626">
        <v>0.1</v>
      </c>
      <c r="AA9" s="626"/>
      <c r="AB9" s="626"/>
      <c r="AC9" s="626"/>
      <c r="AD9" s="627">
        <v>17520</v>
      </c>
      <c r="AE9" s="627"/>
      <c r="AF9" s="627"/>
      <c r="AG9" s="627"/>
      <c r="AH9" s="627"/>
      <c r="AI9" s="627"/>
      <c r="AJ9" s="627"/>
      <c r="AK9" s="627"/>
      <c r="AL9" s="628">
        <v>0.1</v>
      </c>
      <c r="AM9" s="629"/>
      <c r="AN9" s="629"/>
      <c r="AO9" s="630"/>
      <c r="AP9" s="620" t="s">
        <v>248</v>
      </c>
      <c r="AQ9" s="621"/>
      <c r="AR9" s="621"/>
      <c r="AS9" s="621"/>
      <c r="AT9" s="621"/>
      <c r="AU9" s="621"/>
      <c r="AV9" s="621"/>
      <c r="AW9" s="621"/>
      <c r="AX9" s="621"/>
      <c r="AY9" s="621"/>
      <c r="AZ9" s="621"/>
      <c r="BA9" s="621"/>
      <c r="BB9" s="621"/>
      <c r="BC9" s="621"/>
      <c r="BD9" s="621"/>
      <c r="BE9" s="621"/>
      <c r="BF9" s="622"/>
      <c r="BG9" s="623">
        <v>1656357</v>
      </c>
      <c r="BH9" s="624"/>
      <c r="BI9" s="624"/>
      <c r="BJ9" s="624"/>
      <c r="BK9" s="624"/>
      <c r="BL9" s="624"/>
      <c r="BM9" s="624"/>
      <c r="BN9" s="625"/>
      <c r="BO9" s="626">
        <v>31.1</v>
      </c>
      <c r="BP9" s="626"/>
      <c r="BQ9" s="626"/>
      <c r="BR9" s="626"/>
      <c r="BS9" s="627" t="s">
        <v>239</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1849783</v>
      </c>
      <c r="CS9" s="624"/>
      <c r="CT9" s="624"/>
      <c r="CU9" s="624"/>
      <c r="CV9" s="624"/>
      <c r="CW9" s="624"/>
      <c r="CX9" s="624"/>
      <c r="CY9" s="625"/>
      <c r="CZ9" s="626">
        <v>7.7</v>
      </c>
      <c r="DA9" s="626"/>
      <c r="DB9" s="626"/>
      <c r="DC9" s="626"/>
      <c r="DD9" s="632">
        <v>11731</v>
      </c>
      <c r="DE9" s="624"/>
      <c r="DF9" s="624"/>
      <c r="DG9" s="624"/>
      <c r="DH9" s="624"/>
      <c r="DI9" s="624"/>
      <c r="DJ9" s="624"/>
      <c r="DK9" s="624"/>
      <c r="DL9" s="624"/>
      <c r="DM9" s="624"/>
      <c r="DN9" s="624"/>
      <c r="DO9" s="624"/>
      <c r="DP9" s="625"/>
      <c r="DQ9" s="632">
        <v>1056448</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239</v>
      </c>
      <c r="S10" s="624"/>
      <c r="T10" s="624"/>
      <c r="U10" s="624"/>
      <c r="V10" s="624"/>
      <c r="W10" s="624"/>
      <c r="X10" s="624"/>
      <c r="Y10" s="625"/>
      <c r="Z10" s="626" t="s">
        <v>131</v>
      </c>
      <c r="AA10" s="626"/>
      <c r="AB10" s="626"/>
      <c r="AC10" s="626"/>
      <c r="AD10" s="627" t="s">
        <v>140</v>
      </c>
      <c r="AE10" s="627"/>
      <c r="AF10" s="627"/>
      <c r="AG10" s="627"/>
      <c r="AH10" s="627"/>
      <c r="AI10" s="627"/>
      <c r="AJ10" s="627"/>
      <c r="AK10" s="627"/>
      <c r="AL10" s="628" t="s">
        <v>239</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141855</v>
      </c>
      <c r="BH10" s="624"/>
      <c r="BI10" s="624"/>
      <c r="BJ10" s="624"/>
      <c r="BK10" s="624"/>
      <c r="BL10" s="624"/>
      <c r="BM10" s="624"/>
      <c r="BN10" s="625"/>
      <c r="BO10" s="626">
        <v>2.7</v>
      </c>
      <c r="BP10" s="626"/>
      <c r="BQ10" s="626"/>
      <c r="BR10" s="626"/>
      <c r="BS10" s="627" t="s">
        <v>239</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t="s">
        <v>140</v>
      </c>
      <c r="CS10" s="624"/>
      <c r="CT10" s="624"/>
      <c r="CU10" s="624"/>
      <c r="CV10" s="624"/>
      <c r="CW10" s="624"/>
      <c r="CX10" s="624"/>
      <c r="CY10" s="625"/>
      <c r="CZ10" s="626" t="s">
        <v>239</v>
      </c>
      <c r="DA10" s="626"/>
      <c r="DB10" s="626"/>
      <c r="DC10" s="626"/>
      <c r="DD10" s="632" t="s">
        <v>140</v>
      </c>
      <c r="DE10" s="624"/>
      <c r="DF10" s="624"/>
      <c r="DG10" s="624"/>
      <c r="DH10" s="624"/>
      <c r="DI10" s="624"/>
      <c r="DJ10" s="624"/>
      <c r="DK10" s="624"/>
      <c r="DL10" s="624"/>
      <c r="DM10" s="624"/>
      <c r="DN10" s="624"/>
      <c r="DO10" s="624"/>
      <c r="DP10" s="625"/>
      <c r="DQ10" s="632" t="s">
        <v>140</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951838</v>
      </c>
      <c r="S11" s="624"/>
      <c r="T11" s="624"/>
      <c r="U11" s="624"/>
      <c r="V11" s="624"/>
      <c r="W11" s="624"/>
      <c r="X11" s="624"/>
      <c r="Y11" s="625"/>
      <c r="Z11" s="628">
        <v>3.8</v>
      </c>
      <c r="AA11" s="629"/>
      <c r="AB11" s="629"/>
      <c r="AC11" s="635"/>
      <c r="AD11" s="632">
        <v>951838</v>
      </c>
      <c r="AE11" s="624"/>
      <c r="AF11" s="624"/>
      <c r="AG11" s="624"/>
      <c r="AH11" s="624"/>
      <c r="AI11" s="624"/>
      <c r="AJ11" s="624"/>
      <c r="AK11" s="625"/>
      <c r="AL11" s="628">
        <v>7.1</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302236</v>
      </c>
      <c r="BH11" s="624"/>
      <c r="BI11" s="624"/>
      <c r="BJ11" s="624"/>
      <c r="BK11" s="624"/>
      <c r="BL11" s="624"/>
      <c r="BM11" s="624"/>
      <c r="BN11" s="625"/>
      <c r="BO11" s="626">
        <v>5.7</v>
      </c>
      <c r="BP11" s="626"/>
      <c r="BQ11" s="626"/>
      <c r="BR11" s="626"/>
      <c r="BS11" s="627" t="s">
        <v>239</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2818862</v>
      </c>
      <c r="CS11" s="624"/>
      <c r="CT11" s="624"/>
      <c r="CU11" s="624"/>
      <c r="CV11" s="624"/>
      <c r="CW11" s="624"/>
      <c r="CX11" s="624"/>
      <c r="CY11" s="625"/>
      <c r="CZ11" s="626">
        <v>11.8</v>
      </c>
      <c r="DA11" s="626"/>
      <c r="DB11" s="626"/>
      <c r="DC11" s="626"/>
      <c r="DD11" s="632">
        <v>54420</v>
      </c>
      <c r="DE11" s="624"/>
      <c r="DF11" s="624"/>
      <c r="DG11" s="624"/>
      <c r="DH11" s="624"/>
      <c r="DI11" s="624"/>
      <c r="DJ11" s="624"/>
      <c r="DK11" s="624"/>
      <c r="DL11" s="624"/>
      <c r="DM11" s="624"/>
      <c r="DN11" s="624"/>
      <c r="DO11" s="624"/>
      <c r="DP11" s="625"/>
      <c r="DQ11" s="632">
        <v>1053459</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v>222722</v>
      </c>
      <c r="S12" s="624"/>
      <c r="T12" s="624"/>
      <c r="U12" s="624"/>
      <c r="V12" s="624"/>
      <c r="W12" s="624"/>
      <c r="X12" s="624"/>
      <c r="Y12" s="625"/>
      <c r="Z12" s="626">
        <v>0.9</v>
      </c>
      <c r="AA12" s="626"/>
      <c r="AB12" s="626"/>
      <c r="AC12" s="626"/>
      <c r="AD12" s="627">
        <v>222722</v>
      </c>
      <c r="AE12" s="627"/>
      <c r="AF12" s="627"/>
      <c r="AG12" s="627"/>
      <c r="AH12" s="627"/>
      <c r="AI12" s="627"/>
      <c r="AJ12" s="627"/>
      <c r="AK12" s="627"/>
      <c r="AL12" s="628">
        <v>1.7</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2591317</v>
      </c>
      <c r="BH12" s="624"/>
      <c r="BI12" s="624"/>
      <c r="BJ12" s="624"/>
      <c r="BK12" s="624"/>
      <c r="BL12" s="624"/>
      <c r="BM12" s="624"/>
      <c r="BN12" s="625"/>
      <c r="BO12" s="626">
        <v>48.7</v>
      </c>
      <c r="BP12" s="626"/>
      <c r="BQ12" s="626"/>
      <c r="BR12" s="626"/>
      <c r="BS12" s="627" t="s">
        <v>239</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446412</v>
      </c>
      <c r="CS12" s="624"/>
      <c r="CT12" s="624"/>
      <c r="CU12" s="624"/>
      <c r="CV12" s="624"/>
      <c r="CW12" s="624"/>
      <c r="CX12" s="624"/>
      <c r="CY12" s="625"/>
      <c r="CZ12" s="626">
        <v>1.9</v>
      </c>
      <c r="DA12" s="626"/>
      <c r="DB12" s="626"/>
      <c r="DC12" s="626"/>
      <c r="DD12" s="632" t="s">
        <v>239</v>
      </c>
      <c r="DE12" s="624"/>
      <c r="DF12" s="624"/>
      <c r="DG12" s="624"/>
      <c r="DH12" s="624"/>
      <c r="DI12" s="624"/>
      <c r="DJ12" s="624"/>
      <c r="DK12" s="624"/>
      <c r="DL12" s="624"/>
      <c r="DM12" s="624"/>
      <c r="DN12" s="624"/>
      <c r="DO12" s="624"/>
      <c r="DP12" s="625"/>
      <c r="DQ12" s="632">
        <v>388725</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239</v>
      </c>
      <c r="S13" s="624"/>
      <c r="T13" s="624"/>
      <c r="U13" s="624"/>
      <c r="V13" s="624"/>
      <c r="W13" s="624"/>
      <c r="X13" s="624"/>
      <c r="Y13" s="625"/>
      <c r="Z13" s="626" t="s">
        <v>239</v>
      </c>
      <c r="AA13" s="626"/>
      <c r="AB13" s="626"/>
      <c r="AC13" s="626"/>
      <c r="AD13" s="627" t="s">
        <v>140</v>
      </c>
      <c r="AE13" s="627"/>
      <c r="AF13" s="627"/>
      <c r="AG13" s="627"/>
      <c r="AH13" s="627"/>
      <c r="AI13" s="627"/>
      <c r="AJ13" s="627"/>
      <c r="AK13" s="627"/>
      <c r="AL13" s="628" t="s">
        <v>239</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2588044</v>
      </c>
      <c r="BH13" s="624"/>
      <c r="BI13" s="624"/>
      <c r="BJ13" s="624"/>
      <c r="BK13" s="624"/>
      <c r="BL13" s="624"/>
      <c r="BM13" s="624"/>
      <c r="BN13" s="625"/>
      <c r="BO13" s="626">
        <v>48.6</v>
      </c>
      <c r="BP13" s="626"/>
      <c r="BQ13" s="626"/>
      <c r="BR13" s="626"/>
      <c r="BS13" s="627" t="s">
        <v>140</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2954787</v>
      </c>
      <c r="CS13" s="624"/>
      <c r="CT13" s="624"/>
      <c r="CU13" s="624"/>
      <c r="CV13" s="624"/>
      <c r="CW13" s="624"/>
      <c r="CX13" s="624"/>
      <c r="CY13" s="625"/>
      <c r="CZ13" s="626">
        <v>12.3</v>
      </c>
      <c r="DA13" s="626"/>
      <c r="DB13" s="626"/>
      <c r="DC13" s="626"/>
      <c r="DD13" s="632">
        <v>1774202</v>
      </c>
      <c r="DE13" s="624"/>
      <c r="DF13" s="624"/>
      <c r="DG13" s="624"/>
      <c r="DH13" s="624"/>
      <c r="DI13" s="624"/>
      <c r="DJ13" s="624"/>
      <c r="DK13" s="624"/>
      <c r="DL13" s="624"/>
      <c r="DM13" s="624"/>
      <c r="DN13" s="624"/>
      <c r="DO13" s="624"/>
      <c r="DP13" s="625"/>
      <c r="DQ13" s="632">
        <v>1537043</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v>434</v>
      </c>
      <c r="S14" s="624"/>
      <c r="T14" s="624"/>
      <c r="U14" s="624"/>
      <c r="V14" s="624"/>
      <c r="W14" s="624"/>
      <c r="X14" s="624"/>
      <c r="Y14" s="625"/>
      <c r="Z14" s="626">
        <v>0</v>
      </c>
      <c r="AA14" s="626"/>
      <c r="AB14" s="626"/>
      <c r="AC14" s="626"/>
      <c r="AD14" s="627">
        <v>434</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160887</v>
      </c>
      <c r="BH14" s="624"/>
      <c r="BI14" s="624"/>
      <c r="BJ14" s="624"/>
      <c r="BK14" s="624"/>
      <c r="BL14" s="624"/>
      <c r="BM14" s="624"/>
      <c r="BN14" s="625"/>
      <c r="BO14" s="626">
        <v>3</v>
      </c>
      <c r="BP14" s="626"/>
      <c r="BQ14" s="626"/>
      <c r="BR14" s="626"/>
      <c r="BS14" s="627" t="s">
        <v>239</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941598</v>
      </c>
      <c r="CS14" s="624"/>
      <c r="CT14" s="624"/>
      <c r="CU14" s="624"/>
      <c r="CV14" s="624"/>
      <c r="CW14" s="624"/>
      <c r="CX14" s="624"/>
      <c r="CY14" s="625"/>
      <c r="CZ14" s="626">
        <v>3.9</v>
      </c>
      <c r="DA14" s="626"/>
      <c r="DB14" s="626"/>
      <c r="DC14" s="626"/>
      <c r="DD14" s="632">
        <v>35677</v>
      </c>
      <c r="DE14" s="624"/>
      <c r="DF14" s="624"/>
      <c r="DG14" s="624"/>
      <c r="DH14" s="624"/>
      <c r="DI14" s="624"/>
      <c r="DJ14" s="624"/>
      <c r="DK14" s="624"/>
      <c r="DL14" s="624"/>
      <c r="DM14" s="624"/>
      <c r="DN14" s="624"/>
      <c r="DO14" s="624"/>
      <c r="DP14" s="625"/>
      <c r="DQ14" s="632">
        <v>863552</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239</v>
      </c>
      <c r="AA15" s="626"/>
      <c r="AB15" s="626"/>
      <c r="AC15" s="626"/>
      <c r="AD15" s="627" t="s">
        <v>239</v>
      </c>
      <c r="AE15" s="627"/>
      <c r="AF15" s="627"/>
      <c r="AG15" s="627"/>
      <c r="AH15" s="627"/>
      <c r="AI15" s="627"/>
      <c r="AJ15" s="627"/>
      <c r="AK15" s="627"/>
      <c r="AL15" s="628" t="s">
        <v>140</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402913</v>
      </c>
      <c r="BH15" s="624"/>
      <c r="BI15" s="624"/>
      <c r="BJ15" s="624"/>
      <c r="BK15" s="624"/>
      <c r="BL15" s="624"/>
      <c r="BM15" s="624"/>
      <c r="BN15" s="625"/>
      <c r="BO15" s="626">
        <v>7.6</v>
      </c>
      <c r="BP15" s="626"/>
      <c r="BQ15" s="626"/>
      <c r="BR15" s="626"/>
      <c r="BS15" s="627" t="s">
        <v>239</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3065030</v>
      </c>
      <c r="CS15" s="624"/>
      <c r="CT15" s="624"/>
      <c r="CU15" s="624"/>
      <c r="CV15" s="624"/>
      <c r="CW15" s="624"/>
      <c r="CX15" s="624"/>
      <c r="CY15" s="625"/>
      <c r="CZ15" s="626">
        <v>12.8</v>
      </c>
      <c r="DA15" s="626"/>
      <c r="DB15" s="626"/>
      <c r="DC15" s="626"/>
      <c r="DD15" s="632">
        <v>830330</v>
      </c>
      <c r="DE15" s="624"/>
      <c r="DF15" s="624"/>
      <c r="DG15" s="624"/>
      <c r="DH15" s="624"/>
      <c r="DI15" s="624"/>
      <c r="DJ15" s="624"/>
      <c r="DK15" s="624"/>
      <c r="DL15" s="624"/>
      <c r="DM15" s="624"/>
      <c r="DN15" s="624"/>
      <c r="DO15" s="624"/>
      <c r="DP15" s="625"/>
      <c r="DQ15" s="632">
        <v>1981621</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37711</v>
      </c>
      <c r="S16" s="624"/>
      <c r="T16" s="624"/>
      <c r="U16" s="624"/>
      <c r="V16" s="624"/>
      <c r="W16" s="624"/>
      <c r="X16" s="624"/>
      <c r="Y16" s="625"/>
      <c r="Z16" s="626">
        <v>0.1</v>
      </c>
      <c r="AA16" s="626"/>
      <c r="AB16" s="626"/>
      <c r="AC16" s="626"/>
      <c r="AD16" s="627">
        <v>37711</v>
      </c>
      <c r="AE16" s="627"/>
      <c r="AF16" s="627"/>
      <c r="AG16" s="627"/>
      <c r="AH16" s="627"/>
      <c r="AI16" s="627"/>
      <c r="AJ16" s="627"/>
      <c r="AK16" s="627"/>
      <c r="AL16" s="628">
        <v>0.3</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239</v>
      </c>
      <c r="BH16" s="624"/>
      <c r="BI16" s="624"/>
      <c r="BJ16" s="624"/>
      <c r="BK16" s="624"/>
      <c r="BL16" s="624"/>
      <c r="BM16" s="624"/>
      <c r="BN16" s="625"/>
      <c r="BO16" s="626" t="s">
        <v>239</v>
      </c>
      <c r="BP16" s="626"/>
      <c r="BQ16" s="626"/>
      <c r="BR16" s="626"/>
      <c r="BS16" s="627" t="s">
        <v>239</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140</v>
      </c>
      <c r="CS16" s="624"/>
      <c r="CT16" s="624"/>
      <c r="CU16" s="624"/>
      <c r="CV16" s="624"/>
      <c r="CW16" s="624"/>
      <c r="CX16" s="624"/>
      <c r="CY16" s="625"/>
      <c r="CZ16" s="626" t="s">
        <v>239</v>
      </c>
      <c r="DA16" s="626"/>
      <c r="DB16" s="626"/>
      <c r="DC16" s="626"/>
      <c r="DD16" s="632" t="s">
        <v>239</v>
      </c>
      <c r="DE16" s="624"/>
      <c r="DF16" s="624"/>
      <c r="DG16" s="624"/>
      <c r="DH16" s="624"/>
      <c r="DI16" s="624"/>
      <c r="DJ16" s="624"/>
      <c r="DK16" s="624"/>
      <c r="DL16" s="624"/>
      <c r="DM16" s="624"/>
      <c r="DN16" s="624"/>
      <c r="DO16" s="624"/>
      <c r="DP16" s="625"/>
      <c r="DQ16" s="632" t="s">
        <v>239</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99883</v>
      </c>
      <c r="S17" s="624"/>
      <c r="T17" s="624"/>
      <c r="U17" s="624"/>
      <c r="V17" s="624"/>
      <c r="W17" s="624"/>
      <c r="X17" s="624"/>
      <c r="Y17" s="625"/>
      <c r="Z17" s="626">
        <v>0.4</v>
      </c>
      <c r="AA17" s="626"/>
      <c r="AB17" s="626"/>
      <c r="AC17" s="626"/>
      <c r="AD17" s="627">
        <v>99883</v>
      </c>
      <c r="AE17" s="627"/>
      <c r="AF17" s="627"/>
      <c r="AG17" s="627"/>
      <c r="AH17" s="627"/>
      <c r="AI17" s="627"/>
      <c r="AJ17" s="627"/>
      <c r="AK17" s="627"/>
      <c r="AL17" s="628">
        <v>0.7</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239</v>
      </c>
      <c r="BH17" s="624"/>
      <c r="BI17" s="624"/>
      <c r="BJ17" s="624"/>
      <c r="BK17" s="624"/>
      <c r="BL17" s="624"/>
      <c r="BM17" s="624"/>
      <c r="BN17" s="625"/>
      <c r="BO17" s="626" t="s">
        <v>239</v>
      </c>
      <c r="BP17" s="626"/>
      <c r="BQ17" s="626"/>
      <c r="BR17" s="626"/>
      <c r="BS17" s="627" t="s">
        <v>239</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2609454</v>
      </c>
      <c r="CS17" s="624"/>
      <c r="CT17" s="624"/>
      <c r="CU17" s="624"/>
      <c r="CV17" s="624"/>
      <c r="CW17" s="624"/>
      <c r="CX17" s="624"/>
      <c r="CY17" s="625"/>
      <c r="CZ17" s="626">
        <v>10.9</v>
      </c>
      <c r="DA17" s="626"/>
      <c r="DB17" s="626"/>
      <c r="DC17" s="626"/>
      <c r="DD17" s="632" t="s">
        <v>239</v>
      </c>
      <c r="DE17" s="624"/>
      <c r="DF17" s="624"/>
      <c r="DG17" s="624"/>
      <c r="DH17" s="624"/>
      <c r="DI17" s="624"/>
      <c r="DJ17" s="624"/>
      <c r="DK17" s="624"/>
      <c r="DL17" s="624"/>
      <c r="DM17" s="624"/>
      <c r="DN17" s="624"/>
      <c r="DO17" s="624"/>
      <c r="DP17" s="625"/>
      <c r="DQ17" s="632">
        <v>2548695</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28545</v>
      </c>
      <c r="S18" s="624"/>
      <c r="T18" s="624"/>
      <c r="U18" s="624"/>
      <c r="V18" s="624"/>
      <c r="W18" s="624"/>
      <c r="X18" s="624"/>
      <c r="Y18" s="625"/>
      <c r="Z18" s="626">
        <v>0.1</v>
      </c>
      <c r="AA18" s="626"/>
      <c r="AB18" s="626"/>
      <c r="AC18" s="626"/>
      <c r="AD18" s="627">
        <v>28545</v>
      </c>
      <c r="AE18" s="627"/>
      <c r="AF18" s="627"/>
      <c r="AG18" s="627"/>
      <c r="AH18" s="627"/>
      <c r="AI18" s="627"/>
      <c r="AJ18" s="627"/>
      <c r="AK18" s="627"/>
      <c r="AL18" s="628">
        <v>0.2</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140</v>
      </c>
      <c r="BH18" s="624"/>
      <c r="BI18" s="624"/>
      <c r="BJ18" s="624"/>
      <c r="BK18" s="624"/>
      <c r="BL18" s="624"/>
      <c r="BM18" s="624"/>
      <c r="BN18" s="625"/>
      <c r="BO18" s="626" t="s">
        <v>140</v>
      </c>
      <c r="BP18" s="626"/>
      <c r="BQ18" s="626"/>
      <c r="BR18" s="626"/>
      <c r="BS18" s="627" t="s">
        <v>140</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239</v>
      </c>
      <c r="CS18" s="624"/>
      <c r="CT18" s="624"/>
      <c r="CU18" s="624"/>
      <c r="CV18" s="624"/>
      <c r="CW18" s="624"/>
      <c r="CX18" s="624"/>
      <c r="CY18" s="625"/>
      <c r="CZ18" s="626" t="s">
        <v>140</v>
      </c>
      <c r="DA18" s="626"/>
      <c r="DB18" s="626"/>
      <c r="DC18" s="626"/>
      <c r="DD18" s="632" t="s">
        <v>239</v>
      </c>
      <c r="DE18" s="624"/>
      <c r="DF18" s="624"/>
      <c r="DG18" s="624"/>
      <c r="DH18" s="624"/>
      <c r="DI18" s="624"/>
      <c r="DJ18" s="624"/>
      <c r="DK18" s="624"/>
      <c r="DL18" s="624"/>
      <c r="DM18" s="624"/>
      <c r="DN18" s="624"/>
      <c r="DO18" s="624"/>
      <c r="DP18" s="625"/>
      <c r="DQ18" s="632" t="s">
        <v>239</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19424</v>
      </c>
      <c r="S19" s="624"/>
      <c r="T19" s="624"/>
      <c r="U19" s="624"/>
      <c r="V19" s="624"/>
      <c r="W19" s="624"/>
      <c r="X19" s="624"/>
      <c r="Y19" s="625"/>
      <c r="Z19" s="626">
        <v>0.1</v>
      </c>
      <c r="AA19" s="626"/>
      <c r="AB19" s="626"/>
      <c r="AC19" s="626"/>
      <c r="AD19" s="627">
        <v>19424</v>
      </c>
      <c r="AE19" s="627"/>
      <c r="AF19" s="627"/>
      <c r="AG19" s="627"/>
      <c r="AH19" s="627"/>
      <c r="AI19" s="627"/>
      <c r="AJ19" s="627"/>
      <c r="AK19" s="627"/>
      <c r="AL19" s="628">
        <v>0.1</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t="s">
        <v>140</v>
      </c>
      <c r="BH19" s="624"/>
      <c r="BI19" s="624"/>
      <c r="BJ19" s="624"/>
      <c r="BK19" s="624"/>
      <c r="BL19" s="624"/>
      <c r="BM19" s="624"/>
      <c r="BN19" s="625"/>
      <c r="BO19" s="626" t="s">
        <v>239</v>
      </c>
      <c r="BP19" s="626"/>
      <c r="BQ19" s="626"/>
      <c r="BR19" s="626"/>
      <c r="BS19" s="627" t="s">
        <v>140</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140</v>
      </c>
      <c r="CS19" s="624"/>
      <c r="CT19" s="624"/>
      <c r="CU19" s="624"/>
      <c r="CV19" s="624"/>
      <c r="CW19" s="624"/>
      <c r="CX19" s="624"/>
      <c r="CY19" s="625"/>
      <c r="CZ19" s="626" t="s">
        <v>239</v>
      </c>
      <c r="DA19" s="626"/>
      <c r="DB19" s="626"/>
      <c r="DC19" s="626"/>
      <c r="DD19" s="632" t="s">
        <v>239</v>
      </c>
      <c r="DE19" s="624"/>
      <c r="DF19" s="624"/>
      <c r="DG19" s="624"/>
      <c r="DH19" s="624"/>
      <c r="DI19" s="624"/>
      <c r="DJ19" s="624"/>
      <c r="DK19" s="624"/>
      <c r="DL19" s="624"/>
      <c r="DM19" s="624"/>
      <c r="DN19" s="624"/>
      <c r="DO19" s="624"/>
      <c r="DP19" s="625"/>
      <c r="DQ19" s="632" t="s">
        <v>140</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9121</v>
      </c>
      <c r="S20" s="624"/>
      <c r="T20" s="624"/>
      <c r="U20" s="624"/>
      <c r="V20" s="624"/>
      <c r="W20" s="624"/>
      <c r="X20" s="624"/>
      <c r="Y20" s="625"/>
      <c r="Z20" s="626">
        <v>0</v>
      </c>
      <c r="AA20" s="626"/>
      <c r="AB20" s="626"/>
      <c r="AC20" s="626"/>
      <c r="AD20" s="627">
        <v>9121</v>
      </c>
      <c r="AE20" s="627"/>
      <c r="AF20" s="627"/>
      <c r="AG20" s="627"/>
      <c r="AH20" s="627"/>
      <c r="AI20" s="627"/>
      <c r="AJ20" s="627"/>
      <c r="AK20" s="627"/>
      <c r="AL20" s="628">
        <v>0.1</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t="s">
        <v>140</v>
      </c>
      <c r="BH20" s="624"/>
      <c r="BI20" s="624"/>
      <c r="BJ20" s="624"/>
      <c r="BK20" s="624"/>
      <c r="BL20" s="624"/>
      <c r="BM20" s="624"/>
      <c r="BN20" s="625"/>
      <c r="BO20" s="626" t="s">
        <v>239</v>
      </c>
      <c r="BP20" s="626"/>
      <c r="BQ20" s="626"/>
      <c r="BR20" s="626"/>
      <c r="BS20" s="627" t="s">
        <v>140</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23935936</v>
      </c>
      <c r="CS20" s="624"/>
      <c r="CT20" s="624"/>
      <c r="CU20" s="624"/>
      <c r="CV20" s="624"/>
      <c r="CW20" s="624"/>
      <c r="CX20" s="624"/>
      <c r="CY20" s="625"/>
      <c r="CZ20" s="626">
        <v>100</v>
      </c>
      <c r="DA20" s="626"/>
      <c r="DB20" s="626"/>
      <c r="DC20" s="626"/>
      <c r="DD20" s="632">
        <v>2791478</v>
      </c>
      <c r="DE20" s="624"/>
      <c r="DF20" s="624"/>
      <c r="DG20" s="624"/>
      <c r="DH20" s="624"/>
      <c r="DI20" s="624"/>
      <c r="DJ20" s="624"/>
      <c r="DK20" s="624"/>
      <c r="DL20" s="624"/>
      <c r="DM20" s="624"/>
      <c r="DN20" s="624"/>
      <c r="DO20" s="624"/>
      <c r="DP20" s="625"/>
      <c r="DQ20" s="632">
        <v>14835205</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6682091</v>
      </c>
      <c r="S21" s="624"/>
      <c r="T21" s="624"/>
      <c r="U21" s="624"/>
      <c r="V21" s="624"/>
      <c r="W21" s="624"/>
      <c r="X21" s="624"/>
      <c r="Y21" s="625"/>
      <c r="Z21" s="626">
        <v>26.3</v>
      </c>
      <c r="AA21" s="626"/>
      <c r="AB21" s="626"/>
      <c r="AC21" s="626"/>
      <c r="AD21" s="627">
        <v>6228501</v>
      </c>
      <c r="AE21" s="627"/>
      <c r="AF21" s="627"/>
      <c r="AG21" s="627"/>
      <c r="AH21" s="627"/>
      <c r="AI21" s="627"/>
      <c r="AJ21" s="627"/>
      <c r="AK21" s="627"/>
      <c r="AL21" s="628">
        <v>46.6</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t="s">
        <v>239</v>
      </c>
      <c r="BH21" s="624"/>
      <c r="BI21" s="624"/>
      <c r="BJ21" s="624"/>
      <c r="BK21" s="624"/>
      <c r="BL21" s="624"/>
      <c r="BM21" s="624"/>
      <c r="BN21" s="625"/>
      <c r="BO21" s="626" t="s">
        <v>239</v>
      </c>
      <c r="BP21" s="626"/>
      <c r="BQ21" s="626"/>
      <c r="BR21" s="626"/>
      <c r="BS21" s="627" t="s">
        <v>239</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6228501</v>
      </c>
      <c r="S22" s="624"/>
      <c r="T22" s="624"/>
      <c r="U22" s="624"/>
      <c r="V22" s="624"/>
      <c r="W22" s="624"/>
      <c r="X22" s="624"/>
      <c r="Y22" s="625"/>
      <c r="Z22" s="626">
        <v>24.5</v>
      </c>
      <c r="AA22" s="626"/>
      <c r="AB22" s="626"/>
      <c r="AC22" s="626"/>
      <c r="AD22" s="627">
        <v>6228501</v>
      </c>
      <c r="AE22" s="627"/>
      <c r="AF22" s="627"/>
      <c r="AG22" s="627"/>
      <c r="AH22" s="627"/>
      <c r="AI22" s="627"/>
      <c r="AJ22" s="627"/>
      <c r="AK22" s="627"/>
      <c r="AL22" s="628">
        <v>46.6</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140</v>
      </c>
      <c r="BH22" s="624"/>
      <c r="BI22" s="624"/>
      <c r="BJ22" s="624"/>
      <c r="BK22" s="624"/>
      <c r="BL22" s="624"/>
      <c r="BM22" s="624"/>
      <c r="BN22" s="625"/>
      <c r="BO22" s="626" t="s">
        <v>239</v>
      </c>
      <c r="BP22" s="626"/>
      <c r="BQ22" s="626"/>
      <c r="BR22" s="626"/>
      <c r="BS22" s="627" t="s">
        <v>239</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446594</v>
      </c>
      <c r="S23" s="624"/>
      <c r="T23" s="624"/>
      <c r="U23" s="624"/>
      <c r="V23" s="624"/>
      <c r="W23" s="624"/>
      <c r="X23" s="624"/>
      <c r="Y23" s="625"/>
      <c r="Z23" s="626">
        <v>1.8</v>
      </c>
      <c r="AA23" s="626"/>
      <c r="AB23" s="626"/>
      <c r="AC23" s="626"/>
      <c r="AD23" s="627" t="s">
        <v>239</v>
      </c>
      <c r="AE23" s="627"/>
      <c r="AF23" s="627"/>
      <c r="AG23" s="627"/>
      <c r="AH23" s="627"/>
      <c r="AI23" s="627"/>
      <c r="AJ23" s="627"/>
      <c r="AK23" s="627"/>
      <c r="AL23" s="628" t="s">
        <v>239</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239</v>
      </c>
      <c r="BH23" s="624"/>
      <c r="BI23" s="624"/>
      <c r="BJ23" s="624"/>
      <c r="BK23" s="624"/>
      <c r="BL23" s="624"/>
      <c r="BM23" s="624"/>
      <c r="BN23" s="625"/>
      <c r="BO23" s="626" t="s">
        <v>140</v>
      </c>
      <c r="BP23" s="626"/>
      <c r="BQ23" s="626"/>
      <c r="BR23" s="626"/>
      <c r="BS23" s="627" t="s">
        <v>239</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2" t="s">
        <v>293</v>
      </c>
      <c r="DM23" s="653"/>
      <c r="DN23" s="653"/>
      <c r="DO23" s="653"/>
      <c r="DP23" s="653"/>
      <c r="DQ23" s="653"/>
      <c r="DR23" s="653"/>
      <c r="DS23" s="653"/>
      <c r="DT23" s="653"/>
      <c r="DU23" s="653"/>
      <c r="DV23" s="654"/>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v>6996</v>
      </c>
      <c r="S24" s="624"/>
      <c r="T24" s="624"/>
      <c r="U24" s="624"/>
      <c r="V24" s="624"/>
      <c r="W24" s="624"/>
      <c r="X24" s="624"/>
      <c r="Y24" s="625"/>
      <c r="Z24" s="626">
        <v>0</v>
      </c>
      <c r="AA24" s="626"/>
      <c r="AB24" s="626"/>
      <c r="AC24" s="626"/>
      <c r="AD24" s="627" t="s">
        <v>239</v>
      </c>
      <c r="AE24" s="627"/>
      <c r="AF24" s="627"/>
      <c r="AG24" s="627"/>
      <c r="AH24" s="627"/>
      <c r="AI24" s="627"/>
      <c r="AJ24" s="627"/>
      <c r="AK24" s="627"/>
      <c r="AL24" s="628" t="s">
        <v>140</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239</v>
      </c>
      <c r="BH24" s="624"/>
      <c r="BI24" s="624"/>
      <c r="BJ24" s="624"/>
      <c r="BK24" s="624"/>
      <c r="BL24" s="624"/>
      <c r="BM24" s="624"/>
      <c r="BN24" s="625"/>
      <c r="BO24" s="626" t="s">
        <v>239</v>
      </c>
      <c r="BP24" s="626"/>
      <c r="BQ24" s="626"/>
      <c r="BR24" s="626"/>
      <c r="BS24" s="627" t="s">
        <v>140</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9199037</v>
      </c>
      <c r="CS24" s="613"/>
      <c r="CT24" s="613"/>
      <c r="CU24" s="613"/>
      <c r="CV24" s="613"/>
      <c r="CW24" s="613"/>
      <c r="CX24" s="613"/>
      <c r="CY24" s="614"/>
      <c r="CZ24" s="617">
        <v>38.4</v>
      </c>
      <c r="DA24" s="618"/>
      <c r="DB24" s="618"/>
      <c r="DC24" s="634"/>
      <c r="DD24" s="655">
        <v>6534142</v>
      </c>
      <c r="DE24" s="613"/>
      <c r="DF24" s="613"/>
      <c r="DG24" s="613"/>
      <c r="DH24" s="613"/>
      <c r="DI24" s="613"/>
      <c r="DJ24" s="613"/>
      <c r="DK24" s="614"/>
      <c r="DL24" s="655">
        <v>6462699</v>
      </c>
      <c r="DM24" s="613"/>
      <c r="DN24" s="613"/>
      <c r="DO24" s="613"/>
      <c r="DP24" s="613"/>
      <c r="DQ24" s="613"/>
      <c r="DR24" s="613"/>
      <c r="DS24" s="613"/>
      <c r="DT24" s="613"/>
      <c r="DU24" s="613"/>
      <c r="DV24" s="614"/>
      <c r="DW24" s="617">
        <v>47.6</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13780837</v>
      </c>
      <c r="S25" s="624"/>
      <c r="T25" s="624"/>
      <c r="U25" s="624"/>
      <c r="V25" s="624"/>
      <c r="W25" s="624"/>
      <c r="X25" s="624"/>
      <c r="Y25" s="625"/>
      <c r="Z25" s="626">
        <v>54.3</v>
      </c>
      <c r="AA25" s="626"/>
      <c r="AB25" s="626"/>
      <c r="AC25" s="626"/>
      <c r="AD25" s="627">
        <v>13327247</v>
      </c>
      <c r="AE25" s="627"/>
      <c r="AF25" s="627"/>
      <c r="AG25" s="627"/>
      <c r="AH25" s="627"/>
      <c r="AI25" s="627"/>
      <c r="AJ25" s="627"/>
      <c r="AK25" s="627"/>
      <c r="AL25" s="628">
        <v>99.8</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140</v>
      </c>
      <c r="BH25" s="624"/>
      <c r="BI25" s="624"/>
      <c r="BJ25" s="624"/>
      <c r="BK25" s="624"/>
      <c r="BL25" s="624"/>
      <c r="BM25" s="624"/>
      <c r="BN25" s="625"/>
      <c r="BO25" s="626" t="s">
        <v>239</v>
      </c>
      <c r="BP25" s="626"/>
      <c r="BQ25" s="626"/>
      <c r="BR25" s="626"/>
      <c r="BS25" s="627" t="s">
        <v>131</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3208936</v>
      </c>
      <c r="CS25" s="644"/>
      <c r="CT25" s="644"/>
      <c r="CU25" s="644"/>
      <c r="CV25" s="644"/>
      <c r="CW25" s="644"/>
      <c r="CX25" s="644"/>
      <c r="CY25" s="645"/>
      <c r="CZ25" s="628">
        <v>13.4</v>
      </c>
      <c r="DA25" s="656"/>
      <c r="DB25" s="656"/>
      <c r="DC25" s="658"/>
      <c r="DD25" s="632">
        <v>3073966</v>
      </c>
      <c r="DE25" s="644"/>
      <c r="DF25" s="644"/>
      <c r="DG25" s="644"/>
      <c r="DH25" s="644"/>
      <c r="DI25" s="644"/>
      <c r="DJ25" s="644"/>
      <c r="DK25" s="645"/>
      <c r="DL25" s="632">
        <v>3003832</v>
      </c>
      <c r="DM25" s="644"/>
      <c r="DN25" s="644"/>
      <c r="DO25" s="644"/>
      <c r="DP25" s="644"/>
      <c r="DQ25" s="644"/>
      <c r="DR25" s="644"/>
      <c r="DS25" s="644"/>
      <c r="DT25" s="644"/>
      <c r="DU25" s="644"/>
      <c r="DV25" s="645"/>
      <c r="DW25" s="628">
        <v>22.1</v>
      </c>
      <c r="DX25" s="656"/>
      <c r="DY25" s="656"/>
      <c r="DZ25" s="656"/>
      <c r="EA25" s="656"/>
      <c r="EB25" s="656"/>
      <c r="EC25" s="657"/>
    </row>
    <row r="26" spans="2:133" ht="11.25" customHeight="1" x14ac:dyDescent="0.15">
      <c r="B26" s="620" t="s">
        <v>301</v>
      </c>
      <c r="C26" s="621"/>
      <c r="D26" s="621"/>
      <c r="E26" s="621"/>
      <c r="F26" s="621"/>
      <c r="G26" s="621"/>
      <c r="H26" s="621"/>
      <c r="I26" s="621"/>
      <c r="J26" s="621"/>
      <c r="K26" s="621"/>
      <c r="L26" s="621"/>
      <c r="M26" s="621"/>
      <c r="N26" s="621"/>
      <c r="O26" s="621"/>
      <c r="P26" s="621"/>
      <c r="Q26" s="622"/>
      <c r="R26" s="623">
        <v>6261</v>
      </c>
      <c r="S26" s="624"/>
      <c r="T26" s="624"/>
      <c r="U26" s="624"/>
      <c r="V26" s="624"/>
      <c r="W26" s="624"/>
      <c r="X26" s="624"/>
      <c r="Y26" s="625"/>
      <c r="Z26" s="626">
        <v>0</v>
      </c>
      <c r="AA26" s="626"/>
      <c r="AB26" s="626"/>
      <c r="AC26" s="626"/>
      <c r="AD26" s="627">
        <v>6261</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239</v>
      </c>
      <c r="BH26" s="624"/>
      <c r="BI26" s="624"/>
      <c r="BJ26" s="624"/>
      <c r="BK26" s="624"/>
      <c r="BL26" s="624"/>
      <c r="BM26" s="624"/>
      <c r="BN26" s="625"/>
      <c r="BO26" s="626" t="s">
        <v>239</v>
      </c>
      <c r="BP26" s="626"/>
      <c r="BQ26" s="626"/>
      <c r="BR26" s="626"/>
      <c r="BS26" s="627" t="s">
        <v>239</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1835068</v>
      </c>
      <c r="CS26" s="624"/>
      <c r="CT26" s="624"/>
      <c r="CU26" s="624"/>
      <c r="CV26" s="624"/>
      <c r="CW26" s="624"/>
      <c r="CX26" s="624"/>
      <c r="CY26" s="625"/>
      <c r="CZ26" s="628">
        <v>7.7</v>
      </c>
      <c r="DA26" s="656"/>
      <c r="DB26" s="656"/>
      <c r="DC26" s="658"/>
      <c r="DD26" s="632">
        <v>1764972</v>
      </c>
      <c r="DE26" s="624"/>
      <c r="DF26" s="624"/>
      <c r="DG26" s="624"/>
      <c r="DH26" s="624"/>
      <c r="DI26" s="624"/>
      <c r="DJ26" s="624"/>
      <c r="DK26" s="625"/>
      <c r="DL26" s="632" t="s">
        <v>239</v>
      </c>
      <c r="DM26" s="624"/>
      <c r="DN26" s="624"/>
      <c r="DO26" s="624"/>
      <c r="DP26" s="624"/>
      <c r="DQ26" s="624"/>
      <c r="DR26" s="624"/>
      <c r="DS26" s="624"/>
      <c r="DT26" s="624"/>
      <c r="DU26" s="624"/>
      <c r="DV26" s="625"/>
      <c r="DW26" s="628" t="s">
        <v>140</v>
      </c>
      <c r="DX26" s="656"/>
      <c r="DY26" s="656"/>
      <c r="DZ26" s="656"/>
      <c r="EA26" s="656"/>
      <c r="EB26" s="656"/>
      <c r="EC26" s="657"/>
    </row>
    <row r="27" spans="2:133" ht="11.25" customHeight="1" x14ac:dyDescent="0.15">
      <c r="B27" s="620" t="s">
        <v>304</v>
      </c>
      <c r="C27" s="621"/>
      <c r="D27" s="621"/>
      <c r="E27" s="621"/>
      <c r="F27" s="621"/>
      <c r="G27" s="621"/>
      <c r="H27" s="621"/>
      <c r="I27" s="621"/>
      <c r="J27" s="621"/>
      <c r="K27" s="621"/>
      <c r="L27" s="621"/>
      <c r="M27" s="621"/>
      <c r="N27" s="621"/>
      <c r="O27" s="621"/>
      <c r="P27" s="621"/>
      <c r="Q27" s="622"/>
      <c r="R27" s="623">
        <v>78983</v>
      </c>
      <c r="S27" s="624"/>
      <c r="T27" s="624"/>
      <c r="U27" s="624"/>
      <c r="V27" s="624"/>
      <c r="W27" s="624"/>
      <c r="X27" s="624"/>
      <c r="Y27" s="625"/>
      <c r="Z27" s="626">
        <v>0.3</v>
      </c>
      <c r="AA27" s="626"/>
      <c r="AB27" s="626"/>
      <c r="AC27" s="626"/>
      <c r="AD27" s="627" t="s">
        <v>239</v>
      </c>
      <c r="AE27" s="627"/>
      <c r="AF27" s="627"/>
      <c r="AG27" s="627"/>
      <c r="AH27" s="627"/>
      <c r="AI27" s="627"/>
      <c r="AJ27" s="627"/>
      <c r="AK27" s="627"/>
      <c r="AL27" s="628" t="s">
        <v>239</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5325469</v>
      </c>
      <c r="BH27" s="624"/>
      <c r="BI27" s="624"/>
      <c r="BJ27" s="624"/>
      <c r="BK27" s="624"/>
      <c r="BL27" s="624"/>
      <c r="BM27" s="624"/>
      <c r="BN27" s="625"/>
      <c r="BO27" s="626">
        <v>100</v>
      </c>
      <c r="BP27" s="626"/>
      <c r="BQ27" s="626"/>
      <c r="BR27" s="626"/>
      <c r="BS27" s="627" t="s">
        <v>140</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3380647</v>
      </c>
      <c r="CS27" s="644"/>
      <c r="CT27" s="644"/>
      <c r="CU27" s="644"/>
      <c r="CV27" s="644"/>
      <c r="CW27" s="644"/>
      <c r="CX27" s="644"/>
      <c r="CY27" s="645"/>
      <c r="CZ27" s="628">
        <v>14.1</v>
      </c>
      <c r="DA27" s="656"/>
      <c r="DB27" s="656"/>
      <c r="DC27" s="658"/>
      <c r="DD27" s="632">
        <v>911481</v>
      </c>
      <c r="DE27" s="644"/>
      <c r="DF27" s="644"/>
      <c r="DG27" s="644"/>
      <c r="DH27" s="644"/>
      <c r="DI27" s="644"/>
      <c r="DJ27" s="644"/>
      <c r="DK27" s="645"/>
      <c r="DL27" s="632">
        <v>910172</v>
      </c>
      <c r="DM27" s="644"/>
      <c r="DN27" s="644"/>
      <c r="DO27" s="644"/>
      <c r="DP27" s="644"/>
      <c r="DQ27" s="644"/>
      <c r="DR27" s="644"/>
      <c r="DS27" s="644"/>
      <c r="DT27" s="644"/>
      <c r="DU27" s="644"/>
      <c r="DV27" s="645"/>
      <c r="DW27" s="628">
        <v>6.7</v>
      </c>
      <c r="DX27" s="656"/>
      <c r="DY27" s="656"/>
      <c r="DZ27" s="656"/>
      <c r="EA27" s="656"/>
      <c r="EB27" s="656"/>
      <c r="EC27" s="657"/>
    </row>
    <row r="28" spans="2:133" ht="11.25" customHeight="1" x14ac:dyDescent="0.15">
      <c r="B28" s="620" t="s">
        <v>307</v>
      </c>
      <c r="C28" s="621"/>
      <c r="D28" s="621"/>
      <c r="E28" s="621"/>
      <c r="F28" s="621"/>
      <c r="G28" s="621"/>
      <c r="H28" s="621"/>
      <c r="I28" s="621"/>
      <c r="J28" s="621"/>
      <c r="K28" s="621"/>
      <c r="L28" s="621"/>
      <c r="M28" s="621"/>
      <c r="N28" s="621"/>
      <c r="O28" s="621"/>
      <c r="P28" s="621"/>
      <c r="Q28" s="622"/>
      <c r="R28" s="623">
        <v>68339</v>
      </c>
      <c r="S28" s="624"/>
      <c r="T28" s="624"/>
      <c r="U28" s="624"/>
      <c r="V28" s="624"/>
      <c r="W28" s="624"/>
      <c r="X28" s="624"/>
      <c r="Y28" s="625"/>
      <c r="Z28" s="626">
        <v>0.3</v>
      </c>
      <c r="AA28" s="626"/>
      <c r="AB28" s="626"/>
      <c r="AC28" s="626"/>
      <c r="AD28" s="627">
        <v>15440</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2609454</v>
      </c>
      <c r="CS28" s="624"/>
      <c r="CT28" s="624"/>
      <c r="CU28" s="624"/>
      <c r="CV28" s="624"/>
      <c r="CW28" s="624"/>
      <c r="CX28" s="624"/>
      <c r="CY28" s="625"/>
      <c r="CZ28" s="628">
        <v>10.9</v>
      </c>
      <c r="DA28" s="656"/>
      <c r="DB28" s="656"/>
      <c r="DC28" s="658"/>
      <c r="DD28" s="632">
        <v>2548695</v>
      </c>
      <c r="DE28" s="624"/>
      <c r="DF28" s="624"/>
      <c r="DG28" s="624"/>
      <c r="DH28" s="624"/>
      <c r="DI28" s="624"/>
      <c r="DJ28" s="624"/>
      <c r="DK28" s="625"/>
      <c r="DL28" s="632">
        <v>2548695</v>
      </c>
      <c r="DM28" s="624"/>
      <c r="DN28" s="624"/>
      <c r="DO28" s="624"/>
      <c r="DP28" s="624"/>
      <c r="DQ28" s="624"/>
      <c r="DR28" s="624"/>
      <c r="DS28" s="624"/>
      <c r="DT28" s="624"/>
      <c r="DU28" s="624"/>
      <c r="DV28" s="625"/>
      <c r="DW28" s="628">
        <v>18.8</v>
      </c>
      <c r="DX28" s="656"/>
      <c r="DY28" s="656"/>
      <c r="DZ28" s="656"/>
      <c r="EA28" s="656"/>
      <c r="EB28" s="656"/>
      <c r="EC28" s="657"/>
    </row>
    <row r="29" spans="2:133" ht="11.25" customHeight="1" x14ac:dyDescent="0.15">
      <c r="B29" s="620" t="s">
        <v>309</v>
      </c>
      <c r="C29" s="621"/>
      <c r="D29" s="621"/>
      <c r="E29" s="621"/>
      <c r="F29" s="621"/>
      <c r="G29" s="621"/>
      <c r="H29" s="621"/>
      <c r="I29" s="621"/>
      <c r="J29" s="621"/>
      <c r="K29" s="621"/>
      <c r="L29" s="621"/>
      <c r="M29" s="621"/>
      <c r="N29" s="621"/>
      <c r="O29" s="621"/>
      <c r="P29" s="621"/>
      <c r="Q29" s="622"/>
      <c r="R29" s="623">
        <v>17985</v>
      </c>
      <c r="S29" s="624"/>
      <c r="T29" s="624"/>
      <c r="U29" s="624"/>
      <c r="V29" s="624"/>
      <c r="W29" s="624"/>
      <c r="X29" s="624"/>
      <c r="Y29" s="625"/>
      <c r="Z29" s="626">
        <v>0.1</v>
      </c>
      <c r="AA29" s="626"/>
      <c r="AB29" s="626"/>
      <c r="AC29" s="626"/>
      <c r="AD29" s="627" t="s">
        <v>131</v>
      </c>
      <c r="AE29" s="627"/>
      <c r="AF29" s="627"/>
      <c r="AG29" s="627"/>
      <c r="AH29" s="627"/>
      <c r="AI29" s="627"/>
      <c r="AJ29" s="627"/>
      <c r="AK29" s="627"/>
      <c r="AL29" s="628" t="s">
        <v>140</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2609454</v>
      </c>
      <c r="CS29" s="644"/>
      <c r="CT29" s="644"/>
      <c r="CU29" s="644"/>
      <c r="CV29" s="644"/>
      <c r="CW29" s="644"/>
      <c r="CX29" s="644"/>
      <c r="CY29" s="645"/>
      <c r="CZ29" s="628">
        <v>10.9</v>
      </c>
      <c r="DA29" s="656"/>
      <c r="DB29" s="656"/>
      <c r="DC29" s="658"/>
      <c r="DD29" s="632">
        <v>2548695</v>
      </c>
      <c r="DE29" s="644"/>
      <c r="DF29" s="644"/>
      <c r="DG29" s="644"/>
      <c r="DH29" s="644"/>
      <c r="DI29" s="644"/>
      <c r="DJ29" s="644"/>
      <c r="DK29" s="645"/>
      <c r="DL29" s="632">
        <v>2548695</v>
      </c>
      <c r="DM29" s="644"/>
      <c r="DN29" s="644"/>
      <c r="DO29" s="644"/>
      <c r="DP29" s="644"/>
      <c r="DQ29" s="644"/>
      <c r="DR29" s="644"/>
      <c r="DS29" s="644"/>
      <c r="DT29" s="644"/>
      <c r="DU29" s="644"/>
      <c r="DV29" s="645"/>
      <c r="DW29" s="628">
        <v>18.8</v>
      </c>
      <c r="DX29" s="656"/>
      <c r="DY29" s="656"/>
      <c r="DZ29" s="656"/>
      <c r="EA29" s="656"/>
      <c r="EB29" s="656"/>
      <c r="EC29" s="657"/>
    </row>
    <row r="30" spans="2:133" ht="11.25" customHeight="1" x14ac:dyDescent="0.15">
      <c r="B30" s="620" t="s">
        <v>312</v>
      </c>
      <c r="C30" s="621"/>
      <c r="D30" s="621"/>
      <c r="E30" s="621"/>
      <c r="F30" s="621"/>
      <c r="G30" s="621"/>
      <c r="H30" s="621"/>
      <c r="I30" s="621"/>
      <c r="J30" s="621"/>
      <c r="K30" s="621"/>
      <c r="L30" s="621"/>
      <c r="M30" s="621"/>
      <c r="N30" s="621"/>
      <c r="O30" s="621"/>
      <c r="P30" s="621"/>
      <c r="Q30" s="622"/>
      <c r="R30" s="623">
        <v>3378931</v>
      </c>
      <c r="S30" s="624"/>
      <c r="T30" s="624"/>
      <c r="U30" s="624"/>
      <c r="V30" s="624"/>
      <c r="W30" s="624"/>
      <c r="X30" s="624"/>
      <c r="Y30" s="625"/>
      <c r="Z30" s="626">
        <v>13.3</v>
      </c>
      <c r="AA30" s="626"/>
      <c r="AB30" s="626"/>
      <c r="AC30" s="626"/>
      <c r="AD30" s="627" t="s">
        <v>239</v>
      </c>
      <c r="AE30" s="627"/>
      <c r="AF30" s="627"/>
      <c r="AG30" s="627"/>
      <c r="AH30" s="627"/>
      <c r="AI30" s="627"/>
      <c r="AJ30" s="627"/>
      <c r="AK30" s="627"/>
      <c r="AL30" s="628" t="s">
        <v>140</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2515811</v>
      </c>
      <c r="CS30" s="624"/>
      <c r="CT30" s="624"/>
      <c r="CU30" s="624"/>
      <c r="CV30" s="624"/>
      <c r="CW30" s="624"/>
      <c r="CX30" s="624"/>
      <c r="CY30" s="625"/>
      <c r="CZ30" s="628">
        <v>10.5</v>
      </c>
      <c r="DA30" s="656"/>
      <c r="DB30" s="656"/>
      <c r="DC30" s="658"/>
      <c r="DD30" s="632">
        <v>2460159</v>
      </c>
      <c r="DE30" s="624"/>
      <c r="DF30" s="624"/>
      <c r="DG30" s="624"/>
      <c r="DH30" s="624"/>
      <c r="DI30" s="624"/>
      <c r="DJ30" s="624"/>
      <c r="DK30" s="625"/>
      <c r="DL30" s="632">
        <v>2460159</v>
      </c>
      <c r="DM30" s="624"/>
      <c r="DN30" s="624"/>
      <c r="DO30" s="624"/>
      <c r="DP30" s="624"/>
      <c r="DQ30" s="624"/>
      <c r="DR30" s="624"/>
      <c r="DS30" s="624"/>
      <c r="DT30" s="624"/>
      <c r="DU30" s="624"/>
      <c r="DV30" s="625"/>
      <c r="DW30" s="628">
        <v>18.100000000000001</v>
      </c>
      <c r="DX30" s="656"/>
      <c r="DY30" s="656"/>
      <c r="DZ30" s="656"/>
      <c r="EA30" s="656"/>
      <c r="EB30" s="656"/>
      <c r="EC30" s="657"/>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239</v>
      </c>
      <c r="S31" s="624"/>
      <c r="T31" s="624"/>
      <c r="U31" s="624"/>
      <c r="V31" s="624"/>
      <c r="W31" s="624"/>
      <c r="X31" s="624"/>
      <c r="Y31" s="625"/>
      <c r="Z31" s="626" t="s">
        <v>239</v>
      </c>
      <c r="AA31" s="626"/>
      <c r="AB31" s="626"/>
      <c r="AC31" s="626"/>
      <c r="AD31" s="627" t="s">
        <v>140</v>
      </c>
      <c r="AE31" s="627"/>
      <c r="AF31" s="627"/>
      <c r="AG31" s="627"/>
      <c r="AH31" s="627"/>
      <c r="AI31" s="627"/>
      <c r="AJ31" s="627"/>
      <c r="AK31" s="627"/>
      <c r="AL31" s="628" t="s">
        <v>239</v>
      </c>
      <c r="AM31" s="629"/>
      <c r="AN31" s="629"/>
      <c r="AO31" s="630"/>
      <c r="AP31" s="671" t="s">
        <v>317</v>
      </c>
      <c r="AQ31" s="672"/>
      <c r="AR31" s="672"/>
      <c r="AS31" s="672"/>
      <c r="AT31" s="677" t="s">
        <v>318</v>
      </c>
      <c r="AU31" s="218"/>
      <c r="AV31" s="218"/>
      <c r="AW31" s="218"/>
      <c r="AX31" s="609" t="s">
        <v>190</v>
      </c>
      <c r="AY31" s="610"/>
      <c r="AZ31" s="610"/>
      <c r="BA31" s="610"/>
      <c r="BB31" s="610"/>
      <c r="BC31" s="610"/>
      <c r="BD31" s="610"/>
      <c r="BE31" s="610"/>
      <c r="BF31" s="611"/>
      <c r="BG31" s="670">
        <v>99</v>
      </c>
      <c r="BH31" s="667"/>
      <c r="BI31" s="667"/>
      <c r="BJ31" s="667"/>
      <c r="BK31" s="667"/>
      <c r="BL31" s="667"/>
      <c r="BM31" s="618">
        <v>97.7</v>
      </c>
      <c r="BN31" s="667"/>
      <c r="BO31" s="667"/>
      <c r="BP31" s="667"/>
      <c r="BQ31" s="668"/>
      <c r="BR31" s="670">
        <v>99</v>
      </c>
      <c r="BS31" s="667"/>
      <c r="BT31" s="667"/>
      <c r="BU31" s="667"/>
      <c r="BV31" s="667"/>
      <c r="BW31" s="667"/>
      <c r="BX31" s="618">
        <v>97.5</v>
      </c>
      <c r="BY31" s="667"/>
      <c r="BZ31" s="667"/>
      <c r="CA31" s="667"/>
      <c r="CB31" s="668"/>
      <c r="CD31" s="663"/>
      <c r="CE31" s="664"/>
      <c r="CF31" s="620" t="s">
        <v>319</v>
      </c>
      <c r="CG31" s="621"/>
      <c r="CH31" s="621"/>
      <c r="CI31" s="621"/>
      <c r="CJ31" s="621"/>
      <c r="CK31" s="621"/>
      <c r="CL31" s="621"/>
      <c r="CM31" s="621"/>
      <c r="CN31" s="621"/>
      <c r="CO31" s="621"/>
      <c r="CP31" s="621"/>
      <c r="CQ31" s="622"/>
      <c r="CR31" s="623">
        <v>93643</v>
      </c>
      <c r="CS31" s="644"/>
      <c r="CT31" s="644"/>
      <c r="CU31" s="644"/>
      <c r="CV31" s="644"/>
      <c r="CW31" s="644"/>
      <c r="CX31" s="644"/>
      <c r="CY31" s="645"/>
      <c r="CZ31" s="628">
        <v>0.4</v>
      </c>
      <c r="DA31" s="656"/>
      <c r="DB31" s="656"/>
      <c r="DC31" s="658"/>
      <c r="DD31" s="632">
        <v>88536</v>
      </c>
      <c r="DE31" s="644"/>
      <c r="DF31" s="644"/>
      <c r="DG31" s="644"/>
      <c r="DH31" s="644"/>
      <c r="DI31" s="644"/>
      <c r="DJ31" s="644"/>
      <c r="DK31" s="645"/>
      <c r="DL31" s="632">
        <v>88536</v>
      </c>
      <c r="DM31" s="644"/>
      <c r="DN31" s="644"/>
      <c r="DO31" s="644"/>
      <c r="DP31" s="644"/>
      <c r="DQ31" s="644"/>
      <c r="DR31" s="644"/>
      <c r="DS31" s="644"/>
      <c r="DT31" s="644"/>
      <c r="DU31" s="644"/>
      <c r="DV31" s="645"/>
      <c r="DW31" s="628">
        <v>0.7</v>
      </c>
      <c r="DX31" s="656"/>
      <c r="DY31" s="656"/>
      <c r="DZ31" s="656"/>
      <c r="EA31" s="656"/>
      <c r="EB31" s="656"/>
      <c r="EC31" s="657"/>
    </row>
    <row r="32" spans="2:133" ht="11.25" customHeight="1" x14ac:dyDescent="0.15">
      <c r="B32" s="620" t="s">
        <v>320</v>
      </c>
      <c r="C32" s="621"/>
      <c r="D32" s="621"/>
      <c r="E32" s="621"/>
      <c r="F32" s="621"/>
      <c r="G32" s="621"/>
      <c r="H32" s="621"/>
      <c r="I32" s="621"/>
      <c r="J32" s="621"/>
      <c r="K32" s="621"/>
      <c r="L32" s="621"/>
      <c r="M32" s="621"/>
      <c r="N32" s="621"/>
      <c r="O32" s="621"/>
      <c r="P32" s="621"/>
      <c r="Q32" s="622"/>
      <c r="R32" s="623">
        <v>2620497</v>
      </c>
      <c r="S32" s="624"/>
      <c r="T32" s="624"/>
      <c r="U32" s="624"/>
      <c r="V32" s="624"/>
      <c r="W32" s="624"/>
      <c r="X32" s="624"/>
      <c r="Y32" s="625"/>
      <c r="Z32" s="626">
        <v>10.3</v>
      </c>
      <c r="AA32" s="626"/>
      <c r="AB32" s="626"/>
      <c r="AC32" s="626"/>
      <c r="AD32" s="627" t="s">
        <v>140</v>
      </c>
      <c r="AE32" s="627"/>
      <c r="AF32" s="627"/>
      <c r="AG32" s="627"/>
      <c r="AH32" s="627"/>
      <c r="AI32" s="627"/>
      <c r="AJ32" s="627"/>
      <c r="AK32" s="627"/>
      <c r="AL32" s="628" t="s">
        <v>239</v>
      </c>
      <c r="AM32" s="629"/>
      <c r="AN32" s="629"/>
      <c r="AO32" s="630"/>
      <c r="AP32" s="673"/>
      <c r="AQ32" s="674"/>
      <c r="AR32" s="674"/>
      <c r="AS32" s="674"/>
      <c r="AT32" s="678"/>
      <c r="AU32" s="214" t="s">
        <v>321</v>
      </c>
      <c r="AX32" s="620" t="s">
        <v>322</v>
      </c>
      <c r="AY32" s="621"/>
      <c r="AZ32" s="621"/>
      <c r="BA32" s="621"/>
      <c r="BB32" s="621"/>
      <c r="BC32" s="621"/>
      <c r="BD32" s="621"/>
      <c r="BE32" s="621"/>
      <c r="BF32" s="622"/>
      <c r="BG32" s="680">
        <v>98.8</v>
      </c>
      <c r="BH32" s="644"/>
      <c r="BI32" s="644"/>
      <c r="BJ32" s="644"/>
      <c r="BK32" s="644"/>
      <c r="BL32" s="644"/>
      <c r="BM32" s="629">
        <v>97.3</v>
      </c>
      <c r="BN32" s="644"/>
      <c r="BO32" s="644"/>
      <c r="BP32" s="644"/>
      <c r="BQ32" s="669"/>
      <c r="BR32" s="680">
        <v>98.8</v>
      </c>
      <c r="BS32" s="644"/>
      <c r="BT32" s="644"/>
      <c r="BU32" s="644"/>
      <c r="BV32" s="644"/>
      <c r="BW32" s="644"/>
      <c r="BX32" s="629">
        <v>97.3</v>
      </c>
      <c r="BY32" s="644"/>
      <c r="BZ32" s="644"/>
      <c r="CA32" s="644"/>
      <c r="CB32" s="669"/>
      <c r="CD32" s="665"/>
      <c r="CE32" s="666"/>
      <c r="CF32" s="620" t="s">
        <v>323</v>
      </c>
      <c r="CG32" s="621"/>
      <c r="CH32" s="621"/>
      <c r="CI32" s="621"/>
      <c r="CJ32" s="621"/>
      <c r="CK32" s="621"/>
      <c r="CL32" s="621"/>
      <c r="CM32" s="621"/>
      <c r="CN32" s="621"/>
      <c r="CO32" s="621"/>
      <c r="CP32" s="621"/>
      <c r="CQ32" s="622"/>
      <c r="CR32" s="623" t="s">
        <v>239</v>
      </c>
      <c r="CS32" s="624"/>
      <c r="CT32" s="624"/>
      <c r="CU32" s="624"/>
      <c r="CV32" s="624"/>
      <c r="CW32" s="624"/>
      <c r="CX32" s="624"/>
      <c r="CY32" s="625"/>
      <c r="CZ32" s="628" t="s">
        <v>239</v>
      </c>
      <c r="DA32" s="656"/>
      <c r="DB32" s="656"/>
      <c r="DC32" s="658"/>
      <c r="DD32" s="632" t="s">
        <v>239</v>
      </c>
      <c r="DE32" s="624"/>
      <c r="DF32" s="624"/>
      <c r="DG32" s="624"/>
      <c r="DH32" s="624"/>
      <c r="DI32" s="624"/>
      <c r="DJ32" s="624"/>
      <c r="DK32" s="625"/>
      <c r="DL32" s="632" t="s">
        <v>239</v>
      </c>
      <c r="DM32" s="624"/>
      <c r="DN32" s="624"/>
      <c r="DO32" s="624"/>
      <c r="DP32" s="624"/>
      <c r="DQ32" s="624"/>
      <c r="DR32" s="624"/>
      <c r="DS32" s="624"/>
      <c r="DT32" s="624"/>
      <c r="DU32" s="624"/>
      <c r="DV32" s="625"/>
      <c r="DW32" s="628" t="s">
        <v>140</v>
      </c>
      <c r="DX32" s="656"/>
      <c r="DY32" s="656"/>
      <c r="DZ32" s="656"/>
      <c r="EA32" s="656"/>
      <c r="EB32" s="656"/>
      <c r="EC32" s="657"/>
    </row>
    <row r="33" spans="2:133" ht="11.25" customHeight="1" x14ac:dyDescent="0.15">
      <c r="B33" s="620" t="s">
        <v>324</v>
      </c>
      <c r="C33" s="621"/>
      <c r="D33" s="621"/>
      <c r="E33" s="621"/>
      <c r="F33" s="621"/>
      <c r="G33" s="621"/>
      <c r="H33" s="621"/>
      <c r="I33" s="621"/>
      <c r="J33" s="621"/>
      <c r="K33" s="621"/>
      <c r="L33" s="621"/>
      <c r="M33" s="621"/>
      <c r="N33" s="621"/>
      <c r="O33" s="621"/>
      <c r="P33" s="621"/>
      <c r="Q33" s="622"/>
      <c r="R33" s="623">
        <v>27202</v>
      </c>
      <c r="S33" s="624"/>
      <c r="T33" s="624"/>
      <c r="U33" s="624"/>
      <c r="V33" s="624"/>
      <c r="W33" s="624"/>
      <c r="X33" s="624"/>
      <c r="Y33" s="625"/>
      <c r="Z33" s="626">
        <v>0.1</v>
      </c>
      <c r="AA33" s="626"/>
      <c r="AB33" s="626"/>
      <c r="AC33" s="626"/>
      <c r="AD33" s="627">
        <v>6968</v>
      </c>
      <c r="AE33" s="627"/>
      <c r="AF33" s="627"/>
      <c r="AG33" s="627"/>
      <c r="AH33" s="627"/>
      <c r="AI33" s="627"/>
      <c r="AJ33" s="627"/>
      <c r="AK33" s="627"/>
      <c r="AL33" s="628">
        <v>0.1</v>
      </c>
      <c r="AM33" s="629"/>
      <c r="AN33" s="629"/>
      <c r="AO33" s="630"/>
      <c r="AP33" s="675"/>
      <c r="AQ33" s="676"/>
      <c r="AR33" s="676"/>
      <c r="AS33" s="676"/>
      <c r="AT33" s="679"/>
      <c r="AU33" s="219"/>
      <c r="AV33" s="219"/>
      <c r="AW33" s="219"/>
      <c r="AX33" s="646" t="s">
        <v>325</v>
      </c>
      <c r="AY33" s="647"/>
      <c r="AZ33" s="647"/>
      <c r="BA33" s="647"/>
      <c r="BB33" s="647"/>
      <c r="BC33" s="647"/>
      <c r="BD33" s="647"/>
      <c r="BE33" s="647"/>
      <c r="BF33" s="648"/>
      <c r="BG33" s="681">
        <v>99</v>
      </c>
      <c r="BH33" s="682"/>
      <c r="BI33" s="682"/>
      <c r="BJ33" s="682"/>
      <c r="BK33" s="682"/>
      <c r="BL33" s="682"/>
      <c r="BM33" s="683">
        <v>97.8</v>
      </c>
      <c r="BN33" s="682"/>
      <c r="BO33" s="682"/>
      <c r="BP33" s="682"/>
      <c r="BQ33" s="684"/>
      <c r="BR33" s="681">
        <v>99.1</v>
      </c>
      <c r="BS33" s="682"/>
      <c r="BT33" s="682"/>
      <c r="BU33" s="682"/>
      <c r="BV33" s="682"/>
      <c r="BW33" s="682"/>
      <c r="BX33" s="683">
        <v>97.4</v>
      </c>
      <c r="BY33" s="682"/>
      <c r="BZ33" s="682"/>
      <c r="CA33" s="682"/>
      <c r="CB33" s="684"/>
      <c r="CD33" s="620" t="s">
        <v>326</v>
      </c>
      <c r="CE33" s="621"/>
      <c r="CF33" s="621"/>
      <c r="CG33" s="621"/>
      <c r="CH33" s="621"/>
      <c r="CI33" s="621"/>
      <c r="CJ33" s="621"/>
      <c r="CK33" s="621"/>
      <c r="CL33" s="621"/>
      <c r="CM33" s="621"/>
      <c r="CN33" s="621"/>
      <c r="CO33" s="621"/>
      <c r="CP33" s="621"/>
      <c r="CQ33" s="622"/>
      <c r="CR33" s="623">
        <v>11945421</v>
      </c>
      <c r="CS33" s="644"/>
      <c r="CT33" s="644"/>
      <c r="CU33" s="644"/>
      <c r="CV33" s="644"/>
      <c r="CW33" s="644"/>
      <c r="CX33" s="644"/>
      <c r="CY33" s="645"/>
      <c r="CZ33" s="628">
        <v>49.9</v>
      </c>
      <c r="DA33" s="656"/>
      <c r="DB33" s="656"/>
      <c r="DC33" s="658"/>
      <c r="DD33" s="632">
        <v>7601729</v>
      </c>
      <c r="DE33" s="644"/>
      <c r="DF33" s="644"/>
      <c r="DG33" s="644"/>
      <c r="DH33" s="644"/>
      <c r="DI33" s="644"/>
      <c r="DJ33" s="644"/>
      <c r="DK33" s="645"/>
      <c r="DL33" s="632">
        <v>5590430</v>
      </c>
      <c r="DM33" s="644"/>
      <c r="DN33" s="644"/>
      <c r="DO33" s="644"/>
      <c r="DP33" s="644"/>
      <c r="DQ33" s="644"/>
      <c r="DR33" s="644"/>
      <c r="DS33" s="644"/>
      <c r="DT33" s="644"/>
      <c r="DU33" s="644"/>
      <c r="DV33" s="645"/>
      <c r="DW33" s="628">
        <v>41.2</v>
      </c>
      <c r="DX33" s="656"/>
      <c r="DY33" s="656"/>
      <c r="DZ33" s="656"/>
      <c r="EA33" s="656"/>
      <c r="EB33" s="656"/>
      <c r="EC33" s="657"/>
    </row>
    <row r="34" spans="2:133" ht="11.25" customHeight="1" x14ac:dyDescent="0.15">
      <c r="B34" s="620" t="s">
        <v>327</v>
      </c>
      <c r="C34" s="621"/>
      <c r="D34" s="621"/>
      <c r="E34" s="621"/>
      <c r="F34" s="621"/>
      <c r="G34" s="621"/>
      <c r="H34" s="621"/>
      <c r="I34" s="621"/>
      <c r="J34" s="621"/>
      <c r="K34" s="621"/>
      <c r="L34" s="621"/>
      <c r="M34" s="621"/>
      <c r="N34" s="621"/>
      <c r="O34" s="621"/>
      <c r="P34" s="621"/>
      <c r="Q34" s="622"/>
      <c r="R34" s="623">
        <v>567827</v>
      </c>
      <c r="S34" s="624"/>
      <c r="T34" s="624"/>
      <c r="U34" s="624"/>
      <c r="V34" s="624"/>
      <c r="W34" s="624"/>
      <c r="X34" s="624"/>
      <c r="Y34" s="625"/>
      <c r="Z34" s="626">
        <v>2.2000000000000002</v>
      </c>
      <c r="AA34" s="626"/>
      <c r="AB34" s="626"/>
      <c r="AC34" s="626"/>
      <c r="AD34" s="627" t="s">
        <v>239</v>
      </c>
      <c r="AE34" s="627"/>
      <c r="AF34" s="627"/>
      <c r="AG34" s="627"/>
      <c r="AH34" s="627"/>
      <c r="AI34" s="627"/>
      <c r="AJ34" s="627"/>
      <c r="AK34" s="627"/>
      <c r="AL34" s="628" t="s">
        <v>239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3489055</v>
      </c>
      <c r="CS34" s="624"/>
      <c r="CT34" s="624"/>
      <c r="CU34" s="624"/>
      <c r="CV34" s="624"/>
      <c r="CW34" s="624"/>
      <c r="CX34" s="624"/>
      <c r="CY34" s="625"/>
      <c r="CZ34" s="628">
        <v>14.6</v>
      </c>
      <c r="DA34" s="656"/>
      <c r="DB34" s="656"/>
      <c r="DC34" s="658"/>
      <c r="DD34" s="632">
        <v>2102665</v>
      </c>
      <c r="DE34" s="624"/>
      <c r="DF34" s="624"/>
      <c r="DG34" s="624"/>
      <c r="DH34" s="624"/>
      <c r="DI34" s="624"/>
      <c r="DJ34" s="624"/>
      <c r="DK34" s="625"/>
      <c r="DL34" s="632">
        <v>1804665</v>
      </c>
      <c r="DM34" s="624"/>
      <c r="DN34" s="624"/>
      <c r="DO34" s="624"/>
      <c r="DP34" s="624"/>
      <c r="DQ34" s="624"/>
      <c r="DR34" s="624"/>
      <c r="DS34" s="624"/>
      <c r="DT34" s="624"/>
      <c r="DU34" s="624"/>
      <c r="DV34" s="625"/>
      <c r="DW34" s="628">
        <v>13.3</v>
      </c>
      <c r="DX34" s="656"/>
      <c r="DY34" s="656"/>
      <c r="DZ34" s="656"/>
      <c r="EA34" s="656"/>
      <c r="EB34" s="656"/>
      <c r="EC34" s="657"/>
    </row>
    <row r="35" spans="2:133" ht="11.25" customHeight="1" x14ac:dyDescent="0.15">
      <c r="B35" s="620" t="s">
        <v>329</v>
      </c>
      <c r="C35" s="621"/>
      <c r="D35" s="621"/>
      <c r="E35" s="621"/>
      <c r="F35" s="621"/>
      <c r="G35" s="621"/>
      <c r="H35" s="621"/>
      <c r="I35" s="621"/>
      <c r="J35" s="621"/>
      <c r="K35" s="621"/>
      <c r="L35" s="621"/>
      <c r="M35" s="621"/>
      <c r="N35" s="621"/>
      <c r="O35" s="621"/>
      <c r="P35" s="621"/>
      <c r="Q35" s="622"/>
      <c r="R35" s="623">
        <v>872420</v>
      </c>
      <c r="S35" s="624"/>
      <c r="T35" s="624"/>
      <c r="U35" s="624"/>
      <c r="V35" s="624"/>
      <c r="W35" s="624"/>
      <c r="X35" s="624"/>
      <c r="Y35" s="625"/>
      <c r="Z35" s="626">
        <v>3.4</v>
      </c>
      <c r="AA35" s="626"/>
      <c r="AB35" s="626"/>
      <c r="AC35" s="626"/>
      <c r="AD35" s="627" t="s">
        <v>239</v>
      </c>
      <c r="AE35" s="627"/>
      <c r="AF35" s="627"/>
      <c r="AG35" s="627"/>
      <c r="AH35" s="627"/>
      <c r="AI35" s="627"/>
      <c r="AJ35" s="627"/>
      <c r="AK35" s="627"/>
      <c r="AL35" s="628" t="s">
        <v>140</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50603</v>
      </c>
      <c r="CS35" s="644"/>
      <c r="CT35" s="644"/>
      <c r="CU35" s="644"/>
      <c r="CV35" s="644"/>
      <c r="CW35" s="644"/>
      <c r="CX35" s="644"/>
      <c r="CY35" s="645"/>
      <c r="CZ35" s="628">
        <v>0.2</v>
      </c>
      <c r="DA35" s="656"/>
      <c r="DB35" s="656"/>
      <c r="DC35" s="658"/>
      <c r="DD35" s="632">
        <v>40418</v>
      </c>
      <c r="DE35" s="644"/>
      <c r="DF35" s="644"/>
      <c r="DG35" s="644"/>
      <c r="DH35" s="644"/>
      <c r="DI35" s="644"/>
      <c r="DJ35" s="644"/>
      <c r="DK35" s="645"/>
      <c r="DL35" s="632">
        <v>40197</v>
      </c>
      <c r="DM35" s="644"/>
      <c r="DN35" s="644"/>
      <c r="DO35" s="644"/>
      <c r="DP35" s="644"/>
      <c r="DQ35" s="644"/>
      <c r="DR35" s="644"/>
      <c r="DS35" s="644"/>
      <c r="DT35" s="644"/>
      <c r="DU35" s="644"/>
      <c r="DV35" s="645"/>
      <c r="DW35" s="628">
        <v>0.3</v>
      </c>
      <c r="DX35" s="656"/>
      <c r="DY35" s="656"/>
      <c r="DZ35" s="656"/>
      <c r="EA35" s="656"/>
      <c r="EB35" s="656"/>
      <c r="EC35" s="657"/>
    </row>
    <row r="36" spans="2:133" ht="11.25" customHeight="1" x14ac:dyDescent="0.15">
      <c r="B36" s="620" t="s">
        <v>333</v>
      </c>
      <c r="C36" s="621"/>
      <c r="D36" s="621"/>
      <c r="E36" s="621"/>
      <c r="F36" s="621"/>
      <c r="G36" s="621"/>
      <c r="H36" s="621"/>
      <c r="I36" s="621"/>
      <c r="J36" s="621"/>
      <c r="K36" s="621"/>
      <c r="L36" s="621"/>
      <c r="M36" s="621"/>
      <c r="N36" s="621"/>
      <c r="O36" s="621"/>
      <c r="P36" s="621"/>
      <c r="Q36" s="622"/>
      <c r="R36" s="623">
        <v>1380928</v>
      </c>
      <c r="S36" s="624"/>
      <c r="T36" s="624"/>
      <c r="U36" s="624"/>
      <c r="V36" s="624"/>
      <c r="W36" s="624"/>
      <c r="X36" s="624"/>
      <c r="Y36" s="625"/>
      <c r="Z36" s="626">
        <v>5.4</v>
      </c>
      <c r="AA36" s="626"/>
      <c r="AB36" s="626"/>
      <c r="AC36" s="626"/>
      <c r="AD36" s="627" t="s">
        <v>131</v>
      </c>
      <c r="AE36" s="627"/>
      <c r="AF36" s="627"/>
      <c r="AG36" s="627"/>
      <c r="AH36" s="627"/>
      <c r="AI36" s="627"/>
      <c r="AJ36" s="627"/>
      <c r="AK36" s="627"/>
      <c r="AL36" s="628" t="s">
        <v>239</v>
      </c>
      <c r="AM36" s="629"/>
      <c r="AN36" s="629"/>
      <c r="AO36" s="630"/>
      <c r="AP36" s="222"/>
      <c r="AQ36" s="689" t="s">
        <v>334</v>
      </c>
      <c r="AR36" s="690"/>
      <c r="AS36" s="690"/>
      <c r="AT36" s="690"/>
      <c r="AU36" s="690"/>
      <c r="AV36" s="690"/>
      <c r="AW36" s="690"/>
      <c r="AX36" s="690"/>
      <c r="AY36" s="691"/>
      <c r="AZ36" s="612">
        <v>3146086</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93603</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6322734</v>
      </c>
      <c r="CS36" s="624"/>
      <c r="CT36" s="624"/>
      <c r="CU36" s="624"/>
      <c r="CV36" s="624"/>
      <c r="CW36" s="624"/>
      <c r="CX36" s="624"/>
      <c r="CY36" s="625"/>
      <c r="CZ36" s="628">
        <v>26.4</v>
      </c>
      <c r="DA36" s="656"/>
      <c r="DB36" s="656"/>
      <c r="DC36" s="658"/>
      <c r="DD36" s="632">
        <v>4055499</v>
      </c>
      <c r="DE36" s="624"/>
      <c r="DF36" s="624"/>
      <c r="DG36" s="624"/>
      <c r="DH36" s="624"/>
      <c r="DI36" s="624"/>
      <c r="DJ36" s="624"/>
      <c r="DK36" s="625"/>
      <c r="DL36" s="632">
        <v>2382648</v>
      </c>
      <c r="DM36" s="624"/>
      <c r="DN36" s="624"/>
      <c r="DO36" s="624"/>
      <c r="DP36" s="624"/>
      <c r="DQ36" s="624"/>
      <c r="DR36" s="624"/>
      <c r="DS36" s="624"/>
      <c r="DT36" s="624"/>
      <c r="DU36" s="624"/>
      <c r="DV36" s="625"/>
      <c r="DW36" s="628">
        <v>17.600000000000001</v>
      </c>
      <c r="DX36" s="656"/>
      <c r="DY36" s="656"/>
      <c r="DZ36" s="656"/>
      <c r="EA36" s="656"/>
      <c r="EB36" s="656"/>
      <c r="EC36" s="657"/>
    </row>
    <row r="37" spans="2:133" ht="11.25" customHeight="1" x14ac:dyDescent="0.15">
      <c r="B37" s="620" t="s">
        <v>337</v>
      </c>
      <c r="C37" s="621"/>
      <c r="D37" s="621"/>
      <c r="E37" s="621"/>
      <c r="F37" s="621"/>
      <c r="G37" s="621"/>
      <c r="H37" s="621"/>
      <c r="I37" s="621"/>
      <c r="J37" s="621"/>
      <c r="K37" s="621"/>
      <c r="L37" s="621"/>
      <c r="M37" s="621"/>
      <c r="N37" s="621"/>
      <c r="O37" s="621"/>
      <c r="P37" s="621"/>
      <c r="Q37" s="622"/>
      <c r="R37" s="623">
        <v>677883</v>
      </c>
      <c r="S37" s="624"/>
      <c r="T37" s="624"/>
      <c r="U37" s="624"/>
      <c r="V37" s="624"/>
      <c r="W37" s="624"/>
      <c r="X37" s="624"/>
      <c r="Y37" s="625"/>
      <c r="Z37" s="626">
        <v>2.7</v>
      </c>
      <c r="AA37" s="626"/>
      <c r="AB37" s="626"/>
      <c r="AC37" s="626"/>
      <c r="AD37" s="627">
        <v>3505</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1292092</v>
      </c>
      <c r="BA37" s="624"/>
      <c r="BB37" s="624"/>
      <c r="BC37" s="624"/>
      <c r="BD37" s="644"/>
      <c r="BE37" s="644"/>
      <c r="BF37" s="669"/>
      <c r="BG37" s="620" t="s">
        <v>339</v>
      </c>
      <c r="BH37" s="621"/>
      <c r="BI37" s="621"/>
      <c r="BJ37" s="621"/>
      <c r="BK37" s="621"/>
      <c r="BL37" s="621"/>
      <c r="BM37" s="621"/>
      <c r="BN37" s="621"/>
      <c r="BO37" s="621"/>
      <c r="BP37" s="621"/>
      <c r="BQ37" s="621"/>
      <c r="BR37" s="621"/>
      <c r="BS37" s="621"/>
      <c r="BT37" s="621"/>
      <c r="BU37" s="622"/>
      <c r="BV37" s="623">
        <v>31730</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1744369</v>
      </c>
      <c r="CS37" s="644"/>
      <c r="CT37" s="644"/>
      <c r="CU37" s="644"/>
      <c r="CV37" s="644"/>
      <c r="CW37" s="644"/>
      <c r="CX37" s="644"/>
      <c r="CY37" s="645"/>
      <c r="CZ37" s="628">
        <v>7.3</v>
      </c>
      <c r="DA37" s="656"/>
      <c r="DB37" s="656"/>
      <c r="DC37" s="658"/>
      <c r="DD37" s="632">
        <v>1276717</v>
      </c>
      <c r="DE37" s="644"/>
      <c r="DF37" s="644"/>
      <c r="DG37" s="644"/>
      <c r="DH37" s="644"/>
      <c r="DI37" s="644"/>
      <c r="DJ37" s="644"/>
      <c r="DK37" s="645"/>
      <c r="DL37" s="632">
        <v>1234950</v>
      </c>
      <c r="DM37" s="644"/>
      <c r="DN37" s="644"/>
      <c r="DO37" s="644"/>
      <c r="DP37" s="644"/>
      <c r="DQ37" s="644"/>
      <c r="DR37" s="644"/>
      <c r="DS37" s="644"/>
      <c r="DT37" s="644"/>
      <c r="DU37" s="644"/>
      <c r="DV37" s="645"/>
      <c r="DW37" s="628">
        <v>9.1</v>
      </c>
      <c r="DX37" s="656"/>
      <c r="DY37" s="656"/>
      <c r="DZ37" s="656"/>
      <c r="EA37" s="656"/>
      <c r="EB37" s="656"/>
      <c r="EC37" s="657"/>
    </row>
    <row r="38" spans="2:133" ht="11.25" customHeight="1" x14ac:dyDescent="0.15">
      <c r="B38" s="620" t="s">
        <v>341</v>
      </c>
      <c r="C38" s="621"/>
      <c r="D38" s="621"/>
      <c r="E38" s="621"/>
      <c r="F38" s="621"/>
      <c r="G38" s="621"/>
      <c r="H38" s="621"/>
      <c r="I38" s="621"/>
      <c r="J38" s="621"/>
      <c r="K38" s="621"/>
      <c r="L38" s="621"/>
      <c r="M38" s="621"/>
      <c r="N38" s="621"/>
      <c r="O38" s="621"/>
      <c r="P38" s="621"/>
      <c r="Q38" s="622"/>
      <c r="R38" s="623">
        <v>1893017</v>
      </c>
      <c r="S38" s="624"/>
      <c r="T38" s="624"/>
      <c r="U38" s="624"/>
      <c r="V38" s="624"/>
      <c r="W38" s="624"/>
      <c r="X38" s="624"/>
      <c r="Y38" s="625"/>
      <c r="Z38" s="626">
        <v>7.5</v>
      </c>
      <c r="AA38" s="626"/>
      <c r="AB38" s="626"/>
      <c r="AC38" s="626"/>
      <c r="AD38" s="627" t="s">
        <v>140</v>
      </c>
      <c r="AE38" s="627"/>
      <c r="AF38" s="627"/>
      <c r="AG38" s="627"/>
      <c r="AH38" s="627"/>
      <c r="AI38" s="627"/>
      <c r="AJ38" s="627"/>
      <c r="AK38" s="627"/>
      <c r="AL38" s="628" t="s">
        <v>140</v>
      </c>
      <c r="AM38" s="629"/>
      <c r="AN38" s="629"/>
      <c r="AO38" s="630"/>
      <c r="AQ38" s="686" t="s">
        <v>342</v>
      </c>
      <c r="AR38" s="687"/>
      <c r="AS38" s="687"/>
      <c r="AT38" s="687"/>
      <c r="AU38" s="687"/>
      <c r="AV38" s="687"/>
      <c r="AW38" s="687"/>
      <c r="AX38" s="687"/>
      <c r="AY38" s="688"/>
      <c r="AZ38" s="623">
        <v>140233</v>
      </c>
      <c r="BA38" s="624"/>
      <c r="BB38" s="624"/>
      <c r="BC38" s="624"/>
      <c r="BD38" s="644"/>
      <c r="BE38" s="644"/>
      <c r="BF38" s="669"/>
      <c r="BG38" s="620" t="s">
        <v>343</v>
      </c>
      <c r="BH38" s="621"/>
      <c r="BI38" s="621"/>
      <c r="BJ38" s="621"/>
      <c r="BK38" s="621"/>
      <c r="BL38" s="621"/>
      <c r="BM38" s="621"/>
      <c r="BN38" s="621"/>
      <c r="BO38" s="621"/>
      <c r="BP38" s="621"/>
      <c r="BQ38" s="621"/>
      <c r="BR38" s="621"/>
      <c r="BS38" s="621"/>
      <c r="BT38" s="621"/>
      <c r="BU38" s="622"/>
      <c r="BV38" s="623">
        <v>6309</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1713761</v>
      </c>
      <c r="CS38" s="624"/>
      <c r="CT38" s="624"/>
      <c r="CU38" s="624"/>
      <c r="CV38" s="624"/>
      <c r="CW38" s="624"/>
      <c r="CX38" s="624"/>
      <c r="CY38" s="625"/>
      <c r="CZ38" s="628">
        <v>7.2</v>
      </c>
      <c r="DA38" s="656"/>
      <c r="DB38" s="656"/>
      <c r="DC38" s="658"/>
      <c r="DD38" s="632">
        <v>1390994</v>
      </c>
      <c r="DE38" s="624"/>
      <c r="DF38" s="624"/>
      <c r="DG38" s="624"/>
      <c r="DH38" s="624"/>
      <c r="DI38" s="624"/>
      <c r="DJ38" s="624"/>
      <c r="DK38" s="625"/>
      <c r="DL38" s="632">
        <v>1362920</v>
      </c>
      <c r="DM38" s="624"/>
      <c r="DN38" s="624"/>
      <c r="DO38" s="624"/>
      <c r="DP38" s="624"/>
      <c r="DQ38" s="624"/>
      <c r="DR38" s="624"/>
      <c r="DS38" s="624"/>
      <c r="DT38" s="624"/>
      <c r="DU38" s="624"/>
      <c r="DV38" s="625"/>
      <c r="DW38" s="628">
        <v>10</v>
      </c>
      <c r="DX38" s="656"/>
      <c r="DY38" s="656"/>
      <c r="DZ38" s="656"/>
      <c r="EA38" s="656"/>
      <c r="EB38" s="656"/>
      <c r="EC38" s="657"/>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239</v>
      </c>
      <c r="S39" s="624"/>
      <c r="T39" s="624"/>
      <c r="U39" s="624"/>
      <c r="V39" s="624"/>
      <c r="W39" s="624"/>
      <c r="X39" s="624"/>
      <c r="Y39" s="625"/>
      <c r="Z39" s="626" t="s">
        <v>140</v>
      </c>
      <c r="AA39" s="626"/>
      <c r="AB39" s="626"/>
      <c r="AC39" s="626"/>
      <c r="AD39" s="627" t="s">
        <v>239</v>
      </c>
      <c r="AE39" s="627"/>
      <c r="AF39" s="627"/>
      <c r="AG39" s="627"/>
      <c r="AH39" s="627"/>
      <c r="AI39" s="627"/>
      <c r="AJ39" s="627"/>
      <c r="AK39" s="627"/>
      <c r="AL39" s="628" t="s">
        <v>239</v>
      </c>
      <c r="AM39" s="629"/>
      <c r="AN39" s="629"/>
      <c r="AO39" s="630"/>
      <c r="AQ39" s="686" t="s">
        <v>346</v>
      </c>
      <c r="AR39" s="687"/>
      <c r="AS39" s="687"/>
      <c r="AT39" s="687"/>
      <c r="AU39" s="687"/>
      <c r="AV39" s="687"/>
      <c r="AW39" s="687"/>
      <c r="AX39" s="687"/>
      <c r="AY39" s="688"/>
      <c r="AZ39" s="623" t="s">
        <v>239</v>
      </c>
      <c r="BA39" s="624"/>
      <c r="BB39" s="624"/>
      <c r="BC39" s="624"/>
      <c r="BD39" s="644"/>
      <c r="BE39" s="644"/>
      <c r="BF39" s="669"/>
      <c r="BG39" s="620" t="s">
        <v>347</v>
      </c>
      <c r="BH39" s="621"/>
      <c r="BI39" s="621"/>
      <c r="BJ39" s="621"/>
      <c r="BK39" s="621"/>
      <c r="BL39" s="621"/>
      <c r="BM39" s="621"/>
      <c r="BN39" s="621"/>
      <c r="BO39" s="621"/>
      <c r="BP39" s="621"/>
      <c r="BQ39" s="621"/>
      <c r="BR39" s="621"/>
      <c r="BS39" s="621"/>
      <c r="BT39" s="621"/>
      <c r="BU39" s="622"/>
      <c r="BV39" s="623">
        <v>10024</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350834</v>
      </c>
      <c r="CS39" s="644"/>
      <c r="CT39" s="644"/>
      <c r="CU39" s="644"/>
      <c r="CV39" s="644"/>
      <c r="CW39" s="644"/>
      <c r="CX39" s="644"/>
      <c r="CY39" s="645"/>
      <c r="CZ39" s="628">
        <v>1.5</v>
      </c>
      <c r="DA39" s="656"/>
      <c r="DB39" s="656"/>
      <c r="DC39" s="658"/>
      <c r="DD39" s="632">
        <v>7153</v>
      </c>
      <c r="DE39" s="644"/>
      <c r="DF39" s="644"/>
      <c r="DG39" s="644"/>
      <c r="DH39" s="644"/>
      <c r="DI39" s="644"/>
      <c r="DJ39" s="644"/>
      <c r="DK39" s="645"/>
      <c r="DL39" s="632" t="s">
        <v>140</v>
      </c>
      <c r="DM39" s="644"/>
      <c r="DN39" s="644"/>
      <c r="DO39" s="644"/>
      <c r="DP39" s="644"/>
      <c r="DQ39" s="644"/>
      <c r="DR39" s="644"/>
      <c r="DS39" s="644"/>
      <c r="DT39" s="644"/>
      <c r="DU39" s="644"/>
      <c r="DV39" s="645"/>
      <c r="DW39" s="628" t="s">
        <v>239</v>
      </c>
      <c r="DX39" s="656"/>
      <c r="DY39" s="656"/>
      <c r="DZ39" s="656"/>
      <c r="EA39" s="656"/>
      <c r="EB39" s="656"/>
      <c r="EC39" s="657"/>
    </row>
    <row r="40" spans="2:133" ht="11.25" customHeight="1" x14ac:dyDescent="0.15">
      <c r="B40" s="620" t="s">
        <v>349</v>
      </c>
      <c r="C40" s="621"/>
      <c r="D40" s="621"/>
      <c r="E40" s="621"/>
      <c r="F40" s="621"/>
      <c r="G40" s="621"/>
      <c r="H40" s="621"/>
      <c r="I40" s="621"/>
      <c r="J40" s="621"/>
      <c r="K40" s="621"/>
      <c r="L40" s="621"/>
      <c r="M40" s="621"/>
      <c r="N40" s="621"/>
      <c r="O40" s="621"/>
      <c r="P40" s="621"/>
      <c r="Q40" s="622"/>
      <c r="R40" s="623">
        <v>210217</v>
      </c>
      <c r="S40" s="624"/>
      <c r="T40" s="624"/>
      <c r="U40" s="624"/>
      <c r="V40" s="624"/>
      <c r="W40" s="624"/>
      <c r="X40" s="624"/>
      <c r="Y40" s="625"/>
      <c r="Z40" s="626">
        <v>0.8</v>
      </c>
      <c r="AA40" s="626"/>
      <c r="AB40" s="626"/>
      <c r="AC40" s="626"/>
      <c r="AD40" s="627" t="s">
        <v>140</v>
      </c>
      <c r="AE40" s="627"/>
      <c r="AF40" s="627"/>
      <c r="AG40" s="627"/>
      <c r="AH40" s="627"/>
      <c r="AI40" s="627"/>
      <c r="AJ40" s="627"/>
      <c r="AK40" s="627"/>
      <c r="AL40" s="628" t="s">
        <v>140</v>
      </c>
      <c r="AM40" s="629"/>
      <c r="AN40" s="629"/>
      <c r="AO40" s="630"/>
      <c r="AQ40" s="686" t="s">
        <v>350</v>
      </c>
      <c r="AR40" s="687"/>
      <c r="AS40" s="687"/>
      <c r="AT40" s="687"/>
      <c r="AU40" s="687"/>
      <c r="AV40" s="687"/>
      <c r="AW40" s="687"/>
      <c r="AX40" s="687"/>
      <c r="AY40" s="688"/>
      <c r="AZ40" s="623" t="s">
        <v>239</v>
      </c>
      <c r="BA40" s="624"/>
      <c r="BB40" s="624"/>
      <c r="BC40" s="624"/>
      <c r="BD40" s="644"/>
      <c r="BE40" s="644"/>
      <c r="BF40" s="669"/>
      <c r="BG40" s="673" t="s">
        <v>351</v>
      </c>
      <c r="BH40" s="674"/>
      <c r="BI40" s="674"/>
      <c r="BJ40" s="674"/>
      <c r="BK40" s="674"/>
      <c r="BL40" s="223"/>
      <c r="BM40" s="621" t="s">
        <v>352</v>
      </c>
      <c r="BN40" s="621"/>
      <c r="BO40" s="621"/>
      <c r="BP40" s="621"/>
      <c r="BQ40" s="621"/>
      <c r="BR40" s="621"/>
      <c r="BS40" s="621"/>
      <c r="BT40" s="621"/>
      <c r="BU40" s="622"/>
      <c r="BV40" s="623">
        <v>94</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18434</v>
      </c>
      <c r="CS40" s="624"/>
      <c r="CT40" s="624"/>
      <c r="CU40" s="624"/>
      <c r="CV40" s="624"/>
      <c r="CW40" s="624"/>
      <c r="CX40" s="624"/>
      <c r="CY40" s="625"/>
      <c r="CZ40" s="628">
        <v>0.1</v>
      </c>
      <c r="DA40" s="656"/>
      <c r="DB40" s="656"/>
      <c r="DC40" s="658"/>
      <c r="DD40" s="632">
        <v>5000</v>
      </c>
      <c r="DE40" s="624"/>
      <c r="DF40" s="624"/>
      <c r="DG40" s="624"/>
      <c r="DH40" s="624"/>
      <c r="DI40" s="624"/>
      <c r="DJ40" s="624"/>
      <c r="DK40" s="625"/>
      <c r="DL40" s="632" t="s">
        <v>140</v>
      </c>
      <c r="DM40" s="624"/>
      <c r="DN40" s="624"/>
      <c r="DO40" s="624"/>
      <c r="DP40" s="624"/>
      <c r="DQ40" s="624"/>
      <c r="DR40" s="624"/>
      <c r="DS40" s="624"/>
      <c r="DT40" s="624"/>
      <c r="DU40" s="624"/>
      <c r="DV40" s="625"/>
      <c r="DW40" s="628" t="s">
        <v>239</v>
      </c>
      <c r="DX40" s="656"/>
      <c r="DY40" s="656"/>
      <c r="DZ40" s="656"/>
      <c r="EA40" s="656"/>
      <c r="EB40" s="656"/>
      <c r="EC40" s="657"/>
    </row>
    <row r="41" spans="2:133" ht="11.25" customHeight="1" x14ac:dyDescent="0.15">
      <c r="B41" s="646" t="s">
        <v>354</v>
      </c>
      <c r="C41" s="647"/>
      <c r="D41" s="647"/>
      <c r="E41" s="647"/>
      <c r="F41" s="647"/>
      <c r="G41" s="647"/>
      <c r="H41" s="647"/>
      <c r="I41" s="647"/>
      <c r="J41" s="647"/>
      <c r="K41" s="647"/>
      <c r="L41" s="647"/>
      <c r="M41" s="647"/>
      <c r="N41" s="647"/>
      <c r="O41" s="647"/>
      <c r="P41" s="647"/>
      <c r="Q41" s="648"/>
      <c r="R41" s="695">
        <v>25371110</v>
      </c>
      <c r="S41" s="696"/>
      <c r="T41" s="696"/>
      <c r="U41" s="696"/>
      <c r="V41" s="696"/>
      <c r="W41" s="696"/>
      <c r="X41" s="696"/>
      <c r="Y41" s="700"/>
      <c r="Z41" s="701">
        <v>100</v>
      </c>
      <c r="AA41" s="701"/>
      <c r="AB41" s="701"/>
      <c r="AC41" s="701"/>
      <c r="AD41" s="702">
        <v>13359421</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423656</v>
      </c>
      <c r="BA41" s="624"/>
      <c r="BB41" s="624"/>
      <c r="BC41" s="624"/>
      <c r="BD41" s="644"/>
      <c r="BE41" s="644"/>
      <c r="BF41" s="669"/>
      <c r="BG41" s="673"/>
      <c r="BH41" s="674"/>
      <c r="BI41" s="674"/>
      <c r="BJ41" s="674"/>
      <c r="BK41" s="674"/>
      <c r="BL41" s="223"/>
      <c r="BM41" s="621" t="s">
        <v>356</v>
      </c>
      <c r="BN41" s="621"/>
      <c r="BO41" s="621"/>
      <c r="BP41" s="621"/>
      <c r="BQ41" s="621"/>
      <c r="BR41" s="621"/>
      <c r="BS41" s="621"/>
      <c r="BT41" s="621"/>
      <c r="BU41" s="622"/>
      <c r="BV41" s="623" t="s">
        <v>239</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239</v>
      </c>
      <c r="CS41" s="644"/>
      <c r="CT41" s="644"/>
      <c r="CU41" s="644"/>
      <c r="CV41" s="644"/>
      <c r="CW41" s="644"/>
      <c r="CX41" s="644"/>
      <c r="CY41" s="645"/>
      <c r="CZ41" s="628" t="s">
        <v>239</v>
      </c>
      <c r="DA41" s="656"/>
      <c r="DB41" s="656"/>
      <c r="DC41" s="658"/>
      <c r="DD41" s="632" t="s">
        <v>239</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1290105</v>
      </c>
      <c r="BA42" s="696"/>
      <c r="BB42" s="696"/>
      <c r="BC42" s="696"/>
      <c r="BD42" s="682"/>
      <c r="BE42" s="682"/>
      <c r="BF42" s="684"/>
      <c r="BG42" s="675"/>
      <c r="BH42" s="676"/>
      <c r="BI42" s="676"/>
      <c r="BJ42" s="676"/>
      <c r="BK42" s="676"/>
      <c r="BL42" s="224"/>
      <c r="BM42" s="647" t="s">
        <v>359</v>
      </c>
      <c r="BN42" s="647"/>
      <c r="BO42" s="647"/>
      <c r="BP42" s="647"/>
      <c r="BQ42" s="647"/>
      <c r="BR42" s="647"/>
      <c r="BS42" s="647"/>
      <c r="BT42" s="647"/>
      <c r="BU42" s="648"/>
      <c r="BV42" s="695">
        <v>321</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2791478</v>
      </c>
      <c r="CS42" s="644"/>
      <c r="CT42" s="644"/>
      <c r="CU42" s="644"/>
      <c r="CV42" s="644"/>
      <c r="CW42" s="644"/>
      <c r="CX42" s="644"/>
      <c r="CY42" s="645"/>
      <c r="CZ42" s="628">
        <v>11.7</v>
      </c>
      <c r="DA42" s="656"/>
      <c r="DB42" s="656"/>
      <c r="DC42" s="658"/>
      <c r="DD42" s="632">
        <v>699334</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64804</v>
      </c>
      <c r="CS43" s="644"/>
      <c r="CT43" s="644"/>
      <c r="CU43" s="644"/>
      <c r="CV43" s="644"/>
      <c r="CW43" s="644"/>
      <c r="CX43" s="644"/>
      <c r="CY43" s="645"/>
      <c r="CZ43" s="628">
        <v>0.3</v>
      </c>
      <c r="DA43" s="656"/>
      <c r="DB43" s="656"/>
      <c r="DC43" s="658"/>
      <c r="DD43" s="632">
        <v>64804</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2791478</v>
      </c>
      <c r="CS44" s="624"/>
      <c r="CT44" s="624"/>
      <c r="CU44" s="624"/>
      <c r="CV44" s="624"/>
      <c r="CW44" s="624"/>
      <c r="CX44" s="624"/>
      <c r="CY44" s="625"/>
      <c r="CZ44" s="628">
        <v>11.7</v>
      </c>
      <c r="DA44" s="629"/>
      <c r="DB44" s="629"/>
      <c r="DC44" s="635"/>
      <c r="DD44" s="632">
        <v>699334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964604</v>
      </c>
      <c r="CS45" s="644"/>
      <c r="CT45" s="644"/>
      <c r="CU45" s="644"/>
      <c r="CV45" s="644"/>
      <c r="CW45" s="644"/>
      <c r="CX45" s="644"/>
      <c r="CY45" s="645"/>
      <c r="CZ45" s="628">
        <v>4</v>
      </c>
      <c r="DA45" s="656"/>
      <c r="DB45" s="656"/>
      <c r="DC45" s="658"/>
      <c r="DD45" s="632">
        <v>85081</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1803922</v>
      </c>
      <c r="CS46" s="624"/>
      <c r="CT46" s="624"/>
      <c r="CU46" s="624"/>
      <c r="CV46" s="624"/>
      <c r="CW46" s="624"/>
      <c r="CX46" s="624"/>
      <c r="CY46" s="625"/>
      <c r="CZ46" s="628">
        <v>7.5</v>
      </c>
      <c r="DA46" s="629"/>
      <c r="DB46" s="629"/>
      <c r="DC46" s="635"/>
      <c r="DD46" s="632">
        <v>609601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t="s">
        <v>131</v>
      </c>
      <c r="CS47" s="644"/>
      <c r="CT47" s="644"/>
      <c r="CU47" s="644"/>
      <c r="CV47" s="644"/>
      <c r="CW47" s="644"/>
      <c r="CX47" s="644"/>
      <c r="CY47" s="645"/>
      <c r="CZ47" s="628" t="s">
        <v>239</v>
      </c>
      <c r="DA47" s="656"/>
      <c r="DB47" s="656"/>
      <c r="DC47" s="658"/>
      <c r="DD47" s="632" t="s">
        <v>239</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369</v>
      </c>
      <c r="CG48" s="621"/>
      <c r="CH48" s="621"/>
      <c r="CI48" s="621"/>
      <c r="CJ48" s="621"/>
      <c r="CK48" s="621"/>
      <c r="CL48" s="621"/>
      <c r="CM48" s="621"/>
      <c r="CN48" s="621"/>
      <c r="CO48" s="621"/>
      <c r="CP48" s="621"/>
      <c r="CQ48" s="622"/>
      <c r="CR48" s="623" t="s">
        <v>131</v>
      </c>
      <c r="CS48" s="624"/>
      <c r="CT48" s="624"/>
      <c r="CU48" s="624"/>
      <c r="CV48" s="624"/>
      <c r="CW48" s="624"/>
      <c r="CX48" s="624"/>
      <c r="CY48" s="625"/>
      <c r="CZ48" s="628" t="s">
        <v>239</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370</v>
      </c>
      <c r="CE49" s="647"/>
      <c r="CF49" s="647"/>
      <c r="CG49" s="647"/>
      <c r="CH49" s="647"/>
      <c r="CI49" s="647"/>
      <c r="CJ49" s="647"/>
      <c r="CK49" s="647"/>
      <c r="CL49" s="647"/>
      <c r="CM49" s="647"/>
      <c r="CN49" s="647"/>
      <c r="CO49" s="647"/>
      <c r="CP49" s="647"/>
      <c r="CQ49" s="648"/>
      <c r="CR49" s="695">
        <v>23935936</v>
      </c>
      <c r="CS49" s="682"/>
      <c r="CT49" s="682"/>
      <c r="CU49" s="682"/>
      <c r="CV49" s="682"/>
      <c r="CW49" s="682"/>
      <c r="CX49" s="682"/>
      <c r="CY49" s="711"/>
      <c r="CZ49" s="703">
        <v>100</v>
      </c>
      <c r="DA49" s="712"/>
      <c r="DB49" s="712"/>
      <c r="DC49" s="713"/>
      <c r="DD49" s="714">
        <v>14835205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0a65/2femgPcfUV3qEPNkGu5ePuG689i/MU/mtsz5NyShMgk4U+mJ51SboR/0tvMmOUYAur+QGnDXAHe1x52A==" saltValue="3JSXS1UWFTUUBxs6Gbmnn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25164</v>
      </c>
      <c r="R7" s="753"/>
      <c r="S7" s="753"/>
      <c r="T7" s="753"/>
      <c r="U7" s="753"/>
      <c r="V7" s="753">
        <v>23729</v>
      </c>
      <c r="W7" s="753"/>
      <c r="X7" s="753"/>
      <c r="Y7" s="753"/>
      <c r="Z7" s="753"/>
      <c r="AA7" s="753">
        <v>1435</v>
      </c>
      <c r="AB7" s="753"/>
      <c r="AC7" s="753"/>
      <c r="AD7" s="753"/>
      <c r="AE7" s="754"/>
      <c r="AF7" s="755">
        <v>932</v>
      </c>
      <c r="AG7" s="756"/>
      <c r="AH7" s="756"/>
      <c r="AI7" s="756"/>
      <c r="AJ7" s="757"/>
      <c r="AK7" s="758">
        <v>873</v>
      </c>
      <c r="AL7" s="759"/>
      <c r="AM7" s="759"/>
      <c r="AN7" s="759"/>
      <c r="AO7" s="759"/>
      <c r="AP7" s="759">
        <v>24063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584</v>
      </c>
      <c r="BT7" s="747"/>
      <c r="BU7" s="747"/>
      <c r="BV7" s="747"/>
      <c r="BW7" s="747"/>
      <c r="BX7" s="747"/>
      <c r="BY7" s="747"/>
      <c r="BZ7" s="747"/>
      <c r="CA7" s="747"/>
      <c r="CB7" s="747"/>
      <c r="CC7" s="747"/>
      <c r="CD7" s="747"/>
      <c r="CE7" s="747"/>
      <c r="CF7" s="747"/>
      <c r="CG7" s="762"/>
      <c r="CH7" s="743">
        <v>0</v>
      </c>
      <c r="CI7" s="744"/>
      <c r="CJ7" s="744"/>
      <c r="CK7" s="744"/>
      <c r="CL7" s="745"/>
      <c r="CM7" s="743">
        <v>71</v>
      </c>
      <c r="CN7" s="744"/>
      <c r="CO7" s="744"/>
      <c r="CP7" s="744"/>
      <c r="CQ7" s="745"/>
      <c r="CR7" s="743">
        <v>50</v>
      </c>
      <c r="CS7" s="744"/>
      <c r="CT7" s="744"/>
      <c r="CU7" s="744"/>
      <c r="CV7" s="745"/>
      <c r="CW7" s="743">
        <v>8</v>
      </c>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394</v>
      </c>
      <c r="C8" s="781"/>
      <c r="D8" s="781"/>
      <c r="E8" s="781"/>
      <c r="F8" s="781"/>
      <c r="G8" s="781"/>
      <c r="H8" s="781"/>
      <c r="I8" s="781"/>
      <c r="J8" s="781"/>
      <c r="K8" s="781"/>
      <c r="L8" s="781"/>
      <c r="M8" s="781"/>
      <c r="N8" s="781"/>
      <c r="O8" s="781"/>
      <c r="P8" s="782"/>
      <c r="Q8" s="783">
        <v>0</v>
      </c>
      <c r="R8" s="784"/>
      <c r="S8" s="784"/>
      <c r="T8" s="784"/>
      <c r="U8" s="784"/>
      <c r="V8" s="784">
        <v>0</v>
      </c>
      <c r="W8" s="784"/>
      <c r="X8" s="784"/>
      <c r="Y8" s="784"/>
      <c r="Z8" s="784"/>
      <c r="AA8" s="784">
        <v>0</v>
      </c>
      <c r="AB8" s="784"/>
      <c r="AC8" s="784"/>
      <c r="AD8" s="784"/>
      <c r="AE8" s="785"/>
      <c r="AF8" s="786">
        <v>0</v>
      </c>
      <c r="AG8" s="787"/>
      <c r="AH8" s="787"/>
      <c r="AI8" s="787"/>
      <c r="AJ8" s="788"/>
      <c r="AK8" s="769">
        <v>0</v>
      </c>
      <c r="AL8" s="770"/>
      <c r="AM8" s="770"/>
      <c r="AN8" s="770"/>
      <c r="AO8" s="770"/>
      <c r="AP8" s="770" t="s">
        <v>514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585</v>
      </c>
      <c r="BT8" s="774"/>
      <c r="BU8" s="774"/>
      <c r="BV8" s="774"/>
      <c r="BW8" s="774"/>
      <c r="BX8" s="774"/>
      <c r="BY8" s="774"/>
      <c r="BZ8" s="774"/>
      <c r="CA8" s="774"/>
      <c r="CB8" s="774"/>
      <c r="CC8" s="774"/>
      <c r="CD8" s="774"/>
      <c r="CE8" s="774"/>
      <c r="CF8" s="774"/>
      <c r="CG8" s="775"/>
      <c r="CH8" s="776">
        <v>0</v>
      </c>
      <c r="CI8" s="777"/>
      <c r="CJ8" s="777"/>
      <c r="CK8" s="777"/>
      <c r="CL8" s="778"/>
      <c r="CM8" s="776">
        <v>8</v>
      </c>
      <c r="CN8" s="777"/>
      <c r="CO8" s="777"/>
      <c r="CP8" s="777"/>
      <c r="CQ8" s="778"/>
      <c r="CR8" s="776">
        <v>5</v>
      </c>
      <c r="CS8" s="777"/>
      <c r="CT8" s="777"/>
      <c r="CU8" s="777"/>
      <c r="CV8" s="778"/>
      <c r="CW8" s="776">
        <v>0</v>
      </c>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t="s">
        <v>395</v>
      </c>
      <c r="C9" s="781"/>
      <c r="D9" s="781"/>
      <c r="E9" s="781"/>
      <c r="F9" s="781"/>
      <c r="G9" s="781"/>
      <c r="H9" s="781"/>
      <c r="I9" s="781"/>
      <c r="J9" s="781"/>
      <c r="K9" s="781"/>
      <c r="L9" s="781"/>
      <c r="M9" s="781"/>
      <c r="N9" s="781"/>
      <c r="O9" s="781"/>
      <c r="P9" s="782"/>
      <c r="Q9" s="783">
        <v>288</v>
      </c>
      <c r="R9" s="784"/>
      <c r="S9" s="784"/>
      <c r="T9" s="784"/>
      <c r="U9" s="784"/>
      <c r="V9" s="784">
        <v>287</v>
      </c>
      <c r="W9" s="784"/>
      <c r="X9" s="784"/>
      <c r="Y9" s="784"/>
      <c r="Z9" s="784"/>
      <c r="AA9" s="784">
        <v>0</v>
      </c>
      <c r="AB9" s="784"/>
      <c r="AC9" s="784"/>
      <c r="AD9" s="784"/>
      <c r="AE9" s="785"/>
      <c r="AF9" s="786">
        <v>0</v>
      </c>
      <c r="AG9" s="787"/>
      <c r="AH9" s="787"/>
      <c r="AI9" s="787"/>
      <c r="AJ9" s="788"/>
      <c r="AK9" s="769">
        <v>67</v>
      </c>
      <c r="AL9" s="770"/>
      <c r="AM9" s="770"/>
      <c r="AN9" s="770"/>
      <c r="AO9" s="770"/>
      <c r="AP9" s="770" t="s">
        <v>514</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397</v>
      </c>
      <c r="B23" s="789" t="s">
        <v>398</v>
      </c>
      <c r="C23" s="790"/>
      <c r="D23" s="790"/>
      <c r="E23" s="790"/>
      <c r="F23" s="790"/>
      <c r="G23" s="790"/>
      <c r="H23" s="790"/>
      <c r="I23" s="790"/>
      <c r="J23" s="790"/>
      <c r="K23" s="790"/>
      <c r="L23" s="790"/>
      <c r="M23" s="790"/>
      <c r="N23" s="790"/>
      <c r="O23" s="790"/>
      <c r="P23" s="791"/>
      <c r="Q23" s="792">
        <v>25371</v>
      </c>
      <c r="R23" s="793"/>
      <c r="S23" s="793"/>
      <c r="T23" s="793"/>
      <c r="U23" s="793"/>
      <c r="V23" s="793">
        <v>23936</v>
      </c>
      <c r="W23" s="793"/>
      <c r="X23" s="793"/>
      <c r="Y23" s="793"/>
      <c r="Z23" s="793"/>
      <c r="AA23" s="793">
        <v>1435</v>
      </c>
      <c r="AB23" s="793"/>
      <c r="AC23" s="793"/>
      <c r="AD23" s="793"/>
      <c r="AE23" s="794"/>
      <c r="AF23" s="795">
        <v>933</v>
      </c>
      <c r="AG23" s="793"/>
      <c r="AH23" s="793"/>
      <c r="AI23" s="793"/>
      <c r="AJ23" s="796"/>
      <c r="AK23" s="797"/>
      <c r="AL23" s="798"/>
      <c r="AM23" s="798"/>
      <c r="AN23" s="798"/>
      <c r="AO23" s="798"/>
      <c r="AP23" s="793">
        <v>24063</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409</v>
      </c>
      <c r="C28" s="750"/>
      <c r="D28" s="750"/>
      <c r="E28" s="750"/>
      <c r="F28" s="750"/>
      <c r="G28" s="750"/>
      <c r="H28" s="750"/>
      <c r="I28" s="750"/>
      <c r="J28" s="750"/>
      <c r="K28" s="750"/>
      <c r="L28" s="750"/>
      <c r="M28" s="750"/>
      <c r="N28" s="750"/>
      <c r="O28" s="750"/>
      <c r="P28" s="751"/>
      <c r="Q28" s="822">
        <v>4791</v>
      </c>
      <c r="R28" s="823"/>
      <c r="S28" s="823"/>
      <c r="T28" s="823"/>
      <c r="U28" s="823"/>
      <c r="V28" s="823">
        <v>4697</v>
      </c>
      <c r="W28" s="823"/>
      <c r="X28" s="823"/>
      <c r="Y28" s="823"/>
      <c r="Z28" s="823"/>
      <c r="AA28" s="823">
        <v>94</v>
      </c>
      <c r="AB28" s="823"/>
      <c r="AC28" s="823"/>
      <c r="AD28" s="823"/>
      <c r="AE28" s="824"/>
      <c r="AF28" s="825">
        <v>94</v>
      </c>
      <c r="AG28" s="823"/>
      <c r="AH28" s="823"/>
      <c r="AI28" s="823"/>
      <c r="AJ28" s="826"/>
      <c r="AK28" s="827">
        <v>465</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410</v>
      </c>
      <c r="C29" s="781"/>
      <c r="D29" s="781"/>
      <c r="E29" s="781"/>
      <c r="F29" s="781"/>
      <c r="G29" s="781"/>
      <c r="H29" s="781"/>
      <c r="I29" s="781"/>
      <c r="J29" s="781"/>
      <c r="K29" s="781"/>
      <c r="L29" s="781"/>
      <c r="M29" s="781"/>
      <c r="N29" s="781"/>
      <c r="O29" s="781"/>
      <c r="P29" s="782"/>
      <c r="Q29" s="783">
        <v>4138</v>
      </c>
      <c r="R29" s="784"/>
      <c r="S29" s="784"/>
      <c r="T29" s="784"/>
      <c r="U29" s="784"/>
      <c r="V29" s="784">
        <v>3981</v>
      </c>
      <c r="W29" s="784"/>
      <c r="X29" s="784"/>
      <c r="Y29" s="784"/>
      <c r="Z29" s="784"/>
      <c r="AA29" s="784">
        <v>157</v>
      </c>
      <c r="AB29" s="784"/>
      <c r="AC29" s="784"/>
      <c r="AD29" s="784"/>
      <c r="AE29" s="785"/>
      <c r="AF29" s="786">
        <v>157</v>
      </c>
      <c r="AG29" s="787"/>
      <c r="AH29" s="787"/>
      <c r="AI29" s="787"/>
      <c r="AJ29" s="788"/>
      <c r="AK29" s="834">
        <v>686</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411</v>
      </c>
      <c r="C30" s="781"/>
      <c r="D30" s="781"/>
      <c r="E30" s="781"/>
      <c r="F30" s="781"/>
      <c r="G30" s="781"/>
      <c r="H30" s="781"/>
      <c r="I30" s="781"/>
      <c r="J30" s="781"/>
      <c r="K30" s="781"/>
      <c r="L30" s="781"/>
      <c r="M30" s="781"/>
      <c r="N30" s="781"/>
      <c r="O30" s="781"/>
      <c r="P30" s="782"/>
      <c r="Q30" s="783">
        <v>1106</v>
      </c>
      <c r="R30" s="784"/>
      <c r="S30" s="784"/>
      <c r="T30" s="784"/>
      <c r="U30" s="784"/>
      <c r="V30" s="784">
        <v>1099</v>
      </c>
      <c r="W30" s="784"/>
      <c r="X30" s="784"/>
      <c r="Y30" s="784"/>
      <c r="Z30" s="784"/>
      <c r="AA30" s="784">
        <v>8</v>
      </c>
      <c r="AB30" s="784"/>
      <c r="AC30" s="784"/>
      <c r="AD30" s="784"/>
      <c r="AE30" s="785"/>
      <c r="AF30" s="786">
        <v>8</v>
      </c>
      <c r="AG30" s="787"/>
      <c r="AH30" s="787"/>
      <c r="AI30" s="787"/>
      <c r="AJ30" s="788"/>
      <c r="AK30" s="834">
        <v>666</v>
      </c>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412</v>
      </c>
      <c r="C31" s="781"/>
      <c r="D31" s="781"/>
      <c r="E31" s="781"/>
      <c r="F31" s="781"/>
      <c r="G31" s="781"/>
      <c r="H31" s="781"/>
      <c r="I31" s="781"/>
      <c r="J31" s="781"/>
      <c r="K31" s="781"/>
      <c r="L31" s="781"/>
      <c r="M31" s="781"/>
      <c r="N31" s="781"/>
      <c r="O31" s="781"/>
      <c r="P31" s="782"/>
      <c r="Q31" s="783">
        <v>13</v>
      </c>
      <c r="R31" s="784"/>
      <c r="S31" s="784"/>
      <c r="T31" s="784"/>
      <c r="U31" s="784"/>
      <c r="V31" s="784">
        <v>9</v>
      </c>
      <c r="W31" s="784"/>
      <c r="X31" s="784"/>
      <c r="Y31" s="784"/>
      <c r="Z31" s="784"/>
      <c r="AA31" s="784">
        <v>3</v>
      </c>
      <c r="AB31" s="784"/>
      <c r="AC31" s="784"/>
      <c r="AD31" s="784"/>
      <c r="AE31" s="785"/>
      <c r="AF31" s="786">
        <v>3</v>
      </c>
      <c r="AG31" s="787"/>
      <c r="AH31" s="787"/>
      <c r="AI31" s="787"/>
      <c r="AJ31" s="788"/>
      <c r="AK31" s="834">
        <v>4</v>
      </c>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413</v>
      </c>
      <c r="C32" s="781"/>
      <c r="D32" s="781"/>
      <c r="E32" s="781"/>
      <c r="F32" s="781"/>
      <c r="G32" s="781"/>
      <c r="H32" s="781"/>
      <c r="I32" s="781"/>
      <c r="J32" s="781"/>
      <c r="K32" s="781"/>
      <c r="L32" s="781"/>
      <c r="M32" s="781"/>
      <c r="N32" s="781"/>
      <c r="O32" s="781"/>
      <c r="P32" s="782"/>
      <c r="Q32" s="783">
        <v>952</v>
      </c>
      <c r="R32" s="784"/>
      <c r="S32" s="784"/>
      <c r="T32" s="784"/>
      <c r="U32" s="784"/>
      <c r="V32" s="784">
        <v>931</v>
      </c>
      <c r="W32" s="784"/>
      <c r="X32" s="784"/>
      <c r="Y32" s="784"/>
      <c r="Z32" s="784"/>
      <c r="AA32" s="784">
        <v>21</v>
      </c>
      <c r="AB32" s="784"/>
      <c r="AC32" s="784"/>
      <c r="AD32" s="784"/>
      <c r="AE32" s="785"/>
      <c r="AF32" s="786">
        <v>1477</v>
      </c>
      <c r="AG32" s="787"/>
      <c r="AH32" s="787"/>
      <c r="AI32" s="787"/>
      <c r="AJ32" s="788"/>
      <c r="AK32" s="834">
        <v>140</v>
      </c>
      <c r="AL32" s="830"/>
      <c r="AM32" s="830"/>
      <c r="AN32" s="830"/>
      <c r="AO32" s="830"/>
      <c r="AP32" s="830">
        <v>373</v>
      </c>
      <c r="AQ32" s="830"/>
      <c r="AR32" s="830"/>
      <c r="AS32" s="830"/>
      <c r="AT32" s="830"/>
      <c r="AU32" s="830">
        <v>91</v>
      </c>
      <c r="AV32" s="830"/>
      <c r="AW32" s="830"/>
      <c r="AX32" s="830"/>
      <c r="AY32" s="830"/>
      <c r="AZ32" s="831"/>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415</v>
      </c>
      <c r="C33" s="781"/>
      <c r="D33" s="781"/>
      <c r="E33" s="781"/>
      <c r="F33" s="781"/>
      <c r="G33" s="781"/>
      <c r="H33" s="781"/>
      <c r="I33" s="781"/>
      <c r="J33" s="781"/>
      <c r="K33" s="781"/>
      <c r="L33" s="781"/>
      <c r="M33" s="781"/>
      <c r="N33" s="781"/>
      <c r="O33" s="781"/>
      <c r="P33" s="782"/>
      <c r="Q33" s="783">
        <v>10</v>
      </c>
      <c r="R33" s="784"/>
      <c r="S33" s="784"/>
      <c r="T33" s="784"/>
      <c r="U33" s="784"/>
      <c r="V33" s="784">
        <v>6</v>
      </c>
      <c r="W33" s="784"/>
      <c r="X33" s="784"/>
      <c r="Y33" s="784"/>
      <c r="Z33" s="784"/>
      <c r="AA33" s="784">
        <v>4</v>
      </c>
      <c r="AB33" s="784"/>
      <c r="AC33" s="784"/>
      <c r="AD33" s="784"/>
      <c r="AE33" s="785"/>
      <c r="AF33" s="786">
        <v>159</v>
      </c>
      <c r="AG33" s="787"/>
      <c r="AH33" s="787"/>
      <c r="AI33" s="787"/>
      <c r="AJ33" s="788"/>
      <c r="AK33" s="834" t="s">
        <v>514</v>
      </c>
      <c r="AL33" s="830"/>
      <c r="AM33" s="830"/>
      <c r="AN33" s="830"/>
      <c r="AO33" s="830"/>
      <c r="AP33" s="830" t="s">
        <v>514</v>
      </c>
      <c r="AQ33" s="830"/>
      <c r="AR33" s="830"/>
      <c r="AS33" s="830"/>
      <c r="AT33" s="830"/>
      <c r="AU33" s="830" t="s">
        <v>514</v>
      </c>
      <c r="AV33" s="830"/>
      <c r="AW33" s="830"/>
      <c r="AX33" s="830"/>
      <c r="AY33" s="830"/>
      <c r="AZ33" s="831"/>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416</v>
      </c>
      <c r="C34" s="781"/>
      <c r="D34" s="781"/>
      <c r="E34" s="781"/>
      <c r="F34" s="781"/>
      <c r="G34" s="781"/>
      <c r="H34" s="781"/>
      <c r="I34" s="781"/>
      <c r="J34" s="781"/>
      <c r="K34" s="781"/>
      <c r="L34" s="781"/>
      <c r="M34" s="781"/>
      <c r="N34" s="781"/>
      <c r="O34" s="781"/>
      <c r="P34" s="782"/>
      <c r="Q34" s="783">
        <v>2206</v>
      </c>
      <c r="R34" s="784"/>
      <c r="S34" s="784"/>
      <c r="T34" s="784"/>
      <c r="U34" s="784"/>
      <c r="V34" s="784">
        <v>1734</v>
      </c>
      <c r="W34" s="784"/>
      <c r="X34" s="784"/>
      <c r="Y34" s="784"/>
      <c r="Z34" s="784"/>
      <c r="AA34" s="784">
        <v>473</v>
      </c>
      <c r="AB34" s="784"/>
      <c r="AC34" s="784"/>
      <c r="AD34" s="784"/>
      <c r="AE34" s="785"/>
      <c r="AF34" s="786">
        <v>307</v>
      </c>
      <c r="AG34" s="787"/>
      <c r="AH34" s="787"/>
      <c r="AI34" s="787"/>
      <c r="AJ34" s="788"/>
      <c r="AK34" s="834">
        <v>1292</v>
      </c>
      <c r="AL34" s="830"/>
      <c r="AM34" s="830"/>
      <c r="AN34" s="830"/>
      <c r="AO34" s="830"/>
      <c r="AP34" s="830">
        <v>10536</v>
      </c>
      <c r="AQ34" s="830"/>
      <c r="AR34" s="830"/>
      <c r="AS34" s="830"/>
      <c r="AT34" s="830"/>
      <c r="AU34" s="830">
        <v>9040</v>
      </c>
      <c r="AV34" s="830"/>
      <c r="AW34" s="830"/>
      <c r="AX34" s="830"/>
      <c r="AY34" s="830"/>
      <c r="AZ34" s="831"/>
      <c r="BA34" s="831"/>
      <c r="BB34" s="831"/>
      <c r="BC34" s="831"/>
      <c r="BD34" s="831"/>
      <c r="BE34" s="832" t="s">
        <v>414</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397</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2203</v>
      </c>
      <c r="AG63" s="844"/>
      <c r="AH63" s="844"/>
      <c r="AI63" s="844"/>
      <c r="AJ63" s="845"/>
      <c r="AK63" s="846"/>
      <c r="AL63" s="841"/>
      <c r="AM63" s="841"/>
      <c r="AN63" s="841"/>
      <c r="AO63" s="841"/>
      <c r="AP63" s="844">
        <v>10909</v>
      </c>
      <c r="AQ63" s="844"/>
      <c r="AR63" s="844"/>
      <c r="AS63" s="844"/>
      <c r="AT63" s="844"/>
      <c r="AU63" s="844">
        <v>9131</v>
      </c>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420</v>
      </c>
      <c r="B66" s="728"/>
      <c r="C66" s="728"/>
      <c r="D66" s="728"/>
      <c r="E66" s="728"/>
      <c r="F66" s="728"/>
      <c r="G66" s="728"/>
      <c r="H66" s="728"/>
      <c r="I66" s="728"/>
      <c r="J66" s="728"/>
      <c r="K66" s="728"/>
      <c r="L66" s="728"/>
      <c r="M66" s="728"/>
      <c r="N66" s="728"/>
      <c r="O66" s="728"/>
      <c r="P66" s="729"/>
      <c r="Q66" s="733" t="s">
        <v>401</v>
      </c>
      <c r="R66" s="734"/>
      <c r="S66" s="734"/>
      <c r="T66" s="734"/>
      <c r="U66" s="735"/>
      <c r="V66" s="733" t="s">
        <v>402</v>
      </c>
      <c r="W66" s="734"/>
      <c r="X66" s="734"/>
      <c r="Y66" s="734"/>
      <c r="Z66" s="735"/>
      <c r="AA66" s="733" t="s">
        <v>421</v>
      </c>
      <c r="AB66" s="734"/>
      <c r="AC66" s="734"/>
      <c r="AD66" s="734"/>
      <c r="AE66" s="735"/>
      <c r="AF66" s="854" t="s">
        <v>404</v>
      </c>
      <c r="AG66" s="815"/>
      <c r="AH66" s="815"/>
      <c r="AI66" s="815"/>
      <c r="AJ66" s="855"/>
      <c r="AK66" s="733" t="s">
        <v>405</v>
      </c>
      <c r="AL66" s="728"/>
      <c r="AM66" s="728"/>
      <c r="AN66" s="728"/>
      <c r="AO66" s="729"/>
      <c r="AP66" s="733" t="s">
        <v>406</v>
      </c>
      <c r="AQ66" s="734"/>
      <c r="AR66" s="734"/>
      <c r="AS66" s="734"/>
      <c r="AT66" s="735"/>
      <c r="AU66" s="733" t="s">
        <v>422</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586</v>
      </c>
      <c r="C68" s="870"/>
      <c r="D68" s="870"/>
      <c r="E68" s="870"/>
      <c r="F68" s="870"/>
      <c r="G68" s="870"/>
      <c r="H68" s="870"/>
      <c r="I68" s="870"/>
      <c r="J68" s="870"/>
      <c r="K68" s="870"/>
      <c r="L68" s="870"/>
      <c r="M68" s="870"/>
      <c r="N68" s="870"/>
      <c r="O68" s="870"/>
      <c r="P68" s="871"/>
      <c r="Q68" s="872">
        <v>16052</v>
      </c>
      <c r="R68" s="866"/>
      <c r="S68" s="866"/>
      <c r="T68" s="866"/>
      <c r="U68" s="866"/>
      <c r="V68" s="866">
        <v>16031</v>
      </c>
      <c r="W68" s="866"/>
      <c r="X68" s="866"/>
      <c r="Y68" s="866"/>
      <c r="Z68" s="866"/>
      <c r="AA68" s="866">
        <v>21</v>
      </c>
      <c r="AB68" s="866"/>
      <c r="AC68" s="866"/>
      <c r="AD68" s="866"/>
      <c r="AE68" s="866"/>
      <c r="AF68" s="866">
        <v>14</v>
      </c>
      <c r="AG68" s="866"/>
      <c r="AH68" s="866"/>
      <c r="AI68" s="866"/>
      <c r="AJ68" s="866"/>
      <c r="AK68" s="866">
        <v>113</v>
      </c>
      <c r="AL68" s="866"/>
      <c r="AM68" s="866"/>
      <c r="AN68" s="866"/>
      <c r="AO68" s="866"/>
      <c r="AP68" s="866" t="s">
        <v>514</v>
      </c>
      <c r="AQ68" s="866"/>
      <c r="AR68" s="866"/>
      <c r="AS68" s="866"/>
      <c r="AT68" s="866"/>
      <c r="AU68" s="866" t="s">
        <v>514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587</v>
      </c>
      <c r="C69" s="874"/>
      <c r="D69" s="874"/>
      <c r="E69" s="874"/>
      <c r="F69" s="874"/>
      <c r="G69" s="874"/>
      <c r="H69" s="874"/>
      <c r="I69" s="874"/>
      <c r="J69" s="874"/>
      <c r="K69" s="874"/>
      <c r="L69" s="874"/>
      <c r="M69" s="874"/>
      <c r="N69" s="874"/>
      <c r="O69" s="874"/>
      <c r="P69" s="875"/>
      <c r="Q69" s="876">
        <v>88</v>
      </c>
      <c r="R69" s="830"/>
      <c r="S69" s="830"/>
      <c r="T69" s="830"/>
      <c r="U69" s="830"/>
      <c r="V69" s="830">
        <v>87</v>
      </c>
      <c r="W69" s="830"/>
      <c r="X69" s="830"/>
      <c r="Y69" s="830"/>
      <c r="Z69" s="830"/>
      <c r="AA69" s="830">
        <v>1</v>
      </c>
      <c r="AB69" s="830"/>
      <c r="AC69" s="830"/>
      <c r="AD69" s="830"/>
      <c r="AE69" s="830"/>
      <c r="AF69" s="830">
        <v>1</v>
      </c>
      <c r="AG69" s="830"/>
      <c r="AH69" s="830"/>
      <c r="AI69" s="830"/>
      <c r="AJ69" s="830"/>
      <c r="AK69" s="830">
        <v>8</v>
      </c>
      <c r="AL69" s="830"/>
      <c r="AM69" s="830"/>
      <c r="AN69" s="830"/>
      <c r="AO69" s="830"/>
      <c r="AP69" s="830" t="s">
        <v>514</v>
      </c>
      <c r="AQ69" s="830"/>
      <c r="AR69" s="830"/>
      <c r="AS69" s="830"/>
      <c r="AT69" s="830"/>
      <c r="AU69" s="830" t="s">
        <v>514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588</v>
      </c>
      <c r="C70" s="874"/>
      <c r="D70" s="874"/>
      <c r="E70" s="874"/>
      <c r="F70" s="874"/>
      <c r="G70" s="874"/>
      <c r="H70" s="874"/>
      <c r="I70" s="874"/>
      <c r="J70" s="874"/>
      <c r="K70" s="874"/>
      <c r="L70" s="874"/>
      <c r="M70" s="874"/>
      <c r="N70" s="874"/>
      <c r="O70" s="874"/>
      <c r="P70" s="875"/>
      <c r="Q70" s="876">
        <v>468</v>
      </c>
      <c r="R70" s="830"/>
      <c r="S70" s="830"/>
      <c r="T70" s="830"/>
      <c r="U70" s="830"/>
      <c r="V70" s="830">
        <v>242</v>
      </c>
      <c r="W70" s="830"/>
      <c r="X70" s="830"/>
      <c r="Y70" s="830"/>
      <c r="Z70" s="830"/>
      <c r="AA70" s="830">
        <v>226</v>
      </c>
      <c r="AB70" s="830"/>
      <c r="AC70" s="830"/>
      <c r="AD70" s="830"/>
      <c r="AE70" s="830"/>
      <c r="AF70" s="830">
        <v>226</v>
      </c>
      <c r="AG70" s="830"/>
      <c r="AH70" s="830"/>
      <c r="AI70" s="830"/>
      <c r="AJ70" s="830"/>
      <c r="AK70" s="830" t="s">
        <v>514</v>
      </c>
      <c r="AL70" s="830"/>
      <c r="AM70" s="830"/>
      <c r="AN70" s="830"/>
      <c r="AO70" s="830"/>
      <c r="AP70" s="830" t="s">
        <v>514</v>
      </c>
      <c r="AQ70" s="830"/>
      <c r="AR70" s="830"/>
      <c r="AS70" s="830"/>
      <c r="AT70" s="830"/>
      <c r="AU70" s="830" t="s">
        <v>514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589</v>
      </c>
      <c r="C71" s="874"/>
      <c r="D71" s="874"/>
      <c r="E71" s="874"/>
      <c r="F71" s="874"/>
      <c r="G71" s="874"/>
      <c r="H71" s="874"/>
      <c r="I71" s="874"/>
      <c r="J71" s="874"/>
      <c r="K71" s="874"/>
      <c r="L71" s="874"/>
      <c r="M71" s="874"/>
      <c r="N71" s="874"/>
      <c r="O71" s="874"/>
      <c r="P71" s="875"/>
      <c r="Q71" s="876">
        <v>1041</v>
      </c>
      <c r="R71" s="830"/>
      <c r="S71" s="830"/>
      <c r="T71" s="830"/>
      <c r="U71" s="830"/>
      <c r="V71" s="830">
        <v>1037</v>
      </c>
      <c r="W71" s="830"/>
      <c r="X71" s="830"/>
      <c r="Y71" s="830"/>
      <c r="Z71" s="830"/>
      <c r="AA71" s="830">
        <v>4</v>
      </c>
      <c r="AB71" s="830"/>
      <c r="AC71" s="830"/>
      <c r="AD71" s="830"/>
      <c r="AE71" s="830"/>
      <c r="AF71" s="830">
        <v>4</v>
      </c>
      <c r="AG71" s="830"/>
      <c r="AH71" s="830"/>
      <c r="AI71" s="830"/>
      <c r="AJ71" s="830"/>
      <c r="AK71" s="830" t="s">
        <v>514</v>
      </c>
      <c r="AL71" s="830"/>
      <c r="AM71" s="830"/>
      <c r="AN71" s="830"/>
      <c r="AO71" s="830"/>
      <c r="AP71" s="830" t="s">
        <v>514</v>
      </c>
      <c r="AQ71" s="830"/>
      <c r="AR71" s="830"/>
      <c r="AS71" s="830"/>
      <c r="AT71" s="830"/>
      <c r="AU71" s="830" t="s">
        <v>514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590</v>
      </c>
      <c r="C72" s="874"/>
      <c r="D72" s="874"/>
      <c r="E72" s="874"/>
      <c r="F72" s="874"/>
      <c r="G72" s="874"/>
      <c r="H72" s="874"/>
      <c r="I72" s="874"/>
      <c r="J72" s="874"/>
      <c r="K72" s="874"/>
      <c r="L72" s="874"/>
      <c r="M72" s="874"/>
      <c r="N72" s="874"/>
      <c r="O72" s="874"/>
      <c r="P72" s="875"/>
      <c r="Q72" s="876">
        <v>368351</v>
      </c>
      <c r="R72" s="830"/>
      <c r="S72" s="830"/>
      <c r="T72" s="830"/>
      <c r="U72" s="830"/>
      <c r="V72" s="830">
        <v>355170</v>
      </c>
      <c r="W72" s="830"/>
      <c r="X72" s="830"/>
      <c r="Y72" s="830"/>
      <c r="Z72" s="830"/>
      <c r="AA72" s="830">
        <v>13181</v>
      </c>
      <c r="AB72" s="830"/>
      <c r="AC72" s="830"/>
      <c r="AD72" s="830"/>
      <c r="AE72" s="830"/>
      <c r="AF72" s="830">
        <v>13181</v>
      </c>
      <c r="AG72" s="830"/>
      <c r="AH72" s="830"/>
      <c r="AI72" s="830"/>
      <c r="AJ72" s="830"/>
      <c r="AK72" s="830">
        <v>2368</v>
      </c>
      <c r="AL72" s="830"/>
      <c r="AM72" s="830"/>
      <c r="AN72" s="830"/>
      <c r="AO72" s="830"/>
      <c r="AP72" s="830" t="s">
        <v>514</v>
      </c>
      <c r="AQ72" s="830"/>
      <c r="AR72" s="830"/>
      <c r="AS72" s="830"/>
      <c r="AT72" s="830"/>
      <c r="AU72" s="830" t="s">
        <v>514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591</v>
      </c>
      <c r="C73" s="874"/>
      <c r="D73" s="874"/>
      <c r="E73" s="874"/>
      <c r="F73" s="874"/>
      <c r="G73" s="874"/>
      <c r="H73" s="874"/>
      <c r="I73" s="874"/>
      <c r="J73" s="874"/>
      <c r="K73" s="874"/>
      <c r="L73" s="874"/>
      <c r="M73" s="874"/>
      <c r="N73" s="874"/>
      <c r="O73" s="874"/>
      <c r="P73" s="875"/>
      <c r="Q73" s="876">
        <v>399</v>
      </c>
      <c r="R73" s="830"/>
      <c r="S73" s="830"/>
      <c r="T73" s="830"/>
      <c r="U73" s="830"/>
      <c r="V73" s="830">
        <v>370</v>
      </c>
      <c r="W73" s="830"/>
      <c r="X73" s="830"/>
      <c r="Y73" s="830"/>
      <c r="Z73" s="830"/>
      <c r="AA73" s="830">
        <v>29</v>
      </c>
      <c r="AB73" s="830"/>
      <c r="AC73" s="830"/>
      <c r="AD73" s="830"/>
      <c r="AE73" s="830"/>
      <c r="AF73" s="830">
        <v>20</v>
      </c>
      <c r="AG73" s="830"/>
      <c r="AH73" s="830"/>
      <c r="AI73" s="830"/>
      <c r="AJ73" s="830"/>
      <c r="AK73" s="830">
        <v>12</v>
      </c>
      <c r="AL73" s="830"/>
      <c r="AM73" s="830"/>
      <c r="AN73" s="830"/>
      <c r="AO73" s="830"/>
      <c r="AP73" s="830" t="s">
        <v>514</v>
      </c>
      <c r="AQ73" s="830"/>
      <c r="AR73" s="830"/>
      <c r="AS73" s="830"/>
      <c r="AT73" s="830"/>
      <c r="AU73" s="830" t="s">
        <v>514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592</v>
      </c>
      <c r="C74" s="874"/>
      <c r="D74" s="874"/>
      <c r="E74" s="874"/>
      <c r="F74" s="874"/>
      <c r="G74" s="874"/>
      <c r="H74" s="874"/>
      <c r="I74" s="874"/>
      <c r="J74" s="874"/>
      <c r="K74" s="874"/>
      <c r="L74" s="874"/>
      <c r="M74" s="874"/>
      <c r="N74" s="874"/>
      <c r="O74" s="874"/>
      <c r="P74" s="875"/>
      <c r="Q74" s="876">
        <v>2054</v>
      </c>
      <c r="R74" s="830"/>
      <c r="S74" s="830"/>
      <c r="T74" s="830"/>
      <c r="U74" s="830"/>
      <c r="V74" s="830">
        <v>1983</v>
      </c>
      <c r="W74" s="830"/>
      <c r="X74" s="830"/>
      <c r="Y74" s="830"/>
      <c r="Z74" s="830"/>
      <c r="AA74" s="830">
        <v>71</v>
      </c>
      <c r="AB74" s="830"/>
      <c r="AC74" s="830"/>
      <c r="AD74" s="830"/>
      <c r="AE74" s="830"/>
      <c r="AF74" s="830">
        <v>71</v>
      </c>
      <c r="AG74" s="830"/>
      <c r="AH74" s="830"/>
      <c r="AI74" s="830"/>
      <c r="AJ74" s="830"/>
      <c r="AK74" s="830">
        <v>163</v>
      </c>
      <c r="AL74" s="830"/>
      <c r="AM74" s="830"/>
      <c r="AN74" s="830"/>
      <c r="AO74" s="830"/>
      <c r="AP74" s="830">
        <v>45</v>
      </c>
      <c r="AQ74" s="830"/>
      <c r="AR74" s="830"/>
      <c r="AS74" s="830"/>
      <c r="AT74" s="830"/>
      <c r="AU74" s="830">
        <v>32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593</v>
      </c>
      <c r="C75" s="874"/>
      <c r="D75" s="874"/>
      <c r="E75" s="874"/>
      <c r="F75" s="874"/>
      <c r="G75" s="874"/>
      <c r="H75" s="874"/>
      <c r="I75" s="874"/>
      <c r="J75" s="874"/>
      <c r="K75" s="874"/>
      <c r="L75" s="874"/>
      <c r="M75" s="874"/>
      <c r="N75" s="874"/>
      <c r="O75" s="874"/>
      <c r="P75" s="875"/>
      <c r="Q75" s="877">
        <v>4247</v>
      </c>
      <c r="R75" s="878"/>
      <c r="S75" s="878"/>
      <c r="T75" s="878"/>
      <c r="U75" s="834"/>
      <c r="V75" s="879">
        <v>4194</v>
      </c>
      <c r="W75" s="878"/>
      <c r="X75" s="878"/>
      <c r="Y75" s="878"/>
      <c r="Z75" s="834"/>
      <c r="AA75" s="879">
        <v>53</v>
      </c>
      <c r="AB75" s="878"/>
      <c r="AC75" s="878"/>
      <c r="AD75" s="878"/>
      <c r="AE75" s="834"/>
      <c r="AF75" s="879">
        <v>40</v>
      </c>
      <c r="AG75" s="878"/>
      <c r="AH75" s="878"/>
      <c r="AI75" s="878"/>
      <c r="AJ75" s="834"/>
      <c r="AK75" s="879" t="s">
        <v>514</v>
      </c>
      <c r="AL75" s="878"/>
      <c r="AM75" s="878"/>
      <c r="AN75" s="878"/>
      <c r="AO75" s="834"/>
      <c r="AP75" s="879">
        <v>1583</v>
      </c>
      <c r="AQ75" s="878"/>
      <c r="AR75" s="878"/>
      <c r="AS75" s="878"/>
      <c r="AT75" s="834"/>
      <c r="AU75" s="879">
        <v>373</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594</v>
      </c>
      <c r="C76" s="874"/>
      <c r="D76" s="874"/>
      <c r="E76" s="874"/>
      <c r="F76" s="874"/>
      <c r="G76" s="874"/>
      <c r="H76" s="874"/>
      <c r="I76" s="874"/>
      <c r="J76" s="874"/>
      <c r="K76" s="874"/>
      <c r="L76" s="874"/>
      <c r="M76" s="874"/>
      <c r="N76" s="874"/>
      <c r="O76" s="874"/>
      <c r="P76" s="875"/>
      <c r="Q76" s="877">
        <v>11</v>
      </c>
      <c r="R76" s="878"/>
      <c r="S76" s="878"/>
      <c r="T76" s="878"/>
      <c r="U76" s="834"/>
      <c r="V76" s="879">
        <v>11</v>
      </c>
      <c r="W76" s="878"/>
      <c r="X76" s="878"/>
      <c r="Y76" s="878"/>
      <c r="Z76" s="834"/>
      <c r="AA76" s="879">
        <v>1</v>
      </c>
      <c r="AB76" s="878"/>
      <c r="AC76" s="878"/>
      <c r="AD76" s="878"/>
      <c r="AE76" s="834"/>
      <c r="AF76" s="879">
        <v>1</v>
      </c>
      <c r="AG76" s="878"/>
      <c r="AH76" s="878"/>
      <c r="AI76" s="878"/>
      <c r="AJ76" s="834"/>
      <c r="AK76" s="879" t="s">
        <v>514</v>
      </c>
      <c r="AL76" s="878"/>
      <c r="AM76" s="878"/>
      <c r="AN76" s="878"/>
      <c r="AO76" s="834"/>
      <c r="AP76" s="879" t="s">
        <v>514</v>
      </c>
      <c r="AQ76" s="878"/>
      <c r="AR76" s="878"/>
      <c r="AS76" s="878"/>
      <c r="AT76" s="834"/>
      <c r="AU76" s="879" t="s">
        <v>514</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397</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13558</v>
      </c>
      <c r="AG88" s="844"/>
      <c r="AH88" s="844"/>
      <c r="AI88" s="844"/>
      <c r="AJ88" s="844"/>
      <c r="AK88" s="841"/>
      <c r="AL88" s="841"/>
      <c r="AM88" s="841"/>
      <c r="AN88" s="841"/>
      <c r="AO88" s="841"/>
      <c r="AP88" s="844">
        <v>1628</v>
      </c>
      <c r="AQ88" s="844"/>
      <c r="AR88" s="844"/>
      <c r="AS88" s="844"/>
      <c r="AT88" s="844"/>
      <c r="AU88" s="844">
        <v>405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55</v>
      </c>
      <c r="CS102" s="852"/>
      <c r="CT102" s="852"/>
      <c r="CU102" s="852"/>
      <c r="CV102" s="891"/>
      <c r="CW102" s="890">
        <v>8</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313</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313</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313</v>
      </c>
      <c r="DR109" s="893"/>
      <c r="DS109" s="893"/>
      <c r="DT109" s="893"/>
      <c r="DU109" s="894"/>
      <c r="DV109" s="892" t="s">
        <v>434</v>
      </c>
      <c r="DW109" s="893"/>
      <c r="DX109" s="893"/>
      <c r="DY109" s="893"/>
      <c r="DZ109" s="895"/>
    </row>
    <row r="110" spans="1:131" s="230" customFormat="1" ht="26.25" customHeight="1" x14ac:dyDescent="0.15">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2485899</v>
      </c>
      <c r="AB110" s="900"/>
      <c r="AC110" s="900"/>
      <c r="AD110" s="900"/>
      <c r="AE110" s="901"/>
      <c r="AF110" s="902">
        <v>2603508</v>
      </c>
      <c r="AG110" s="900"/>
      <c r="AH110" s="900"/>
      <c r="AI110" s="900"/>
      <c r="AJ110" s="901"/>
      <c r="AK110" s="902">
        <v>2609454</v>
      </c>
      <c r="AL110" s="900"/>
      <c r="AM110" s="900"/>
      <c r="AN110" s="900"/>
      <c r="AO110" s="901"/>
      <c r="AP110" s="903">
        <v>23.7</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25359024</v>
      </c>
      <c r="BR110" s="931"/>
      <c r="BS110" s="931"/>
      <c r="BT110" s="931"/>
      <c r="BU110" s="931"/>
      <c r="BV110" s="931">
        <v>24685977</v>
      </c>
      <c r="BW110" s="931"/>
      <c r="BX110" s="931"/>
      <c r="BY110" s="931"/>
      <c r="BZ110" s="931"/>
      <c r="CA110" s="931">
        <v>24063183</v>
      </c>
      <c r="CB110" s="931"/>
      <c r="CC110" s="931"/>
      <c r="CD110" s="931"/>
      <c r="CE110" s="931"/>
      <c r="CF110" s="944">
        <v>218.6</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131</v>
      </c>
      <c r="DH110" s="931"/>
      <c r="DI110" s="931"/>
      <c r="DJ110" s="931"/>
      <c r="DK110" s="931"/>
      <c r="DL110" s="931" t="s">
        <v>440</v>
      </c>
      <c r="DM110" s="931"/>
      <c r="DN110" s="931"/>
      <c r="DO110" s="931"/>
      <c r="DP110" s="931"/>
      <c r="DQ110" s="931" t="s">
        <v>440</v>
      </c>
      <c r="DR110" s="931"/>
      <c r="DS110" s="931"/>
      <c r="DT110" s="931"/>
      <c r="DU110" s="931"/>
      <c r="DV110" s="932" t="s">
        <v>131</v>
      </c>
      <c r="DW110" s="932"/>
      <c r="DX110" s="932"/>
      <c r="DY110" s="932"/>
      <c r="DZ110" s="933"/>
    </row>
    <row r="111" spans="1:131" s="230" customFormat="1" ht="26.25" customHeight="1" x14ac:dyDescent="0.15">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131</v>
      </c>
      <c r="AB111" s="938"/>
      <c r="AC111" s="938"/>
      <c r="AD111" s="938"/>
      <c r="AE111" s="939"/>
      <c r="AF111" s="940" t="s">
        <v>442</v>
      </c>
      <c r="AG111" s="938"/>
      <c r="AH111" s="938"/>
      <c r="AI111" s="938"/>
      <c r="AJ111" s="939"/>
      <c r="AK111" s="940" t="s">
        <v>131</v>
      </c>
      <c r="AL111" s="938"/>
      <c r="AM111" s="938"/>
      <c r="AN111" s="938"/>
      <c r="AO111" s="939"/>
      <c r="AP111" s="941" t="s">
        <v>131</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v>343</v>
      </c>
      <c r="BR111" s="926"/>
      <c r="BS111" s="926"/>
      <c r="BT111" s="926"/>
      <c r="BU111" s="926"/>
      <c r="BV111" s="926">
        <v>119</v>
      </c>
      <c r="BW111" s="926"/>
      <c r="BX111" s="926"/>
      <c r="BY111" s="926"/>
      <c r="BZ111" s="926"/>
      <c r="CA111" s="926" t="s">
        <v>131</v>
      </c>
      <c r="CB111" s="926"/>
      <c r="CC111" s="926"/>
      <c r="CD111" s="926"/>
      <c r="CE111" s="926"/>
      <c r="CF111" s="920" t="s">
        <v>440</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440</v>
      </c>
      <c r="DM111" s="926"/>
      <c r="DN111" s="926"/>
      <c r="DO111" s="926"/>
      <c r="DP111" s="926"/>
      <c r="DQ111" s="926" t="s">
        <v>131</v>
      </c>
      <c r="DR111" s="926"/>
      <c r="DS111" s="926"/>
      <c r="DT111" s="926"/>
      <c r="DU111" s="926"/>
      <c r="DV111" s="927" t="s">
        <v>131</v>
      </c>
      <c r="DW111" s="927"/>
      <c r="DX111" s="927"/>
      <c r="DY111" s="927"/>
      <c r="DZ111" s="928"/>
    </row>
    <row r="112" spans="1:131" s="230" customFormat="1" ht="26.25" customHeight="1" x14ac:dyDescent="0.15">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440</v>
      </c>
      <c r="AG112" s="959"/>
      <c r="AH112" s="959"/>
      <c r="AI112" s="959"/>
      <c r="AJ112" s="960"/>
      <c r="AK112" s="961" t="s">
        <v>440</v>
      </c>
      <c r="AL112" s="959"/>
      <c r="AM112" s="959"/>
      <c r="AN112" s="959"/>
      <c r="AO112" s="960"/>
      <c r="AP112" s="962" t="s">
        <v>131</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10959498</v>
      </c>
      <c r="BR112" s="926"/>
      <c r="BS112" s="926"/>
      <c r="BT112" s="926"/>
      <c r="BU112" s="926"/>
      <c r="BV112" s="926">
        <v>9733460</v>
      </c>
      <c r="BW112" s="926"/>
      <c r="BX112" s="926"/>
      <c r="BY112" s="926"/>
      <c r="BZ112" s="926"/>
      <c r="CA112" s="926">
        <v>9131363</v>
      </c>
      <c r="CB112" s="926"/>
      <c r="CC112" s="926"/>
      <c r="CD112" s="926"/>
      <c r="CE112" s="926"/>
      <c r="CF112" s="920">
        <v>82.9</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440</v>
      </c>
      <c r="DM112" s="926"/>
      <c r="DN112" s="926"/>
      <c r="DO112" s="926"/>
      <c r="DP112" s="926"/>
      <c r="DQ112" s="926" t="s">
        <v>440</v>
      </c>
      <c r="DR112" s="926"/>
      <c r="DS112" s="926"/>
      <c r="DT112" s="926"/>
      <c r="DU112" s="926"/>
      <c r="DV112" s="927" t="s">
        <v>440</v>
      </c>
      <c r="DW112" s="927"/>
      <c r="DX112" s="927"/>
      <c r="DY112" s="927"/>
      <c r="DZ112" s="928"/>
    </row>
    <row r="113" spans="1:130" s="230" customFormat="1" ht="26.25" customHeight="1" x14ac:dyDescent="0.15">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956366</v>
      </c>
      <c r="AB113" s="938"/>
      <c r="AC113" s="938"/>
      <c r="AD113" s="938"/>
      <c r="AE113" s="939"/>
      <c r="AF113" s="940">
        <v>904376</v>
      </c>
      <c r="AG113" s="938"/>
      <c r="AH113" s="938"/>
      <c r="AI113" s="938"/>
      <c r="AJ113" s="939"/>
      <c r="AK113" s="940">
        <v>935155</v>
      </c>
      <c r="AL113" s="938"/>
      <c r="AM113" s="938"/>
      <c r="AN113" s="938"/>
      <c r="AO113" s="939"/>
      <c r="AP113" s="941">
        <v>8.5</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442050</v>
      </c>
      <c r="BR113" s="926"/>
      <c r="BS113" s="926"/>
      <c r="BT113" s="926"/>
      <c r="BU113" s="926"/>
      <c r="BV113" s="926">
        <v>421335</v>
      </c>
      <c r="BW113" s="926"/>
      <c r="BX113" s="926"/>
      <c r="BY113" s="926"/>
      <c r="BZ113" s="926"/>
      <c r="CA113" s="926">
        <v>405878</v>
      </c>
      <c r="CB113" s="926"/>
      <c r="CC113" s="926"/>
      <c r="CD113" s="926"/>
      <c r="CE113" s="926"/>
      <c r="CF113" s="920">
        <v>3.7</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440</v>
      </c>
      <c r="DH113" s="959"/>
      <c r="DI113" s="959"/>
      <c r="DJ113" s="959"/>
      <c r="DK113" s="960"/>
      <c r="DL113" s="961" t="s">
        <v>131</v>
      </c>
      <c r="DM113" s="959"/>
      <c r="DN113" s="959"/>
      <c r="DO113" s="959"/>
      <c r="DP113" s="960"/>
      <c r="DQ113" s="961" t="s">
        <v>131</v>
      </c>
      <c r="DR113" s="959"/>
      <c r="DS113" s="959"/>
      <c r="DT113" s="959"/>
      <c r="DU113" s="960"/>
      <c r="DV113" s="962" t="s">
        <v>131</v>
      </c>
      <c r="DW113" s="963"/>
      <c r="DX113" s="963"/>
      <c r="DY113" s="963"/>
      <c r="DZ113" s="964"/>
    </row>
    <row r="114" spans="1:130" s="230" customFormat="1" ht="26.25" customHeight="1" x14ac:dyDescent="0.15">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82212</v>
      </c>
      <c r="AB114" s="959"/>
      <c r="AC114" s="959"/>
      <c r="AD114" s="959"/>
      <c r="AE114" s="960"/>
      <c r="AF114" s="961">
        <v>59754</v>
      </c>
      <c r="AG114" s="959"/>
      <c r="AH114" s="959"/>
      <c r="AI114" s="959"/>
      <c r="AJ114" s="960"/>
      <c r="AK114" s="961">
        <v>60137</v>
      </c>
      <c r="AL114" s="959"/>
      <c r="AM114" s="959"/>
      <c r="AN114" s="959"/>
      <c r="AO114" s="960"/>
      <c r="AP114" s="962">
        <v>0.5</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3737297</v>
      </c>
      <c r="BR114" s="926"/>
      <c r="BS114" s="926"/>
      <c r="BT114" s="926"/>
      <c r="BU114" s="926"/>
      <c r="BV114" s="926">
        <v>3712494</v>
      </c>
      <c r="BW114" s="926"/>
      <c r="BX114" s="926"/>
      <c r="BY114" s="926"/>
      <c r="BZ114" s="926"/>
      <c r="CA114" s="926">
        <v>3668920</v>
      </c>
      <c r="CB114" s="926"/>
      <c r="CC114" s="926"/>
      <c r="CD114" s="926"/>
      <c r="CE114" s="926"/>
      <c r="CF114" s="920">
        <v>33.299999999999997</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440</v>
      </c>
      <c r="DM114" s="959"/>
      <c r="DN114" s="959"/>
      <c r="DO114" s="959"/>
      <c r="DP114" s="960"/>
      <c r="DQ114" s="961" t="s">
        <v>440</v>
      </c>
      <c r="DR114" s="959"/>
      <c r="DS114" s="959"/>
      <c r="DT114" s="959"/>
      <c r="DU114" s="960"/>
      <c r="DV114" s="962" t="s">
        <v>440</v>
      </c>
      <c r="DW114" s="963"/>
      <c r="DX114" s="963"/>
      <c r="DY114" s="963"/>
      <c r="DZ114" s="964"/>
    </row>
    <row r="115" spans="1:130" s="230" customFormat="1" ht="26.25" customHeight="1" x14ac:dyDescent="0.15">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1114</v>
      </c>
      <c r="AB115" s="938"/>
      <c r="AC115" s="938"/>
      <c r="AD115" s="938"/>
      <c r="AE115" s="939"/>
      <c r="AF115" s="940">
        <v>229</v>
      </c>
      <c r="AG115" s="938"/>
      <c r="AH115" s="938"/>
      <c r="AI115" s="938"/>
      <c r="AJ115" s="939"/>
      <c r="AK115" s="940">
        <v>121</v>
      </c>
      <c r="AL115" s="938"/>
      <c r="AM115" s="938"/>
      <c r="AN115" s="938"/>
      <c r="AO115" s="939"/>
      <c r="AP115" s="941">
        <v>0</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t="s">
        <v>131</v>
      </c>
      <c r="BR115" s="926"/>
      <c r="BS115" s="926"/>
      <c r="BT115" s="926"/>
      <c r="BU115" s="926"/>
      <c r="BV115" s="926">
        <v>2080</v>
      </c>
      <c r="BW115" s="926"/>
      <c r="BX115" s="926"/>
      <c r="BY115" s="926"/>
      <c r="BZ115" s="926"/>
      <c r="CA115" s="926" t="s">
        <v>440</v>
      </c>
      <c r="CB115" s="926"/>
      <c r="CC115" s="926"/>
      <c r="CD115" s="926"/>
      <c r="CE115" s="926"/>
      <c r="CF115" s="920" t="s">
        <v>131</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440</v>
      </c>
      <c r="DH115" s="959"/>
      <c r="DI115" s="959"/>
      <c r="DJ115" s="959"/>
      <c r="DK115" s="960"/>
      <c r="DL115" s="961" t="s">
        <v>440</v>
      </c>
      <c r="DM115" s="959"/>
      <c r="DN115" s="959"/>
      <c r="DO115" s="959"/>
      <c r="DP115" s="960"/>
      <c r="DQ115" s="961" t="s">
        <v>131</v>
      </c>
      <c r="DR115" s="959"/>
      <c r="DS115" s="959"/>
      <c r="DT115" s="959"/>
      <c r="DU115" s="960"/>
      <c r="DV115" s="962" t="s">
        <v>131</v>
      </c>
      <c r="DW115" s="963"/>
      <c r="DX115" s="963"/>
      <c r="DY115" s="963"/>
      <c r="DZ115" s="964"/>
    </row>
    <row r="116" spans="1:130" s="230" customFormat="1" ht="26.25" customHeight="1" x14ac:dyDescent="0.15">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131</v>
      </c>
      <c r="AB116" s="959"/>
      <c r="AC116" s="959"/>
      <c r="AD116" s="959"/>
      <c r="AE116" s="960"/>
      <c r="AF116" s="961" t="s">
        <v>440</v>
      </c>
      <c r="AG116" s="959"/>
      <c r="AH116" s="959"/>
      <c r="AI116" s="959"/>
      <c r="AJ116" s="960"/>
      <c r="AK116" s="961" t="s">
        <v>440</v>
      </c>
      <c r="AL116" s="959"/>
      <c r="AM116" s="959"/>
      <c r="AN116" s="959"/>
      <c r="AO116" s="960"/>
      <c r="AP116" s="962" t="s">
        <v>131</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440</v>
      </c>
      <c r="BW116" s="926"/>
      <c r="BX116" s="926"/>
      <c r="BY116" s="926"/>
      <c r="BZ116" s="926"/>
      <c r="CA116" s="926" t="s">
        <v>131</v>
      </c>
      <c r="CB116" s="926"/>
      <c r="CC116" s="926"/>
      <c r="CD116" s="926"/>
      <c r="CE116" s="926"/>
      <c r="CF116" s="920" t="s">
        <v>131</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440</v>
      </c>
      <c r="DH116" s="959"/>
      <c r="DI116" s="959"/>
      <c r="DJ116" s="959"/>
      <c r="DK116" s="960"/>
      <c r="DL116" s="961" t="s">
        <v>442</v>
      </c>
      <c r="DM116" s="959"/>
      <c r="DN116" s="959"/>
      <c r="DO116" s="959"/>
      <c r="DP116" s="960"/>
      <c r="DQ116" s="961" t="s">
        <v>440</v>
      </c>
      <c r="DR116" s="959"/>
      <c r="DS116" s="959"/>
      <c r="DT116" s="959"/>
      <c r="DU116" s="960"/>
      <c r="DV116" s="962" t="s">
        <v>131</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3525591</v>
      </c>
      <c r="AB117" s="979"/>
      <c r="AC117" s="979"/>
      <c r="AD117" s="979"/>
      <c r="AE117" s="980"/>
      <c r="AF117" s="981">
        <v>3567867</v>
      </c>
      <c r="AG117" s="979"/>
      <c r="AH117" s="979"/>
      <c r="AI117" s="979"/>
      <c r="AJ117" s="980"/>
      <c r="AK117" s="981">
        <v>3604867</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440</v>
      </c>
      <c r="BR117" s="926"/>
      <c r="BS117" s="926"/>
      <c r="BT117" s="926"/>
      <c r="BU117" s="926"/>
      <c r="BV117" s="926" t="s">
        <v>440</v>
      </c>
      <c r="BW117" s="926"/>
      <c r="BX117" s="926"/>
      <c r="BY117" s="926"/>
      <c r="BZ117" s="926"/>
      <c r="CA117" s="926" t="s">
        <v>131</v>
      </c>
      <c r="CB117" s="926"/>
      <c r="CC117" s="926"/>
      <c r="CD117" s="926"/>
      <c r="CE117" s="926"/>
      <c r="CF117" s="920" t="s">
        <v>131</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131</v>
      </c>
      <c r="DR117" s="959"/>
      <c r="DS117" s="959"/>
      <c r="DT117" s="959"/>
      <c r="DU117" s="960"/>
      <c r="DV117" s="962" t="s">
        <v>131</v>
      </c>
      <c r="DW117" s="963"/>
      <c r="DX117" s="963"/>
      <c r="DY117" s="963"/>
      <c r="DZ117" s="964"/>
    </row>
    <row r="118" spans="1:130" s="230" customFormat="1" ht="26.25" customHeight="1" x14ac:dyDescent="0.15">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313</v>
      </c>
      <c r="AL118" s="893"/>
      <c r="AM118" s="893"/>
      <c r="AN118" s="893"/>
      <c r="AO118" s="894"/>
      <c r="AP118" s="970" t="s">
        <v>434</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440</v>
      </c>
      <c r="BR118" s="1000"/>
      <c r="BS118" s="1000"/>
      <c r="BT118" s="1000"/>
      <c r="BU118" s="1000"/>
      <c r="BV118" s="1000" t="s">
        <v>131</v>
      </c>
      <c r="BW118" s="1000"/>
      <c r="BX118" s="1000"/>
      <c r="BY118" s="1000"/>
      <c r="BZ118" s="1000"/>
      <c r="CA118" s="1000" t="s">
        <v>131</v>
      </c>
      <c r="CB118" s="1000"/>
      <c r="CC118" s="1000"/>
      <c r="CD118" s="1000"/>
      <c r="CE118" s="1000"/>
      <c r="CF118" s="920" t="s">
        <v>440</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440</v>
      </c>
      <c r="DM118" s="959"/>
      <c r="DN118" s="959"/>
      <c r="DO118" s="959"/>
      <c r="DP118" s="960"/>
      <c r="DQ118" s="961" t="s">
        <v>440</v>
      </c>
      <c r="DR118" s="959"/>
      <c r="DS118" s="959"/>
      <c r="DT118" s="959"/>
      <c r="DU118" s="960"/>
      <c r="DV118" s="962" t="s">
        <v>440</v>
      </c>
      <c r="DW118" s="963"/>
      <c r="DX118" s="963"/>
      <c r="DY118" s="963"/>
      <c r="DZ118" s="964"/>
    </row>
    <row r="119" spans="1:130" s="230" customFormat="1" ht="26.25" customHeight="1" x14ac:dyDescent="0.15">
      <c r="A119" s="1056"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440</v>
      </c>
      <c r="AB119" s="900"/>
      <c r="AC119" s="900"/>
      <c r="AD119" s="900"/>
      <c r="AE119" s="901"/>
      <c r="AF119" s="902" t="s">
        <v>440</v>
      </c>
      <c r="AG119" s="900"/>
      <c r="AH119" s="900"/>
      <c r="AI119" s="900"/>
      <c r="AJ119" s="901"/>
      <c r="AK119" s="902" t="s">
        <v>440</v>
      </c>
      <c r="AL119" s="900"/>
      <c r="AM119" s="900"/>
      <c r="AN119" s="900"/>
      <c r="AO119" s="901"/>
      <c r="AP119" s="903" t="s">
        <v>440</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466</v>
      </c>
      <c r="BP119" s="1005"/>
      <c r="BQ119" s="999">
        <v>40498212</v>
      </c>
      <c r="BR119" s="1000"/>
      <c r="BS119" s="1000"/>
      <c r="BT119" s="1000"/>
      <c r="BU119" s="1000"/>
      <c r="BV119" s="1000">
        <v>38555465</v>
      </c>
      <c r="BW119" s="1000"/>
      <c r="BX119" s="1000"/>
      <c r="BY119" s="1000"/>
      <c r="BZ119" s="1000"/>
      <c r="CA119" s="1000">
        <v>37269344</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343</v>
      </c>
      <c r="DH119" s="986"/>
      <c r="DI119" s="986"/>
      <c r="DJ119" s="986"/>
      <c r="DK119" s="987"/>
      <c r="DL119" s="985">
        <v>119</v>
      </c>
      <c r="DM119" s="986"/>
      <c r="DN119" s="986"/>
      <c r="DO119" s="986"/>
      <c r="DP119" s="987"/>
      <c r="DQ119" s="985" t="s">
        <v>131</v>
      </c>
      <c r="DR119" s="986"/>
      <c r="DS119" s="986"/>
      <c r="DT119" s="986"/>
      <c r="DU119" s="987"/>
      <c r="DV119" s="988" t="s">
        <v>131</v>
      </c>
      <c r="DW119" s="989"/>
      <c r="DX119" s="989"/>
      <c r="DY119" s="989"/>
      <c r="DZ119" s="990"/>
    </row>
    <row r="120" spans="1:130" s="230" customFormat="1" ht="26.25" customHeight="1" x14ac:dyDescent="0.15">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131</v>
      </c>
      <c r="AG120" s="959"/>
      <c r="AH120" s="959"/>
      <c r="AI120" s="959"/>
      <c r="AJ120" s="960"/>
      <c r="AK120" s="961" t="s">
        <v>131</v>
      </c>
      <c r="AL120" s="959"/>
      <c r="AM120" s="959"/>
      <c r="AN120" s="959"/>
      <c r="AO120" s="960"/>
      <c r="AP120" s="962" t="s">
        <v>131</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12736243</v>
      </c>
      <c r="BR120" s="931"/>
      <c r="BS120" s="931"/>
      <c r="BT120" s="931"/>
      <c r="BU120" s="931"/>
      <c r="BV120" s="931">
        <v>13739957</v>
      </c>
      <c r="BW120" s="931"/>
      <c r="BX120" s="931"/>
      <c r="BY120" s="931"/>
      <c r="BZ120" s="931"/>
      <c r="CA120" s="931">
        <v>13345655</v>
      </c>
      <c r="CB120" s="931"/>
      <c r="CC120" s="931"/>
      <c r="CD120" s="931"/>
      <c r="CE120" s="931"/>
      <c r="CF120" s="944">
        <v>121.2</v>
      </c>
      <c r="CG120" s="945"/>
      <c r="CH120" s="945"/>
      <c r="CI120" s="945"/>
      <c r="CJ120" s="945"/>
      <c r="CK120" s="1006" t="s">
        <v>470</v>
      </c>
      <c r="CL120" s="1007"/>
      <c r="CM120" s="1007"/>
      <c r="CN120" s="1007"/>
      <c r="CO120" s="1008"/>
      <c r="CP120" s="1014" t="s">
        <v>416</v>
      </c>
      <c r="CQ120" s="1015"/>
      <c r="CR120" s="1015"/>
      <c r="CS120" s="1015"/>
      <c r="CT120" s="1015"/>
      <c r="CU120" s="1015"/>
      <c r="CV120" s="1015"/>
      <c r="CW120" s="1015"/>
      <c r="CX120" s="1015"/>
      <c r="CY120" s="1015"/>
      <c r="CZ120" s="1015"/>
      <c r="DA120" s="1015"/>
      <c r="DB120" s="1015"/>
      <c r="DC120" s="1015"/>
      <c r="DD120" s="1015"/>
      <c r="DE120" s="1015"/>
      <c r="DF120" s="1016"/>
      <c r="DG120" s="930">
        <v>10918369</v>
      </c>
      <c r="DH120" s="931"/>
      <c r="DI120" s="931"/>
      <c r="DJ120" s="931"/>
      <c r="DK120" s="931"/>
      <c r="DL120" s="931">
        <v>9704763</v>
      </c>
      <c r="DM120" s="931"/>
      <c r="DN120" s="931"/>
      <c r="DO120" s="931"/>
      <c r="DP120" s="931"/>
      <c r="DQ120" s="931">
        <v>9040069</v>
      </c>
      <c r="DR120" s="931"/>
      <c r="DS120" s="931"/>
      <c r="DT120" s="931"/>
      <c r="DU120" s="931"/>
      <c r="DV120" s="932">
        <v>82.1</v>
      </c>
      <c r="DW120" s="932"/>
      <c r="DX120" s="932"/>
      <c r="DY120" s="932"/>
      <c r="DZ120" s="933"/>
    </row>
    <row r="121" spans="1:130" s="230" customFormat="1" ht="26.25" customHeight="1" x14ac:dyDescent="0.15">
      <c r="A121" s="1057"/>
      <c r="B121" s="949"/>
      <c r="C121" s="974" t="s">
        <v>471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440</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472</v>
      </c>
      <c r="BA121" s="923"/>
      <c r="BB121" s="923"/>
      <c r="BC121" s="923"/>
      <c r="BD121" s="923"/>
      <c r="BE121" s="923"/>
      <c r="BF121" s="923"/>
      <c r="BG121" s="923"/>
      <c r="BH121" s="923"/>
      <c r="BI121" s="923"/>
      <c r="BJ121" s="923"/>
      <c r="BK121" s="923"/>
      <c r="BL121" s="923"/>
      <c r="BM121" s="923"/>
      <c r="BN121" s="923"/>
      <c r="BO121" s="923"/>
      <c r="BP121" s="924"/>
      <c r="BQ121" s="925">
        <v>220342</v>
      </c>
      <c r="BR121" s="926"/>
      <c r="BS121" s="926"/>
      <c r="BT121" s="926"/>
      <c r="BU121" s="926"/>
      <c r="BV121" s="926">
        <v>195307</v>
      </c>
      <c r="BW121" s="926"/>
      <c r="BX121" s="926"/>
      <c r="BY121" s="926"/>
      <c r="BZ121" s="926"/>
      <c r="CA121" s="926">
        <v>166464</v>
      </c>
      <c r="CB121" s="926"/>
      <c r="CC121" s="926"/>
      <c r="CD121" s="926"/>
      <c r="CE121" s="926"/>
      <c r="CF121" s="920">
        <v>1.5</v>
      </c>
      <c r="CG121" s="921"/>
      <c r="CH121" s="921"/>
      <c r="CI121" s="921"/>
      <c r="CJ121" s="921"/>
      <c r="CK121" s="1009"/>
      <c r="CL121" s="1010"/>
      <c r="CM121" s="1010"/>
      <c r="CN121" s="1010"/>
      <c r="CO121" s="1011"/>
      <c r="CP121" s="1019" t="s">
        <v>473</v>
      </c>
      <c r="CQ121" s="1020"/>
      <c r="CR121" s="1020"/>
      <c r="CS121" s="1020"/>
      <c r="CT121" s="1020"/>
      <c r="CU121" s="1020"/>
      <c r="CV121" s="1020"/>
      <c r="CW121" s="1020"/>
      <c r="CX121" s="1020"/>
      <c r="CY121" s="1020"/>
      <c r="CZ121" s="1020"/>
      <c r="DA121" s="1020"/>
      <c r="DB121" s="1020"/>
      <c r="DC121" s="1020"/>
      <c r="DD121" s="1020"/>
      <c r="DE121" s="1020"/>
      <c r="DF121" s="1021"/>
      <c r="DG121" s="925">
        <v>41129</v>
      </c>
      <c r="DH121" s="926"/>
      <c r="DI121" s="926"/>
      <c r="DJ121" s="926"/>
      <c r="DK121" s="926"/>
      <c r="DL121" s="926">
        <v>28697</v>
      </c>
      <c r="DM121" s="926"/>
      <c r="DN121" s="926"/>
      <c r="DO121" s="926"/>
      <c r="DP121" s="926"/>
      <c r="DQ121" s="926">
        <v>91294</v>
      </c>
      <c r="DR121" s="926"/>
      <c r="DS121" s="926"/>
      <c r="DT121" s="926"/>
      <c r="DU121" s="926"/>
      <c r="DV121" s="927">
        <v>0.8</v>
      </c>
      <c r="DW121" s="927"/>
      <c r="DX121" s="927"/>
      <c r="DY121" s="927"/>
      <c r="DZ121" s="928"/>
    </row>
    <row r="122" spans="1:130" s="230" customFormat="1" ht="26.25" customHeight="1" x14ac:dyDescent="0.15">
      <c r="A122" s="1057"/>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474</v>
      </c>
      <c r="BA122" s="965"/>
      <c r="BB122" s="965"/>
      <c r="BC122" s="965"/>
      <c r="BD122" s="965"/>
      <c r="BE122" s="965"/>
      <c r="BF122" s="965"/>
      <c r="BG122" s="965"/>
      <c r="BH122" s="965"/>
      <c r="BI122" s="965"/>
      <c r="BJ122" s="965"/>
      <c r="BK122" s="965"/>
      <c r="BL122" s="965"/>
      <c r="BM122" s="965"/>
      <c r="BN122" s="965"/>
      <c r="BO122" s="965"/>
      <c r="BP122" s="966"/>
      <c r="BQ122" s="999">
        <v>25792788</v>
      </c>
      <c r="BR122" s="1000"/>
      <c r="BS122" s="1000"/>
      <c r="BT122" s="1000"/>
      <c r="BU122" s="1000"/>
      <c r="BV122" s="1000">
        <v>24770349</v>
      </c>
      <c r="BW122" s="1000"/>
      <c r="BX122" s="1000"/>
      <c r="BY122" s="1000"/>
      <c r="BZ122" s="1000"/>
      <c r="CA122" s="1000">
        <v>23984657</v>
      </c>
      <c r="CB122" s="1000"/>
      <c r="CC122" s="1000"/>
      <c r="CD122" s="1000"/>
      <c r="CE122" s="1000"/>
      <c r="CF122" s="1017">
        <v>217.8</v>
      </c>
      <c r="CG122" s="1018"/>
      <c r="CH122" s="1018"/>
      <c r="CI122" s="1018"/>
      <c r="CJ122" s="1018"/>
      <c r="CK122" s="1009"/>
      <c r="CL122" s="1010"/>
      <c r="CM122" s="1010"/>
      <c r="CN122" s="1010"/>
      <c r="CO122" s="1011"/>
      <c r="CP122" s="1019" t="s">
        <v>412</v>
      </c>
      <c r="CQ122" s="1020"/>
      <c r="CR122" s="1020"/>
      <c r="CS122" s="1020"/>
      <c r="CT122" s="1020"/>
      <c r="CU122" s="1020"/>
      <c r="CV122" s="1020"/>
      <c r="CW122" s="1020"/>
      <c r="CX122" s="1020"/>
      <c r="CY122" s="1020"/>
      <c r="CZ122" s="1020"/>
      <c r="DA122" s="1020"/>
      <c r="DB122" s="1020"/>
      <c r="DC122" s="1020"/>
      <c r="DD122" s="1020"/>
      <c r="DE122" s="1020"/>
      <c r="DF122" s="1021"/>
      <c r="DG122" s="925" t="s">
        <v>131</v>
      </c>
      <c r="DH122" s="926"/>
      <c r="DI122" s="926"/>
      <c r="DJ122" s="926"/>
      <c r="DK122" s="926"/>
      <c r="DL122" s="926" t="s">
        <v>131</v>
      </c>
      <c r="DM122" s="926"/>
      <c r="DN122" s="926"/>
      <c r="DO122" s="926"/>
      <c r="DP122" s="926"/>
      <c r="DQ122" s="926" t="s">
        <v>131</v>
      </c>
      <c r="DR122" s="926"/>
      <c r="DS122" s="926"/>
      <c r="DT122" s="926"/>
      <c r="DU122" s="926"/>
      <c r="DV122" s="927" t="s">
        <v>131</v>
      </c>
      <c r="DW122" s="927"/>
      <c r="DX122" s="927"/>
      <c r="DY122" s="927"/>
      <c r="DZ122" s="928"/>
    </row>
    <row r="123" spans="1:130" s="230" customFormat="1" ht="26.25" customHeight="1" x14ac:dyDescent="0.15">
      <c r="A123" s="1057"/>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131</v>
      </c>
      <c r="AG123" s="959"/>
      <c r="AH123" s="959"/>
      <c r="AI123" s="959"/>
      <c r="AJ123" s="960"/>
      <c r="AK123" s="961" t="s">
        <v>131</v>
      </c>
      <c r="AL123" s="959"/>
      <c r="AM123" s="959"/>
      <c r="AN123" s="959"/>
      <c r="AO123" s="960"/>
      <c r="AP123" s="962" t="s">
        <v>131</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475</v>
      </c>
      <c r="BP123" s="1005"/>
      <c r="BQ123" s="1063">
        <v>38749373</v>
      </c>
      <c r="BR123" s="1064"/>
      <c r="BS123" s="1064"/>
      <c r="BT123" s="1064"/>
      <c r="BU123" s="1064"/>
      <c r="BV123" s="1064">
        <v>38705613</v>
      </c>
      <c r="BW123" s="1064"/>
      <c r="BX123" s="1064"/>
      <c r="BY123" s="1064"/>
      <c r="BZ123" s="1064"/>
      <c r="CA123" s="1064">
        <v>37496776</v>
      </c>
      <c r="CB123" s="1064"/>
      <c r="CC123" s="1064"/>
      <c r="CD123" s="1064"/>
      <c r="CE123" s="1064"/>
      <c r="CF123" s="1001"/>
      <c r="CG123" s="1002"/>
      <c r="CH123" s="1002"/>
      <c r="CI123" s="1002"/>
      <c r="CJ123" s="1003"/>
      <c r="CK123" s="1009"/>
      <c r="CL123" s="1010"/>
      <c r="CM123" s="1010"/>
      <c r="CN123" s="1010"/>
      <c r="CO123" s="1011"/>
      <c r="CP123" s="1019" t="s">
        <v>476</v>
      </c>
      <c r="CQ123" s="1020"/>
      <c r="CR123" s="1020"/>
      <c r="CS123" s="1020"/>
      <c r="CT123" s="1020"/>
      <c r="CU123" s="1020"/>
      <c r="CV123" s="1020"/>
      <c r="CW123" s="1020"/>
      <c r="CX123" s="1020"/>
      <c r="CY123" s="1020"/>
      <c r="CZ123" s="1020"/>
      <c r="DA123" s="1020"/>
      <c r="DB123" s="1020"/>
      <c r="DC123" s="1020"/>
      <c r="DD123" s="1020"/>
      <c r="DE123" s="1020"/>
      <c r="DF123" s="1021"/>
      <c r="DG123" s="958" t="s">
        <v>442</v>
      </c>
      <c r="DH123" s="959"/>
      <c r="DI123" s="959"/>
      <c r="DJ123" s="959"/>
      <c r="DK123" s="960"/>
      <c r="DL123" s="961" t="s">
        <v>442</v>
      </c>
      <c r="DM123" s="959"/>
      <c r="DN123" s="959"/>
      <c r="DO123" s="959"/>
      <c r="DP123" s="960"/>
      <c r="DQ123" s="961" t="s">
        <v>442</v>
      </c>
      <c r="DR123" s="959"/>
      <c r="DS123" s="959"/>
      <c r="DT123" s="959"/>
      <c r="DU123" s="960"/>
      <c r="DV123" s="962" t="s">
        <v>131</v>
      </c>
      <c r="DW123" s="963"/>
      <c r="DX123" s="963"/>
      <c r="DY123" s="963"/>
      <c r="DZ123" s="964"/>
    </row>
    <row r="124" spans="1:130" s="230" customFormat="1" ht="26.25" customHeight="1" thickBot="1" x14ac:dyDescent="0.2">
      <c r="A124" s="1057"/>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442</v>
      </c>
      <c r="AB124" s="959"/>
      <c r="AC124" s="959"/>
      <c r="AD124" s="959"/>
      <c r="AE124" s="960"/>
      <c r="AF124" s="961" t="s">
        <v>442</v>
      </c>
      <c r="AG124" s="959"/>
      <c r="AH124" s="959"/>
      <c r="AI124" s="959"/>
      <c r="AJ124" s="960"/>
      <c r="AK124" s="961" t="s">
        <v>442</v>
      </c>
      <c r="AL124" s="959"/>
      <c r="AM124" s="959"/>
      <c r="AN124" s="959"/>
      <c r="AO124" s="960"/>
      <c r="AP124" s="962" t="s">
        <v>442</v>
      </c>
      <c r="AQ124" s="963"/>
      <c r="AR124" s="963"/>
      <c r="AS124" s="963"/>
      <c r="AT124" s="964"/>
      <c r="AU124" s="1059" t="s">
        <v>477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15.9</v>
      </c>
      <c r="BR124" s="1027"/>
      <c r="BS124" s="1027"/>
      <c r="BT124" s="1027"/>
      <c r="BU124" s="1027"/>
      <c r="BV124" s="1027" t="s">
        <v>442</v>
      </c>
      <c r="BW124" s="1027"/>
      <c r="BX124" s="1027"/>
      <c r="BY124" s="1027"/>
      <c r="BZ124" s="1027"/>
      <c r="CA124" s="1027" t="s">
        <v>442</v>
      </c>
      <c r="CB124" s="1027"/>
      <c r="CC124" s="1027"/>
      <c r="CD124" s="1027"/>
      <c r="CE124" s="1027"/>
      <c r="CF124" s="1028"/>
      <c r="CG124" s="1029"/>
      <c r="CH124" s="1029"/>
      <c r="CI124" s="1029"/>
      <c r="CJ124" s="1030"/>
      <c r="CK124" s="1012"/>
      <c r="CL124" s="1012"/>
      <c r="CM124" s="1012"/>
      <c r="CN124" s="1012"/>
      <c r="CO124" s="1013"/>
      <c r="CP124" s="1019" t="s">
        <v>478</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x14ac:dyDescent="0.15">
      <c r="A125" s="1057"/>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479</v>
      </c>
      <c r="CL125" s="1007"/>
      <c r="CM125" s="1007"/>
      <c r="CN125" s="1007"/>
      <c r="CO125" s="1008"/>
      <c r="CP125" s="929" t="s">
        <v>480</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x14ac:dyDescent="0.2">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1114</v>
      </c>
      <c r="AB126" s="959"/>
      <c r="AC126" s="959"/>
      <c r="AD126" s="959"/>
      <c r="AE126" s="960"/>
      <c r="AF126" s="961">
        <v>229</v>
      </c>
      <c r="AG126" s="959"/>
      <c r="AH126" s="959"/>
      <c r="AI126" s="959"/>
      <c r="AJ126" s="960"/>
      <c r="AK126" s="961">
        <v>121</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481</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15">
      <c r="A127" s="1058"/>
      <c r="B127" s="951"/>
      <c r="C127" s="973" t="s">
        <v>482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131</v>
      </c>
      <c r="AG127" s="959"/>
      <c r="AH127" s="959"/>
      <c r="AI127" s="959"/>
      <c r="AJ127" s="960"/>
      <c r="AK127" s="961" t="s">
        <v>131</v>
      </c>
      <c r="AL127" s="959"/>
      <c r="AM127" s="959"/>
      <c r="AN127" s="959"/>
      <c r="AO127" s="960"/>
      <c r="AP127" s="962" t="s">
        <v>131</v>
      </c>
      <c r="AQ127" s="963"/>
      <c r="AR127" s="963"/>
      <c r="AS127" s="963"/>
      <c r="AT127" s="964"/>
      <c r="AU127" s="232"/>
      <c r="AV127" s="232"/>
      <c r="AW127" s="232"/>
      <c r="AX127" s="1031" t="s">
        <v>483</v>
      </c>
      <c r="AY127" s="1032"/>
      <c r="AZ127" s="1032"/>
      <c r="BA127" s="1032"/>
      <c r="BB127" s="1032"/>
      <c r="BC127" s="1032"/>
      <c r="BD127" s="1032"/>
      <c r="BE127" s="1033"/>
      <c r="BF127" s="1034" t="s">
        <v>484</v>
      </c>
      <c r="BG127" s="1032"/>
      <c r="BH127" s="1032"/>
      <c r="BI127" s="1032"/>
      <c r="BJ127" s="1032"/>
      <c r="BK127" s="1032"/>
      <c r="BL127" s="1033"/>
      <c r="BM127" s="1034" t="s">
        <v>485</v>
      </c>
      <c r="BN127" s="1032"/>
      <c r="BO127" s="1032"/>
      <c r="BP127" s="1032"/>
      <c r="BQ127" s="1032"/>
      <c r="BR127" s="1032"/>
      <c r="BS127" s="1033"/>
      <c r="BT127" s="1034" t="s">
        <v>486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487</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131</v>
      </c>
      <c r="DW127" s="927"/>
      <c r="DX127" s="927"/>
      <c r="DY127" s="927"/>
      <c r="DZ127" s="928"/>
    </row>
    <row r="128" spans="1:130" s="230" customFormat="1" ht="26.25" customHeight="1" thickBot="1" x14ac:dyDescent="0.2">
      <c r="A128" s="1041" t="s">
        <v>488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489</v>
      </c>
      <c r="X128" s="1043"/>
      <c r="Y128" s="1043"/>
      <c r="Z128" s="1044"/>
      <c r="AA128" s="1045">
        <v>74730</v>
      </c>
      <c r="AB128" s="1046"/>
      <c r="AC128" s="1046"/>
      <c r="AD128" s="1046"/>
      <c r="AE128" s="1047"/>
      <c r="AF128" s="1048">
        <v>72771</v>
      </c>
      <c r="AG128" s="1046"/>
      <c r="AH128" s="1046"/>
      <c r="AI128" s="1046"/>
      <c r="AJ128" s="1047"/>
      <c r="AK128" s="1048">
        <v>61288</v>
      </c>
      <c r="AL128" s="1046"/>
      <c r="AM128" s="1046"/>
      <c r="AN128" s="1046"/>
      <c r="AO128" s="1047"/>
      <c r="AP128" s="1049"/>
      <c r="AQ128" s="1050"/>
      <c r="AR128" s="1050"/>
      <c r="AS128" s="1050"/>
      <c r="AT128" s="1051"/>
      <c r="AU128" s="232"/>
      <c r="AV128" s="232"/>
      <c r="AW128" s="232"/>
      <c r="AX128" s="896" t="s">
        <v>490</v>
      </c>
      <c r="AY128" s="897"/>
      <c r="AZ128" s="897"/>
      <c r="BA128" s="897"/>
      <c r="BB128" s="897"/>
      <c r="BC128" s="897"/>
      <c r="BD128" s="897"/>
      <c r="BE128" s="898"/>
      <c r="BF128" s="1052" t="s">
        <v>131</v>
      </c>
      <c r="BG128" s="1053"/>
      <c r="BH128" s="1053"/>
      <c r="BI128" s="1053"/>
      <c r="BJ128" s="1053"/>
      <c r="BK128" s="1053"/>
      <c r="BL128" s="1054"/>
      <c r="BM128" s="1052">
        <v>12.9</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491</v>
      </c>
      <c r="CQ128" s="726"/>
      <c r="CR128" s="726"/>
      <c r="CS128" s="726"/>
      <c r="CT128" s="726"/>
      <c r="CU128" s="726"/>
      <c r="CV128" s="726"/>
      <c r="CW128" s="726"/>
      <c r="CX128" s="726"/>
      <c r="CY128" s="726"/>
      <c r="CZ128" s="726"/>
      <c r="DA128" s="726"/>
      <c r="DB128" s="726"/>
      <c r="DC128" s="726"/>
      <c r="DD128" s="726"/>
      <c r="DE128" s="726"/>
      <c r="DF128" s="1036"/>
      <c r="DG128" s="1037" t="s">
        <v>131</v>
      </c>
      <c r="DH128" s="1038"/>
      <c r="DI128" s="1038"/>
      <c r="DJ128" s="1038"/>
      <c r="DK128" s="1038"/>
      <c r="DL128" s="1038">
        <v>2080</v>
      </c>
      <c r="DM128" s="1038"/>
      <c r="DN128" s="1038"/>
      <c r="DO128" s="1038"/>
      <c r="DP128" s="1038"/>
      <c r="DQ128" s="1038" t="s">
        <v>131</v>
      </c>
      <c r="DR128" s="1038"/>
      <c r="DS128" s="1038"/>
      <c r="DT128" s="1038"/>
      <c r="DU128" s="1038"/>
      <c r="DV128" s="1039" t="s">
        <v>131</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492</v>
      </c>
      <c r="X129" s="1071"/>
      <c r="Y129" s="1071"/>
      <c r="Z129" s="1072"/>
      <c r="AA129" s="958">
        <v>13445236</v>
      </c>
      <c r="AB129" s="959"/>
      <c r="AC129" s="959"/>
      <c r="AD129" s="959"/>
      <c r="AE129" s="960"/>
      <c r="AF129" s="961">
        <v>13852655</v>
      </c>
      <c r="AG129" s="959"/>
      <c r="AH129" s="959"/>
      <c r="AI129" s="959"/>
      <c r="AJ129" s="960"/>
      <c r="AK129" s="961">
        <v>13511158</v>
      </c>
      <c r="AL129" s="959"/>
      <c r="AM129" s="959"/>
      <c r="AN129" s="959"/>
      <c r="AO129" s="960"/>
      <c r="AP129" s="1073"/>
      <c r="AQ129" s="1074"/>
      <c r="AR129" s="1074"/>
      <c r="AS129" s="1074"/>
      <c r="AT129" s="1075"/>
      <c r="AU129" s="233"/>
      <c r="AV129" s="233"/>
      <c r="AW129" s="233"/>
      <c r="AX129" s="1065" t="s">
        <v>493</v>
      </c>
      <c r="AY129" s="923"/>
      <c r="AZ129" s="923"/>
      <c r="BA129" s="923"/>
      <c r="BB129" s="923"/>
      <c r="BC129" s="923"/>
      <c r="BD129" s="923"/>
      <c r="BE129" s="924"/>
      <c r="BF129" s="1066" t="s">
        <v>131</v>
      </c>
      <c r="BG129" s="1067"/>
      <c r="BH129" s="1067"/>
      <c r="BI129" s="1067"/>
      <c r="BJ129" s="1067"/>
      <c r="BK129" s="1067"/>
      <c r="BL129" s="1068"/>
      <c r="BM129" s="1066">
        <v>17.899999999999999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495</v>
      </c>
      <c r="X130" s="1071"/>
      <c r="Y130" s="1071"/>
      <c r="Z130" s="1072"/>
      <c r="AA130" s="958">
        <v>2465432</v>
      </c>
      <c r="AB130" s="959"/>
      <c r="AC130" s="959"/>
      <c r="AD130" s="959"/>
      <c r="AE130" s="960"/>
      <c r="AF130" s="961">
        <v>2520500</v>
      </c>
      <c r="AG130" s="959"/>
      <c r="AH130" s="959"/>
      <c r="AI130" s="959"/>
      <c r="AJ130" s="960"/>
      <c r="AK130" s="961">
        <v>2501021</v>
      </c>
      <c r="AL130" s="959"/>
      <c r="AM130" s="959"/>
      <c r="AN130" s="959"/>
      <c r="AO130" s="960"/>
      <c r="AP130" s="1073"/>
      <c r="AQ130" s="1074"/>
      <c r="AR130" s="1074"/>
      <c r="AS130" s="1074"/>
      <c r="AT130" s="1075"/>
      <c r="AU130" s="233"/>
      <c r="AV130" s="233"/>
      <c r="AW130" s="233"/>
      <c r="AX130" s="1065" t="s">
        <v>496</v>
      </c>
      <c r="AY130" s="923"/>
      <c r="AZ130" s="923"/>
      <c r="BA130" s="923"/>
      <c r="BB130" s="923"/>
      <c r="BC130" s="923"/>
      <c r="BD130" s="923"/>
      <c r="BE130" s="924"/>
      <c r="BF130" s="1101">
        <v>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497</v>
      </c>
      <c r="X131" s="1108"/>
      <c r="Y131" s="1108"/>
      <c r="Z131" s="1109"/>
      <c r="AA131" s="1004">
        <v>10979804</v>
      </c>
      <c r="AB131" s="986"/>
      <c r="AC131" s="986"/>
      <c r="AD131" s="986"/>
      <c r="AE131" s="987"/>
      <c r="AF131" s="985">
        <v>11332155</v>
      </c>
      <c r="AG131" s="986"/>
      <c r="AH131" s="986"/>
      <c r="AI131" s="986"/>
      <c r="AJ131" s="987"/>
      <c r="AK131" s="985">
        <v>11010137</v>
      </c>
      <c r="AL131" s="986"/>
      <c r="AM131" s="986"/>
      <c r="AN131" s="986"/>
      <c r="AO131" s="987"/>
      <c r="AP131" s="1110"/>
      <c r="AQ131" s="1111"/>
      <c r="AR131" s="1111"/>
      <c r="AS131" s="1111"/>
      <c r="AT131" s="1112"/>
      <c r="AU131" s="233"/>
      <c r="AV131" s="233"/>
      <c r="AW131" s="233"/>
      <c r="AX131" s="1083" t="s">
        <v>498</v>
      </c>
      <c r="AY131" s="726"/>
      <c r="AZ131" s="726"/>
      <c r="BA131" s="726"/>
      <c r="BB131" s="726"/>
      <c r="BC131" s="726"/>
      <c r="BD131" s="726"/>
      <c r="BE131" s="1036"/>
      <c r="BF131" s="1084" t="s">
        <v>131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500</v>
      </c>
      <c r="W132" s="1094"/>
      <c r="X132" s="1094"/>
      <c r="Y132" s="1094"/>
      <c r="Z132" s="1095"/>
      <c r="AA132" s="1096">
        <v>8.9749233999999998</v>
      </c>
      <c r="AB132" s="1097"/>
      <c r="AC132" s="1097"/>
      <c r="AD132" s="1097"/>
      <c r="AE132" s="1098"/>
      <c r="AF132" s="1099">
        <v>8.6002706</v>
      </c>
      <c r="AG132" s="1097"/>
      <c r="AH132" s="1097"/>
      <c r="AI132" s="1097"/>
      <c r="AJ132" s="1098"/>
      <c r="AK132" s="1099">
        <v>9.4690738000000003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501</v>
      </c>
      <c r="W133" s="1077"/>
      <c r="X133" s="1077"/>
      <c r="Y133" s="1077"/>
      <c r="Z133" s="1078"/>
      <c r="AA133" s="1079">
        <v>8.9</v>
      </c>
      <c r="AB133" s="1080"/>
      <c r="AC133" s="1080"/>
      <c r="AD133" s="1080"/>
      <c r="AE133" s="1081"/>
      <c r="AF133" s="1079">
        <v>8.6</v>
      </c>
      <c r="AG133" s="1080"/>
      <c r="AH133" s="1080"/>
      <c r="AI133" s="1080"/>
      <c r="AJ133" s="1081"/>
      <c r="AK133" s="1079">
        <v>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s5IMPeoqRd2c3yXfeyABqNor3BwSe5U8gbylV2kY344ZVpHv2zd6wUPUDv7FOswnmHEM9FtWA5ZvVoxIFuUww==" saltValue="UQS3aQ5je/H6fldzAkC+Y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HqxUyCHVTv1GU8TU/ScqH47RuyfD7jJFw1lxCDjqVOuRhjoM3SVOPXXHJvaxDXITbzwoKXmWw7f8zz/rK9R9g==" saltValue="lzlxXuMSOMLwkHKRG/f6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FCpCV9zCghp/ub8UJ+rsanDpfA+ZqHS208pYW8o0l8bQhmDuFd9I2BXLg7QWX0G7Qi4Fq/1xx+galwRyURuKQ==" saltValue="gs3aOB/AF56D5vpRfEAe5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505</v>
      </c>
      <c r="AP7" s="272"/>
      <c r="AQ7" s="273" t="s">
        <v>506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507</v>
      </c>
      <c r="AQ8" s="279" t="s">
        <v>508</v>
      </c>
      <c r="AR8" s="280" t="s">
        <v>509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510</v>
      </c>
      <c r="AL9" s="1117"/>
      <c r="AM9" s="1117"/>
      <c r="AN9" s="1118"/>
      <c r="AO9" s="281">
        <v>3208936</v>
      </c>
      <c r="AP9" s="281">
        <v>83616</v>
      </c>
      <c r="AQ9" s="282">
        <v>96294</v>
      </c>
      <c r="AR9" s="283">
        <v>-13.2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511</v>
      </c>
      <c r="AL10" s="1117"/>
      <c r="AM10" s="1117"/>
      <c r="AN10" s="1118"/>
      <c r="AO10" s="284">
        <v>749896</v>
      </c>
      <c r="AP10" s="284">
        <v>19540</v>
      </c>
      <c r="AQ10" s="285">
        <v>9127</v>
      </c>
      <c r="AR10" s="286">
        <v>114.1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512</v>
      </c>
      <c r="AL11" s="1117"/>
      <c r="AM11" s="1117"/>
      <c r="AN11" s="1118"/>
      <c r="AO11" s="284">
        <v>59202</v>
      </c>
      <c r="AP11" s="284">
        <v>1543</v>
      </c>
      <c r="AQ11" s="285">
        <v>1877</v>
      </c>
      <c r="AR11" s="286">
        <v>-17.8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513</v>
      </c>
      <c r="AL12" s="1117"/>
      <c r="AM12" s="1117"/>
      <c r="AN12" s="1118"/>
      <c r="AO12" s="284" t="s">
        <v>514</v>
      </c>
      <c r="AP12" s="284" t="s">
        <v>514</v>
      </c>
      <c r="AQ12" s="285">
        <v>3</v>
      </c>
      <c r="AR12" s="286" t="s">
        <v>514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515</v>
      </c>
      <c r="AL13" s="1117"/>
      <c r="AM13" s="1117"/>
      <c r="AN13" s="1118"/>
      <c r="AO13" s="284">
        <v>170980</v>
      </c>
      <c r="AP13" s="284">
        <v>4455</v>
      </c>
      <c r="AQ13" s="285">
        <v>3892</v>
      </c>
      <c r="AR13" s="286">
        <v>14.5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516</v>
      </c>
      <c r="AL14" s="1117"/>
      <c r="AM14" s="1117"/>
      <c r="AN14" s="1118"/>
      <c r="AO14" s="284">
        <v>64804</v>
      </c>
      <c r="AP14" s="284">
        <v>1689</v>
      </c>
      <c r="AQ14" s="285">
        <v>2462</v>
      </c>
      <c r="AR14" s="286">
        <v>-31.4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517</v>
      </c>
      <c r="AL15" s="1120"/>
      <c r="AM15" s="1120"/>
      <c r="AN15" s="1121"/>
      <c r="AO15" s="284">
        <v>-228228</v>
      </c>
      <c r="AP15" s="284">
        <v>-5947</v>
      </c>
      <c r="AQ15" s="285">
        <v>-6988</v>
      </c>
      <c r="AR15" s="286">
        <v>-14.9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4025590</v>
      </c>
      <c r="AP16" s="284">
        <v>104896</v>
      </c>
      <c r="AQ16" s="285">
        <v>106666</v>
      </c>
      <c r="AR16" s="286">
        <v>-1.7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522</v>
      </c>
      <c r="AL21" s="1123"/>
      <c r="AM21" s="1123"/>
      <c r="AN21" s="1124"/>
      <c r="AO21" s="297">
        <v>8.89</v>
      </c>
      <c r="AP21" s="298">
        <v>10.06</v>
      </c>
      <c r="AQ21" s="299">
        <v>-1.17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523</v>
      </c>
      <c r="AL22" s="1123"/>
      <c r="AM22" s="1123"/>
      <c r="AN22" s="1124"/>
      <c r="AO22" s="302">
        <v>97.2</v>
      </c>
      <c r="AP22" s="303">
        <v>97.2</v>
      </c>
      <c r="AQ22" s="304">
        <v>0</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505</v>
      </c>
      <c r="AP30" s="272"/>
      <c r="AQ30" s="273" t="s">
        <v>506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507</v>
      </c>
      <c r="AQ31" s="279" t="s">
        <v>508</v>
      </c>
      <c r="AR31" s="280" t="s">
        <v>509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527</v>
      </c>
      <c r="AL32" s="1131"/>
      <c r="AM32" s="1131"/>
      <c r="AN32" s="1132"/>
      <c r="AO32" s="312">
        <v>2609454</v>
      </c>
      <c r="AP32" s="312">
        <v>67995</v>
      </c>
      <c r="AQ32" s="313">
        <v>68340</v>
      </c>
      <c r="AR32" s="314">
        <v>-0.5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528</v>
      </c>
      <c r="AL33" s="1131"/>
      <c r="AM33" s="1131"/>
      <c r="AN33" s="1132"/>
      <c r="AO33" s="312" t="s">
        <v>514</v>
      </c>
      <c r="AP33" s="312" t="s">
        <v>514</v>
      </c>
      <c r="AQ33" s="313" t="s">
        <v>514</v>
      </c>
      <c r="AR33" s="314" t="s">
        <v>514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529</v>
      </c>
      <c r="AL34" s="1131"/>
      <c r="AM34" s="1131"/>
      <c r="AN34" s="1132"/>
      <c r="AO34" s="312" t="s">
        <v>514</v>
      </c>
      <c r="AP34" s="312" t="s">
        <v>514</v>
      </c>
      <c r="AQ34" s="313">
        <v>8</v>
      </c>
      <c r="AR34" s="314" t="s">
        <v>514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530</v>
      </c>
      <c r="AL35" s="1131"/>
      <c r="AM35" s="1131"/>
      <c r="AN35" s="1132"/>
      <c r="AO35" s="312">
        <v>935155</v>
      </c>
      <c r="AP35" s="312">
        <v>24368</v>
      </c>
      <c r="AQ35" s="313">
        <v>18092</v>
      </c>
      <c r="AR35" s="314">
        <v>34.700000000000003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531</v>
      </c>
      <c r="AL36" s="1131"/>
      <c r="AM36" s="1131"/>
      <c r="AN36" s="1132"/>
      <c r="AO36" s="312">
        <v>60137</v>
      </c>
      <c r="AP36" s="312">
        <v>1567</v>
      </c>
      <c r="AQ36" s="313">
        <v>2835</v>
      </c>
      <c r="AR36" s="314">
        <v>-44.7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532</v>
      </c>
      <c r="AL37" s="1131"/>
      <c r="AM37" s="1131"/>
      <c r="AN37" s="1132"/>
      <c r="AO37" s="312">
        <v>121</v>
      </c>
      <c r="AP37" s="312">
        <v>3</v>
      </c>
      <c r="AQ37" s="313">
        <v>473</v>
      </c>
      <c r="AR37" s="314">
        <v>-99.4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533</v>
      </c>
      <c r="AL38" s="1134"/>
      <c r="AM38" s="1134"/>
      <c r="AN38" s="1135"/>
      <c r="AO38" s="315" t="s">
        <v>514</v>
      </c>
      <c r="AP38" s="315" t="s">
        <v>514</v>
      </c>
      <c r="AQ38" s="316">
        <v>2</v>
      </c>
      <c r="AR38" s="304" t="s">
        <v>514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534</v>
      </c>
      <c r="AL39" s="1134"/>
      <c r="AM39" s="1134"/>
      <c r="AN39" s="1135"/>
      <c r="AO39" s="312">
        <v>-61288</v>
      </c>
      <c r="AP39" s="312">
        <v>-1597</v>
      </c>
      <c r="AQ39" s="313">
        <v>-2965</v>
      </c>
      <c r="AR39" s="314">
        <v>-46.1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535</v>
      </c>
      <c r="AL40" s="1131"/>
      <c r="AM40" s="1131"/>
      <c r="AN40" s="1132"/>
      <c r="AO40" s="312">
        <v>-2501021</v>
      </c>
      <c r="AP40" s="312">
        <v>-65170</v>
      </c>
      <c r="AQ40" s="313">
        <v>-61502</v>
      </c>
      <c r="AR40" s="314">
        <v>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1042558</v>
      </c>
      <c r="AP41" s="312">
        <v>27166</v>
      </c>
      <c r="AQ41" s="313">
        <v>25283</v>
      </c>
      <c r="AR41" s="314">
        <v>7.4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505</v>
      </c>
      <c r="AN49" s="1127" t="s">
        <v>539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540</v>
      </c>
      <c r="AO50" s="329" t="s">
        <v>541</v>
      </c>
      <c r="AP50" s="330" t="s">
        <v>542</v>
      </c>
      <c r="AQ50" s="331" t="s">
        <v>543</v>
      </c>
      <c r="AR50" s="332" t="s">
        <v>544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2784411</v>
      </c>
      <c r="AN51" s="334">
        <v>67326</v>
      </c>
      <c r="AO51" s="335">
        <v>11.1</v>
      </c>
      <c r="AP51" s="336">
        <v>83774</v>
      </c>
      <c r="AQ51" s="337">
        <v>-1.5</v>
      </c>
      <c r="AR51" s="338">
        <v>12.6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2425193</v>
      </c>
      <c r="AN52" s="342">
        <v>58640</v>
      </c>
      <c r="AO52" s="343">
        <v>15.6</v>
      </c>
      <c r="AP52" s="344">
        <v>52179</v>
      </c>
      <c r="AQ52" s="345">
        <v>2.7</v>
      </c>
      <c r="AR52" s="346">
        <v>12.9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2260215</v>
      </c>
      <c r="AN53" s="334">
        <v>55755</v>
      </c>
      <c r="AO53" s="335">
        <v>-17.2</v>
      </c>
      <c r="AP53" s="336">
        <v>132981</v>
      </c>
      <c r="AQ53" s="337">
        <v>58.7</v>
      </c>
      <c r="AR53" s="338">
        <v>-75.900000000000006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1597136</v>
      </c>
      <c r="AN54" s="342">
        <v>39398</v>
      </c>
      <c r="AO54" s="343">
        <v>-32.799999999999997</v>
      </c>
      <c r="AP54" s="344">
        <v>56973</v>
      </c>
      <c r="AQ54" s="345">
        <v>9.1999999999999993</v>
      </c>
      <c r="AR54" s="346">
        <v>-42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2976695</v>
      </c>
      <c r="AN55" s="334">
        <v>74780</v>
      </c>
      <c r="AO55" s="335">
        <v>34.1</v>
      </c>
      <c r="AP55" s="336">
        <v>128523</v>
      </c>
      <c r="AQ55" s="337">
        <v>-3.4</v>
      </c>
      <c r="AR55" s="338">
        <v>37.5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1516586</v>
      </c>
      <c r="AN56" s="342">
        <v>38099</v>
      </c>
      <c r="AO56" s="343">
        <v>-3.3</v>
      </c>
      <c r="AP56" s="344">
        <v>56792</v>
      </c>
      <c r="AQ56" s="345">
        <v>-0.3</v>
      </c>
      <c r="AR56" s="346">
        <v>-3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1396213</v>
      </c>
      <c r="AN57" s="334">
        <v>35699</v>
      </c>
      <c r="AO57" s="335">
        <v>-52.3</v>
      </c>
      <c r="AP57" s="336">
        <v>92919</v>
      </c>
      <c r="AQ57" s="337">
        <v>-27.7</v>
      </c>
      <c r="AR57" s="338">
        <v>-24.6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1062155</v>
      </c>
      <c r="AN58" s="342">
        <v>27157</v>
      </c>
      <c r="AO58" s="343">
        <v>-28.7</v>
      </c>
      <c r="AP58" s="344">
        <v>54128</v>
      </c>
      <c r="AQ58" s="345">
        <v>-4.7</v>
      </c>
      <c r="AR58" s="346">
        <v>-24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2791478</v>
      </c>
      <c r="AN59" s="334">
        <v>72738</v>
      </c>
      <c r="AO59" s="335">
        <v>103.8</v>
      </c>
      <c r="AP59" s="336">
        <v>103663</v>
      </c>
      <c r="AQ59" s="337">
        <v>11.6</v>
      </c>
      <c r="AR59" s="338">
        <v>92.2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1803922</v>
      </c>
      <c r="AN60" s="342">
        <v>47005</v>
      </c>
      <c r="AO60" s="343">
        <v>73.099999999999994</v>
      </c>
      <c r="AP60" s="344">
        <v>64346</v>
      </c>
      <c r="AQ60" s="345">
        <v>18.899999999999999</v>
      </c>
      <c r="AR60" s="346">
        <v>54.2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2441802</v>
      </c>
      <c r="AN61" s="349">
        <v>61260</v>
      </c>
      <c r="AO61" s="350">
        <v>15.9</v>
      </c>
      <c r="AP61" s="351">
        <v>108372</v>
      </c>
      <c r="AQ61" s="352">
        <v>7.5</v>
      </c>
      <c r="AR61" s="338">
        <v>8.4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1680998</v>
      </c>
      <c r="AN62" s="342">
        <v>42060</v>
      </c>
      <c r="AO62" s="343">
        <v>4.8</v>
      </c>
      <c r="AP62" s="344">
        <v>56884</v>
      </c>
      <c r="AQ62" s="345">
        <v>5.2</v>
      </c>
      <c r="AR62" s="346">
        <v>-0.4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0iT55HCIA9Gr+fnauuoeuBoBm3W21WW0GhnjKzXMNYUjYa3wIereRIAvazBR+1Q1ryg6pbxkwNvify3kQmP/3w==" saltValue="6Nsbjn/6AxqgCYEZ8wLZ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553</v>
      </c>
    </row>
    <row r="121" spans="125:125" ht="13.5" hidden="1" customHeight="1" x14ac:dyDescent="0.15">
      <c r="DU121" s="259"/>
    </row>
  </sheetData>
  <sheetProtection algorithmName="SHA-512" hashValue="F/ZBFxzGNh5NkhSJZ+4TVjugSUwYu8mv29FbA7RBhzZvunTqN6y5gGoD5ycR0yjhsjyElXQtMCNQZbS+Jc1g5A==" saltValue="WwsPUP6Qx6ISedzw5DrN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554</v>
      </c>
    </row>
  </sheetData>
  <sheetProtection algorithmName="SHA-512" hashValue="UGSVeT90OYf8/8v4X1e/9sxCpkZTQuFLX98pUdLRIjsl8I9i6GV9qldee5+A8ItL2n3lkFoE/iSxqTIPjLG+zA==" saltValue="AQr09tRJJlVq60BFl4S8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39" t="s">
        <v>3</v>
      </c>
      <c r="D47" s="1139"/>
      <c r="E47" s="1140"/>
      <c r="F47" s="11">
        <v>26.93</v>
      </c>
      <c r="G47" s="12">
        <v>23.53</v>
      </c>
      <c r="H47" s="12">
        <v>22.82</v>
      </c>
      <c r="I47" s="12">
        <v>22.2</v>
      </c>
      <c r="J47" s="13">
        <v>22.79</v>
      </c>
    </row>
    <row r="48" spans="2:10" ht="57.75" customHeight="1" x14ac:dyDescent="0.15">
      <c r="B48" s="14"/>
      <c r="C48" s="1141" t="s">
        <v>4</v>
      </c>
      <c r="D48" s="1141"/>
      <c r="E48" s="1142"/>
      <c r="F48" s="15">
        <v>4.7300000000000004</v>
      </c>
      <c r="G48" s="16">
        <v>4.6900000000000004</v>
      </c>
      <c r="H48" s="16">
        <v>6.73</v>
      </c>
      <c r="I48" s="16">
        <v>7.57</v>
      </c>
      <c r="J48" s="17">
        <v>6.91</v>
      </c>
    </row>
    <row r="49" spans="2:10" ht="57.75" customHeight="1" thickBot="1" x14ac:dyDescent="0.2">
      <c r="B49" s="18"/>
      <c r="C49" s="1143" t="s">
        <v>5</v>
      </c>
      <c r="D49" s="1143"/>
      <c r="E49" s="1144"/>
      <c r="F49" s="19" t="s">
        <v>560</v>
      </c>
      <c r="G49" s="20" t="s">
        <v>561</v>
      </c>
      <c r="H49" s="20">
        <v>2.25</v>
      </c>
      <c r="I49" s="20">
        <v>1.08</v>
      </c>
      <c r="J49" s="21" t="s">
        <v>562</v>
      </c>
    </row>
    <row r="50" spans="2:10" x14ac:dyDescent="0.15"/>
  </sheetData>
  <sheetProtection algorithmName="SHA-512" hashValue="wx9pfhTpQwZSBdZCU8HzEkNuP+pB+bnDg21ROBMmhRCNnwI2vkl77AishS4SCXrM+xZbKuB6u6BihAwN67EK6g==" saltValue="97qVgMIprv/C1MFkr3GI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2024-03-13T01:52:53Z</cp:lastPrinted>
  <dcterms:created xsi:type="dcterms:W3CDTF">2024-02-05T00:21:22Z</dcterms:created>
  <dcterms:modified xsi:type="dcterms:W3CDTF">2024-03-25T05:20:59Z</dcterms:modified>
  <cp:category/>
</cp:coreProperties>
</file>