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l="1"/>
  <c r="U36" i="10" s="1"/>
  <c r="AM34" i="10"/>
  <c r="AM35"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CO34" i="10" l="1"/>
</calcChain>
</file>

<file path=xl/sharedStrings.xml><?xml version="1.0" encoding="utf-8"?>
<sst xmlns="http://schemas.openxmlformats.org/spreadsheetml/2006/main" count="1151" uniqueCount="616">
  <si>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</si>
  <si>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</si>
  <si>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</si>
  <si>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</si>
  <si>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</si>
  <si>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</si>
  <si>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</si>
  <si>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</si>
  <si>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</si>
  <si>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</si>
  <si>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</si>
  <si>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</si>
  <si>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</si>
  <si>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</si>
  <si>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</si>
  <si>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</si>
  <si>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</si>
  <si>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</si>
  <si>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</si>
  <si>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</si>
  <si>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</si>
  <si>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</si>
  <si>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</si>
  <si>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</si>
  <si>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</si>
  <si>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</si>
  <si>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</si>
  <si>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</si>
  <si>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</si>
  <si>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</si>
  <si>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</si>
  <si>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</si>
  <si>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</si>
  <si>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</si>
  <si>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</si>
  <si>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</si>
  <si>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</si>
  <si>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</si>
  <si>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</si>
  <si>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</si>
  <si>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</si>
  <si>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</si>
  <si>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</si>
  <si>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</si>
  <si>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</si>
  <si>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</si>
  <si>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</si>
  <si>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</si>
  <si>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</si>
  <si>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</si>
  <si>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</si>
  <si>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</si>
  <si>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</si>
  <si>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</si>
  <si>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</si>
  <si>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</si>
  <si>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</si>
  <si>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</si>
  <si>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</si>
  <si>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</si>
  <si>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</si>
  <si>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</si>
  <si>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</si>
  <si>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</si>
  <si>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</si>
  <si>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</si>
  <si>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</si>
  <si>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</si>
  <si>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</si>
  <si>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</si>
  <si>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</si>
  <si>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</si>
  <si>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</si>
  <si>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</si>
  <si>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</si>
  <si>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</si>
  <si>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</si>
  <si>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</si>
  <si>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</si>
  <si>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</si>
  <si>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</si>
  <si>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</si>
  <si>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</si>
  <si>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</si>
  <si>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</si>
  <si>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</si>
  <si>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</si>
  <si>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</si>
  <si>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</si>
  <si>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</si>
  <si>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</si>
  <si>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</si>
  <si>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</si>
  <si>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</si>
  <si>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</si>
  <si>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</si>
  <si>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</si>
  <si>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</si>
  <si>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</si>
  <si>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</si>
  <si>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</si>
  <si>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</si>
  <si>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</si>
  <si>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</si>
  <si>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</si>
  <si>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</si>
  <si>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</si>
  <si>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</si>
  <si>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</si>
  <si>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</si>
  <si>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</si>
  <si>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</si>
  <si>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</si>
  <si>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</si>
  <si>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</si>
  <si>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</si>
  <si>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</si>
  <si>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</si>
  <si>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</si>
  <si>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</si>
  <si>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</si>
  <si>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</si>
  <si>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</si>
  <si>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</si>
  <si>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</si>
  <si>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</si>
  <si>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</si>
  <si>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</si>
  <si>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</si>
  <si>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</si>
  <si>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</si>
  <si>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</si>
  <si>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</si>
  <si>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</si>
  <si>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</si>
  <si>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</si>
  <si>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</si>
  <si>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</si>
  <si>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</si>
  <si>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</si>
  <si>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</si>
  <si>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</si>
  <si>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</si>
  <si>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</si>
  <si>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</si>
  <si>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</si>
  <si>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</si>
  <si>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</si>
  <si>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</si>
  <si>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</si>
  <si>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</si>
  <si>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</si>
  <si>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</si>
  <si>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</si>
  <si>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</si>
  <si>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</si>
  <si>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</si>
  <si>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</si>
  <si>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</si>
  <si>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</si>
  <si>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</si>
  <si>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</si>
  <si>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</si>
  <si>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</si>
  <si>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</si>
  <si>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</si>
  <si>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</si>
  <si>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</si>
  <si>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</si>
  <si>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</si>
  <si>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</si>
  <si>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</si>
  <si>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</si>
  <si>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</si>
  <si>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</si>
  <si>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</si>
  <si>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</si>
  <si>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</si>
  <si>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</si>
  <si>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</si>
  <si>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</si>
  <si>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</si>
  <si>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</si>
  <si>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</si>
  <si>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</si>
  <si>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</si>
  <si>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</si>
  <si>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</si>
  <si>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</si>
  <si>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</si>
  <si>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</si>
  <si>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</si>
  <si>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</si>
  <si>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</si>
  <si>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</si>
  <si>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</si>
  <si>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</si>
  <si>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</si>
  <si>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</si>
  <si>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</si>
  <si>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</si>
  <si>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</si>
  <si>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</si>
  <si>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</si>
  <si>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</si>
  <si>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</si>
  <si>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</si>
  <si>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</si>
  <si>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</si>
  <si>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</si>
  <si>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</si>
  <si>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</si>
  <si>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</si>
  <si>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</si>
  <si>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</si>
  <si>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茨城県かすみがうら市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</si>
  <si>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</si>
  <si>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</si>
  <si>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</si>
  <si>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</si>
  <si>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</si>
  <si>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</si>
  <si>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</si>
  <si>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</si>
  <si>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</si>
  <si>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</si>
  <si>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</si>
  <si>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</si>
  <si>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</si>
  <si>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</si>
  <si>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</si>
  <si>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</si>
  <si>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</si>
  <si>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</si>
  <si>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</si>
  <si>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</si>
  <si>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</si>
  <si>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</si>
  <si>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</si>
  <si>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</si>
  <si>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</si>
  <si>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</si>
  <si>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</si>
  <si>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</si>
  <si>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</si>
  <si>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</si>
  <si>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</si>
  <si>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</si>
  <si>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</si>
  <si>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</si>
  <si>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</si>
  <si>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</si>
  <si>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</si>
  <si>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</si>
  <si>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</si>
  <si>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</si>
  <si>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</si>
  <si>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</si>
  <si>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</si>
  <si>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</si>
  <si>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</si>
  <si>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</si>
  <si>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</si>
  <si>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</si>
  <si>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</si>
  <si>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</si>
  <si>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</si>
  <si>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</si>
  <si>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</si>
  <si>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</si>
  <si>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</si>
  <si>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</si>
  <si>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</si>
  <si>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</si>
  <si>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</si>
  <si>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</si>
  <si>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</si>
  <si>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</si>
  <si>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</si>
  <si>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</si>
  <si>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</si>
  <si>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</si>
  <si>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</si>
  <si>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</si>
  <si>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</si>
  <si>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</si>
  <si>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</si>
  <si>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</si>
  <si>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</si>
  <si>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</si>
  <si>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</si>
  <si>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</si>
  <si>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</si>
  <si>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</si>
  <si>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</si>
  <si>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</si>
  <si>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</si>
  <si>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</si>
  <si>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</si>
  <si>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</si>
  <si>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</si>
  <si>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</si>
  <si>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</si>
  <si>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</si>
  <si>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</si>
  <si>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</si>
  <si>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</si>
  <si>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</si>
  <si>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</si>
  <si>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</si>
  <si>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</si>
  <si>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</si>
  <si>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</si>
  <si>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</si>
  <si>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</si>
  <si>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</si>
  <si>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</si>
  <si>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</si>
  <si>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</si>
  <si>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</si>
  <si>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</si>
  <si>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</si>
  <si>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</si>
  <si>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</si>
  <si>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</si>
  <si>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</si>
  <si>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</si>
  <si>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</si>
  <si>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</si>
  <si>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</si>
  <si>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</si>
  <si>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</si>
  <si>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</si>
  <si>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</si>
  <si>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</si>
  <si>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</si>
  <si>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</si>
  <si>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</si>
  <si>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</si>
  <si>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</si>
  <si>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</si>
  <si>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</si>
  <si>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</si>
  <si>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</si>
  <si>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</si>
  <si>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</si>
  <si>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</si>
  <si>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</si>
  <si>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</si>
  <si>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</si>
  <si>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</si>
  <si>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</si>
  <si>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</si>
  <si>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</si>
  <si>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</si>
  <si>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</si>
  <si>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</si>
  <si>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</si>
  <si>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</si>
  <si>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</si>
  <si>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</si>
  <si>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</si>
  <si>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</si>
  <si>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</si>
  <si>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</si>
  <si>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</si>
  <si>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</si>
  <si>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</si>
  <si>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茨城県かすみがうら市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</si>
  <si>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</si>
  <si>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</si>
  <si>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</si>
  <si>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</si>
  <si>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</si>
  <si>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</si>
  <si>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</si>
  <si>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</si>
  <si>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</si>
  <si>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</si>
  <si>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</si>
  <si>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</si>
  <si>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</si>
  <si>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</si>
  <si>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</si>
  <si>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</si>
  <si>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</si>
  <si>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</si>
  <si>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</si>
  <si>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</si>
  <si>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</si>
  <si>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</si>
  <si>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</si>
  <si>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</si>
  <si>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</si>
  <si>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</si>
  <si>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</si>
  <si>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</si>
  <si>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</si>
  <si>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</si>
  <si>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</si>
  <si>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</si>
  <si>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</si>
  <si>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</si>
  <si>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</si>
  <si>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</si>
  <si>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</si>
  <si>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</si>
  <si>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</si>
  <si>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</si>
  <si>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</si>
  <si>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</si>
  <si>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</si>
  <si>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</si>
  <si>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</si>
  <si>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</si>
  <si>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</si>
  <si>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</si>
  <si>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</si>
  <si>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</si>
  <si>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</si>
  <si>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</si>
  <si>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</si>
  <si>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</si>
  <si>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</si>
  <si>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</si>
  <si>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</si>
  <si>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</si>
  <si>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</si>
  <si>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</si>
  <si>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</si>
  <si>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</si>
  <si>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</si>
  <si>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</si>
  <si>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</si>
  <si>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</si>
  <si>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</si>
  <si>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</si>
  <si>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</si>
  <si>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</si>
  <si>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</si>
  <si>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</si>
  <si>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</si>
  <si>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</si>
  <si>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</si>
  <si>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</si>
  <si>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</si>
  <si>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</si>
  <si>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</si>
  <si>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</si>
  <si>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</si>
  <si>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</si>
  <si>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</si>
  <si>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</si>
  <si>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</si>
  <si>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</si>
  <si>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</si>
  <si>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</si>
  <si>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</si>
  <si>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</si>
  <si>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</si>
  <si>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</si>
  <si>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</si>
  <si>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</si>
  <si>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</si>
  <si>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</si>
  <si>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</si>
  <si>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</si>
  <si>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</si>
  <si>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</si>
  <si>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</si>
  <si>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</si>
  <si>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</si>
  <si>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</si>
  <si>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</si>
  <si>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</si>
  <si>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</si>
  <si>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</si>
  <si>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</si>
  <si>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</si>
  <si>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</si>
  <si>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</si>
  <si>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</si>
  <si>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</si>
  <si>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</si>
  <si>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</si>
  <si>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</si>
  <si>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</si>
  <si>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</si>
  <si>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</si>
  <si>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</si>
  <si>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</si>
  <si>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</si>
  <si>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</si>
  <si>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</si>
  <si>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</si>
  <si>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</si>
  <si>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</si>
  <si>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</si>
  <si>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</si>
  <si>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</si>
  <si>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</si>
  <si>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</si>
  <si>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</si>
  <si>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</si>
  <si>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</si>
  <si>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</si>
  <si>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</si>
  <si>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</si>
  <si>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</si>
  <si>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</si>
  <si>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</si>
  <si>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</si>
  <si>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</si>
  <si>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</si>
  <si>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</si>
  <si>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</si>
  <si>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</si>
  <si>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</si>
  <si>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</si>
  <si>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</si>
  <si>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</si>
  <si>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</si>
  <si>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</si>
  <si>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</si>
  <si>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</si>
  <si>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</si>
  <si>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</si>
  <si>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</si>
  <si>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</si>
  <si>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</si>
  <si>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</si>
  <si>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</si>
  <si>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</si>
  <si>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</si>
  <si>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</si>
  <si>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</si>
  <si>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</si>
  <si>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</si>
  <si>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</si>
  <si>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</si>
  <si>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</si>
  <si>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</si>
  <si>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</si>
  <si>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</si>
  <si>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</si>
  <si>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</si>
  <si>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</si>
  <si>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</si>
  <si>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</si>
  <si>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</si>
  <si>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</si>
  <si>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</si>
  <si>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</si>
  <si>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</si>
  <si>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</si>
  <si>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</si>
  <si>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</si>
  <si>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</si>
  <si>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</si>
  <si>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</si>
  <si>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</si>
  <si>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</si>
  <si>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</si>
  <si>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</si>
  <si>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</si>
  <si>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</si>
  <si>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</si>
  <si>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</si>
  <si>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</si>
  <si>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</si>
  <si>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0.89</t>
  </si>
  <si>
    <t>▲ 7.08</t>
  </si>
  <si>
    <t>▲ 2.31</t>
  </si>
  <si>
    <t>▲ 4.54</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</si>
  <si>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</si>
  <si>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</si>
  <si>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</si>
  <si>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</si>
  <si>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</si>
  <si>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</si>
  <si>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</si>
  <si>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</si>
  <si>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</si>
  <si>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</si>
  <si>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</si>
  <si>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</si>
  <si>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</si>
  <si>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</si>
  <si>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</si>
  <si>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</si>
  <si>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</si>
  <si>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茨城県市町村総合事務組合（特別会計）</t>
    <rPh sb="0" eb="2">
      <t>イバラキ</t>
    </rPh>
    <rPh sb="2" eb="3">
      <t>ケン</t>
    </rPh>
    <rPh sb="3" eb="6">
      <t>シチョウソン</t>
    </rPh>
    <rPh sb="6" eb="8">
      <t>ソウゴウ</t>
    </rPh>
    <rPh sb="8" eb="10">
      <t>ジム</t>
    </rPh>
    <rPh sb="10" eb="12">
      <t>クミアイ</t>
    </rPh>
    <rPh sb="13" eb="15">
      <t>トクベツ</t>
    </rPh>
    <rPh sb="15" eb="17">
      <t>カイケイ</t>
    </rPh>
    <phoneticPr fontId="2"/>
  </si>
  <si>
    <t>石岡地方斎場組合</t>
    <rPh sb="0" eb="2">
      <t>イシオカ</t>
    </rPh>
    <rPh sb="2" eb="4">
      <t>チホウ</t>
    </rPh>
    <rPh sb="4" eb="6">
      <t>サイジョウ</t>
    </rPh>
    <rPh sb="6" eb="8">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</si>
  <si>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</si>
  <si>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</si>
  <si>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茨城県後期高齢者医療広域連合（特別会計）</t>
    <rPh sb="0" eb="2">
      <t>イバラキ</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</si>
  <si>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</si>
  <si>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かすみがうら未来づくりカンパニー</t>
    <rPh sb="6" eb="8">
      <t>ミライ</t>
    </rPh>
    <phoneticPr fontId="2"/>
  </si>
  <si>
    <t>霞ヶ浦水質浄化対策基金</t>
    <rPh sb="0" eb="11">
      <t>カスミガウラスイシツジョウカタイサクキキン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</si>
  <si>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</si>
  <si>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</si>
  <si>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地域づくり基金</t>
    <rPh sb="0" eb="2">
      <t>チイキ</t>
    </rPh>
    <rPh sb="5" eb="7">
      <t>キキン</t>
    </rPh>
    <phoneticPr fontId="2"/>
  </si>
  <si>
    <t>地域振興基金</t>
    <rPh sb="0" eb="2">
      <t>チイキ</t>
    </rPh>
    <rPh sb="2" eb="4">
      <t>シンコウ</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</si>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</sst>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07A-479D-89C4-3D2171FF3D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38554</c:v>
                </c:pt>
                <c:pt idx="1">
                  <c:v>51942</c:v>
                </c:pt>
                <c:pt idx="2">
                  <c:v>52229</c:v>
                </c:pt>
                <c:pt idx="3">
                  <c:v>88344</c:v>
                </c:pt>
                <c:pt idx="4">
                  <c:v>78553</c:v>
                </c:pt>
              </c:numCache>
            </c:numRef>
          </c:val>
          <c:smooth val="0"/>
          <c:extLst>
            <c:ext xmlns:c16="http://schemas.microsoft.com/office/drawing/2014/chart" uri="{C3380CC4-5D6E-409C-BE32-E72D297353CC}">
              <c16:uniqueId val="{00000001-407A-479D-89C4-3D2171FF3D8E}"/>
            </c:ext>
          </c:extLst>
        </c:ser>
        <c:dLbls>
          <c:showLegendKey val="0"/>
          <c:showVal val="0"/>
          <c:showCatName val="0"/>
          <c:showSerName val="0"/>
          <c:showPercent val="0"/>
          <c:showBubbleSize val="0"/>
        </c:dLbls>
        <c:marker val="1"/>
        <c:smooth val="0"/>
        <c:axId val="619752568"/>
        <c:axId val="619754528"/>
      </c:lineChart>
      <c:catAx>
        <c:axId val="619752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9754528"/>
        <c:crosses val="autoZero"/>
        <c:auto val="1"/>
        <c:lblAlgn val="ctr"/>
        <c:lblOffset val="100"/>
        <c:tickLblSkip val="1"/>
        <c:tickMarkSkip val="1"/>
        <c:noMultiLvlLbl val="0"/>
      </c:catAx>
      <c:valAx>
        <c:axId val="619754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9752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8.85</c:v>
                </c:pt>
                <c:pt idx="1">
                  <c:v>4.58</c:v>
                </c:pt>
                <c:pt idx="2">
                  <c:v>4.78</c:v>
                </c:pt>
                <c:pt idx="3">
                  <c:v>10.220000000000001</c:v>
                </c:pt>
                <c:pt idx="4">
                  <c:v>5.93</c:v>
                </c:pt>
              </c:numCache>
            </c:numRef>
          </c:val>
          <c:extLst>
            <c:ext xmlns:c16="http://schemas.microsoft.com/office/drawing/2014/chart" uri="{C3380CC4-5D6E-409C-BE32-E72D297353CC}">
              <c16:uniqueId val="{00000000-5993-4FD6-9B4D-43E191E88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16.78</c:v>
                </c:pt>
                <c:pt idx="1">
                  <c:v>14.14</c:v>
                </c:pt>
                <c:pt idx="2">
                  <c:v>11.01</c:v>
                </c:pt>
                <c:pt idx="3">
                  <c:v>10.69</c:v>
                </c:pt>
                <c:pt idx="4">
                  <c:v>10.97</c:v>
                </c:pt>
              </c:numCache>
            </c:numRef>
          </c:val>
          <c:extLst>
            <c:ext xmlns:c16="http://schemas.microsoft.com/office/drawing/2014/chart" uri="{C3380CC4-5D6E-409C-BE32-E72D297353CC}">
              <c16:uniqueId val="{00000001-5993-4FD6-9B4D-43E191E885E3}"/>
            </c:ext>
          </c:extLst>
        </c:ser>
        <c:dLbls>
          <c:showLegendKey val="0"/>
          <c:showVal val="0"/>
          <c:showCatName val="0"/>
          <c:showSerName val="0"/>
          <c:showPercent val="0"/>
          <c:showBubbleSize val="0"/>
        </c:dLbls>
        <c:gapWidth val="250"/>
        <c:overlap val="100"/>
        <c:axId val="619756096"/>
        <c:axId val="619754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-0.89</c:v>
                </c:pt>
                <c:pt idx="1">
                  <c:v>-7.08</c:v>
                </c:pt>
                <c:pt idx="2">
                  <c:v>-2.31</c:v>
                </c:pt>
                <c:pt idx="3">
                  <c:v>5.73</c:v>
                </c:pt>
                <c:pt idx="4">
                  <c:v>-4.54</c:v>
                </c:pt>
              </c:numCache>
            </c:numRef>
          </c:val>
          <c:smooth val="0"/>
          <c:extLst>
            <c:ext xmlns:c16="http://schemas.microsoft.com/office/drawing/2014/chart" uri="{C3380CC4-5D6E-409C-BE32-E72D297353CC}">
              <c16:uniqueId val="{00000002-5993-4FD6-9B4D-43E191E885E3}"/>
            </c:ext>
          </c:extLst>
        </c:ser>
        <c:dLbls>
          <c:showLegendKey val="0"/>
          <c:showVal val="0"/>
          <c:showCatName val="0"/>
          <c:showSerName val="0"/>
          <c:showPercent val="0"/>
          <c:showBubbleSize val="0"/>
        </c:dLbls>
        <c:marker val="1"/>
        <c:smooth val="0"/>
        <c:axId val="619756096"/>
        <c:axId val="619754920"/>
      </c:lineChart>
      <c:catAx>
        <c:axId val="6197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9754920"/>
        <c:crosses val="autoZero"/>
        <c:auto val="1"/>
        <c:lblAlgn val="ctr"/>
        <c:lblOffset val="100"/>
        <c:tickLblSkip val="1"/>
        <c:tickMarkSkip val="1"/>
        <c:noMultiLvlLbl val="0"/>
      </c:catAx>
      <c:valAx>
        <c:axId val="619754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5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C4-4AAE-A044-233AB6AF3F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C4-4AAE-A044-233AB6AF3F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C4-4AAE-A044-233AB6AF3F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C4-4AAE-A044-233AB6AF3F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0.06</c:v>
                </c:pt>
                <c:pt idx="6">
                  <c:v>#N/A</c:v>
                </c:pt>
                <c:pt idx="7">
                  <c:v>0.14000000000000001</c:v>
                </c:pt>
                <c:pt idx="8">
                  <c:v>#N/A</c:v>
                </c:pt>
                <c:pt idx="9">
                  <c:v>0.09</c:v>
                </c:pt>
              </c:numCache>
            </c:numRef>
          </c:val>
          <c:extLst>
            <c:ext xmlns:c16="http://schemas.microsoft.com/office/drawing/2014/chart" uri="{C3380CC4-5D6E-409C-BE32-E72D297353CC}">
              <c16:uniqueId val="{00000004-80C4-4AAE-A044-233AB6AF3F6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0.55000000000000004</c:v>
                </c:pt>
                <c:pt idx="4">
                  <c:v>#N/A</c:v>
                </c:pt>
                <c:pt idx="5">
                  <c:v>0.55000000000000004</c:v>
                </c:pt>
                <c:pt idx="6">
                  <c:v>#N/A</c:v>
                </c:pt>
                <c:pt idx="7">
                  <c:v>1</c:v>
                </c:pt>
                <c:pt idx="8">
                  <c:v>#N/A</c:v>
                </c:pt>
                <c:pt idx="9">
                  <c:v>0.28000000000000003</c:v>
                </c:pt>
              </c:numCache>
            </c:numRef>
          </c:val>
          <c:extLst>
            <c:ext xmlns:c16="http://schemas.microsoft.com/office/drawing/2014/chart" uri="{C3380CC4-5D6E-409C-BE32-E72D297353CC}">
              <c16:uniqueId val="{00000005-80C4-4AAE-A044-233AB6AF3F6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0.34</c:v>
                </c:pt>
                <c:pt idx="4">
                  <c:v>#N/A</c:v>
                </c:pt>
                <c:pt idx="5">
                  <c:v>0.28999999999999998</c:v>
                </c:pt>
                <c:pt idx="6">
                  <c:v>#N/A</c:v>
                </c:pt>
                <c:pt idx="7">
                  <c:v>0.83</c:v>
                </c:pt>
                <c:pt idx="8">
                  <c:v>#N/A</c:v>
                </c:pt>
                <c:pt idx="9">
                  <c:v>0.7</c:v>
                </c:pt>
              </c:numCache>
            </c:numRef>
          </c:val>
          <c:extLst>
            <c:ext xmlns:c16="http://schemas.microsoft.com/office/drawing/2014/chart" uri="{C3380CC4-5D6E-409C-BE32-E72D297353CC}">
              <c16:uniqueId val="{00000006-80C4-4AAE-A044-233AB6AF3F6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1.21</c:v>
                </c:pt>
                <c:pt idx="4">
                  <c:v>#N/A</c:v>
                </c:pt>
                <c:pt idx="5">
                  <c:v>1.63</c:v>
                </c:pt>
                <c:pt idx="6">
                  <c:v>#N/A</c:v>
                </c:pt>
                <c:pt idx="7">
                  <c:v>2.1</c:v>
                </c:pt>
                <c:pt idx="8">
                  <c:v>#N/A</c:v>
                </c:pt>
                <c:pt idx="9">
                  <c:v>2.4500000000000002</c:v>
                </c:pt>
              </c:numCache>
            </c:numRef>
          </c:val>
          <c:extLst>
            <c:ext xmlns:c16="http://schemas.microsoft.com/office/drawing/2014/chart" uri="{C3380CC4-5D6E-409C-BE32-E72D297353CC}">
              <c16:uniqueId val="{00000007-80C4-4AAE-A044-233AB6AF3F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8.84</c:v>
                </c:pt>
                <c:pt idx="2">
                  <c:v>#N/A</c:v>
                </c:pt>
                <c:pt idx="3">
                  <c:v>4.58</c:v>
                </c:pt>
                <c:pt idx="4">
                  <c:v>#N/A</c:v>
                </c:pt>
                <c:pt idx="5">
                  <c:v>4.7699999999999996</c:v>
                </c:pt>
                <c:pt idx="6">
                  <c:v>#N/A</c:v>
                </c:pt>
                <c:pt idx="7">
                  <c:v>10.220000000000001</c:v>
                </c:pt>
                <c:pt idx="8">
                  <c:v>#N/A</c:v>
                </c:pt>
                <c:pt idx="9">
                  <c:v>5.93</c:v>
                </c:pt>
              </c:numCache>
            </c:numRef>
          </c:val>
          <c:extLst>
            <c:ext xmlns:c16="http://schemas.microsoft.com/office/drawing/2014/chart" uri="{C3380CC4-5D6E-409C-BE32-E72D297353CC}">
              <c16:uniqueId val="{00000008-80C4-4AAE-A044-233AB6AF3F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6.98</c:v>
                </c:pt>
                <c:pt idx="2">
                  <c:v>#N/A</c:v>
                </c:pt>
                <c:pt idx="3">
                  <c:v>7.4</c:v>
                </c:pt>
                <c:pt idx="4">
                  <c:v>#N/A</c:v>
                </c:pt>
                <c:pt idx="5">
                  <c:v>7.38</c:v>
                </c:pt>
                <c:pt idx="6">
                  <c:v>#N/A</c:v>
                </c:pt>
                <c:pt idx="7">
                  <c:v>6.22</c:v>
                </c:pt>
                <c:pt idx="8">
                  <c:v>#N/A</c:v>
                </c:pt>
                <c:pt idx="9">
                  <c:v>6.6</c:v>
                </c:pt>
              </c:numCache>
            </c:numRef>
          </c:val>
          <c:extLst>
            <c:ext xmlns:c16="http://schemas.microsoft.com/office/drawing/2014/chart" uri="{C3380CC4-5D6E-409C-BE32-E72D297353CC}">
              <c16:uniqueId val="{00000009-80C4-4AAE-A044-233AB6AF3F6B}"/>
            </c:ext>
          </c:extLst>
        </c:ser>
        <c:dLbls>
          <c:showLegendKey val="0"/>
          <c:showVal val="0"/>
          <c:showCatName val="0"/>
          <c:showSerName val="0"/>
          <c:showPercent val="0"/>
          <c:showBubbleSize val="0"/>
        </c:dLbls>
        <c:gapWidth val="150"/>
        <c:overlap val="100"/>
        <c:axId val="619750216"/>
        <c:axId val="619755704"/>
      </c:barChart>
      <c:catAx>
        <c:axId val="61975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755704"/>
        <c:crosses val="autoZero"/>
        <c:auto val="1"/>
        <c:lblAlgn val="ctr"/>
        <c:lblOffset val="100"/>
        <c:tickLblSkip val="1"/>
        <c:tickMarkSkip val="1"/>
        <c:noMultiLvlLbl val="0"/>
      </c:catAx>
      <c:valAx>
        <c:axId val="619755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50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1866</c:v>
                </c:pt>
                <c:pt idx="5">
                  <c:v>1871</c:v>
                </c:pt>
                <c:pt idx="8">
                  <c:v>1892</c:v>
                </c:pt>
                <c:pt idx="11">
                  <c:v>1883</c:v>
                </c:pt>
                <c:pt idx="14">
                  <c:v>1829</c:v>
                </c:pt>
              </c:numCache>
            </c:numRef>
          </c:val>
          <c:extLst>
            <c:ext xmlns:c16="http://schemas.microsoft.com/office/drawing/2014/chart" uri="{C3380CC4-5D6E-409C-BE32-E72D297353CC}">
              <c16:uniqueId val="{00000000-6831-4B91-BDDA-3CDEE2CC40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31-4B91-BDDA-3CDEE2CC40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31-4B91-BDDA-3CDEE2CC40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16</c:v>
                </c:pt>
                <c:pt idx="6">
                  <c:v>0</c:v>
                </c:pt>
                <c:pt idx="9">
                  <c:v>0</c:v>
                </c:pt>
                <c:pt idx="12">
                  <c:v>0</c:v>
                </c:pt>
              </c:numCache>
            </c:numRef>
          </c:val>
          <c:extLst>
            <c:ext xmlns:c16="http://schemas.microsoft.com/office/drawing/2014/chart" uri="{C3380CC4-5D6E-409C-BE32-E72D297353CC}">
              <c16:uniqueId val="{00000003-6831-4B91-BDDA-3CDEE2CC40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778</c:v>
                </c:pt>
                <c:pt idx="3">
                  <c:v>785</c:v>
                </c:pt>
                <c:pt idx="6">
                  <c:v>793</c:v>
                </c:pt>
                <c:pt idx="9">
                  <c:v>799</c:v>
                </c:pt>
                <c:pt idx="12">
                  <c:v>733</c:v>
                </c:pt>
              </c:numCache>
            </c:numRef>
          </c:val>
          <c:extLst>
            <c:ext xmlns:c16="http://schemas.microsoft.com/office/drawing/2014/chart" uri="{C3380CC4-5D6E-409C-BE32-E72D297353CC}">
              <c16:uniqueId val="{00000004-6831-4B91-BDDA-3CDEE2CC40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c:v>
                </c:pt>
                <c:pt idx="3">
                  <c:v>10</c:v>
                </c:pt>
                <c:pt idx="6">
                  <c:v>0</c:v>
                </c:pt>
                <c:pt idx="9">
                  <c:v>0</c:v>
                </c:pt>
                <c:pt idx="12">
                  <c:v>0</c:v>
                </c:pt>
              </c:numCache>
            </c:numRef>
          </c:val>
          <c:extLst>
            <c:ext xmlns:c16="http://schemas.microsoft.com/office/drawing/2014/chart" uri="{C3380CC4-5D6E-409C-BE32-E72D297353CC}">
              <c16:uniqueId val="{00000005-6831-4B91-BDDA-3CDEE2CC40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31-4B91-BDDA-3CDEE2CC40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1799</c:v>
                </c:pt>
                <c:pt idx="3">
                  <c:v>1930</c:v>
                </c:pt>
                <c:pt idx="6">
                  <c:v>2045</c:v>
                </c:pt>
                <c:pt idx="9">
                  <c:v>2018</c:v>
                </c:pt>
                <c:pt idx="12">
                  <c:v>1958</c:v>
                </c:pt>
              </c:numCache>
            </c:numRef>
          </c:val>
          <c:extLst>
            <c:ext xmlns:c16="http://schemas.microsoft.com/office/drawing/2014/chart" uri="{C3380CC4-5D6E-409C-BE32-E72D297353CC}">
              <c16:uniqueId val="{00000007-6831-4B91-BDDA-3CDEE2CC40EB}"/>
            </c:ext>
          </c:extLst>
        </c:ser>
        <c:dLbls>
          <c:showLegendKey val="0"/>
          <c:showVal val="0"/>
          <c:showCatName val="0"/>
          <c:showSerName val="0"/>
          <c:showPercent val="0"/>
          <c:showBubbleSize val="0"/>
        </c:dLbls>
        <c:gapWidth val="100"/>
        <c:overlap val="100"/>
        <c:axId val="619753352"/>
        <c:axId val="61975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753</c:v>
                </c:pt>
                <c:pt idx="2">
                  <c:v>#N/A</c:v>
                </c:pt>
                <c:pt idx="3">
                  <c:v>#N/A</c:v>
                </c:pt>
                <c:pt idx="4">
                  <c:v>870</c:v>
                </c:pt>
                <c:pt idx="5">
                  <c:v>#N/A</c:v>
                </c:pt>
                <c:pt idx="6">
                  <c:v>#N/A</c:v>
                </c:pt>
                <c:pt idx="7">
                  <c:v>946</c:v>
                </c:pt>
                <c:pt idx="8">
                  <c:v>#N/A</c:v>
                </c:pt>
                <c:pt idx="9">
                  <c:v>#N/A</c:v>
                </c:pt>
                <c:pt idx="10">
                  <c:v>934</c:v>
                </c:pt>
                <c:pt idx="11">
                  <c:v>#N/A</c:v>
                </c:pt>
                <c:pt idx="12">
                  <c:v>#N/A</c:v>
                </c:pt>
                <c:pt idx="13">
                  <c:v>862</c:v>
                </c:pt>
                <c:pt idx="14">
                  <c:v>#N/A</c:v>
                </c:pt>
              </c:numCache>
            </c:numRef>
          </c:val>
          <c:smooth val="0"/>
          <c:extLst>
            <c:ext xmlns:c16="http://schemas.microsoft.com/office/drawing/2014/chart" uri="{C3380CC4-5D6E-409C-BE32-E72D297353CC}">
              <c16:uniqueId val="{00000008-6831-4B91-BDDA-3CDEE2CC40EB}"/>
            </c:ext>
          </c:extLst>
        </c:ser>
        <c:dLbls>
          <c:showLegendKey val="0"/>
          <c:showVal val="0"/>
          <c:showCatName val="0"/>
          <c:showSerName val="0"/>
          <c:showPercent val="0"/>
          <c:showBubbleSize val="0"/>
        </c:dLbls>
        <c:marker val="1"/>
        <c:smooth val="0"/>
        <c:axId val="619753352"/>
        <c:axId val="619750608"/>
      </c:lineChart>
      <c:catAx>
        <c:axId val="61975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750608"/>
        <c:crosses val="autoZero"/>
        <c:auto val="1"/>
        <c:lblAlgn val="ctr"/>
        <c:lblOffset val="100"/>
        <c:tickLblSkip val="1"/>
        <c:tickMarkSkip val="1"/>
        <c:noMultiLvlLbl val="0"/>
      </c:catAx>
      <c:valAx>
        <c:axId val="61975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5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20012</c:v>
                </c:pt>
                <c:pt idx="5">
                  <c:v>18992</c:v>
                </c:pt>
                <c:pt idx="8">
                  <c:v>18527</c:v>
                </c:pt>
                <c:pt idx="11">
                  <c:v>17970</c:v>
                </c:pt>
                <c:pt idx="14">
                  <c:v>17016</c:v>
                </c:pt>
              </c:numCache>
            </c:numRef>
          </c:val>
          <c:extLst>
            <c:ext xmlns:c16="http://schemas.microsoft.com/office/drawing/2014/chart" uri="{C3380CC4-5D6E-409C-BE32-E72D297353CC}">
              <c16:uniqueId val="{00000000-536F-40A1-A4B1-0E522D8253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576</c:v>
                </c:pt>
                <c:pt idx="5">
                  <c:v>488</c:v>
                </c:pt>
                <c:pt idx="8">
                  <c:v>396</c:v>
                </c:pt>
                <c:pt idx="11">
                  <c:v>308</c:v>
                </c:pt>
                <c:pt idx="14">
                  <c:v>222</c:v>
                </c:pt>
              </c:numCache>
            </c:numRef>
          </c:val>
          <c:extLst>
            <c:ext xmlns:c16="http://schemas.microsoft.com/office/drawing/2014/chart" uri="{C3380CC4-5D6E-409C-BE32-E72D297353CC}">
              <c16:uniqueId val="{00000001-536F-40A1-A4B1-0E522D8253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6494</c:v>
                </c:pt>
                <c:pt idx="5">
                  <c:v>6319</c:v>
                </c:pt>
                <c:pt idx="8">
                  <c:v>5802</c:v>
                </c:pt>
                <c:pt idx="11">
                  <c:v>5805</c:v>
                </c:pt>
                <c:pt idx="14">
                  <c:v>5806</c:v>
                </c:pt>
              </c:numCache>
            </c:numRef>
          </c:val>
          <c:extLst>
            <c:ext xmlns:c16="http://schemas.microsoft.com/office/drawing/2014/chart" uri="{C3380CC4-5D6E-409C-BE32-E72D297353CC}">
              <c16:uniqueId val="{00000002-536F-40A1-A4B1-0E522D8253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6F-40A1-A4B1-0E522D8253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6F-40A1-A4B1-0E522D8253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36F-40A1-A4B1-0E522D8253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3423</c:v>
                </c:pt>
                <c:pt idx="3">
                  <c:v>3372</c:v>
                </c:pt>
                <c:pt idx="6">
                  <c:v>2153</c:v>
                </c:pt>
                <c:pt idx="9">
                  <c:v>2115</c:v>
                </c:pt>
                <c:pt idx="12">
                  <c:v>2116</c:v>
                </c:pt>
              </c:numCache>
            </c:numRef>
          </c:val>
          <c:extLst>
            <c:ext xmlns:c16="http://schemas.microsoft.com/office/drawing/2014/chart" uri="{C3380CC4-5D6E-409C-BE32-E72D297353CC}">
              <c16:uniqueId val="{00000006-536F-40A1-A4B1-0E522D8253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7-536F-40A1-A4B1-0E522D8253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8777</c:v>
                </c:pt>
                <c:pt idx="3">
                  <c:v>8169</c:v>
                </c:pt>
                <c:pt idx="6">
                  <c:v>7536</c:v>
                </c:pt>
                <c:pt idx="9">
                  <c:v>6918</c:v>
                </c:pt>
                <c:pt idx="12">
                  <c:v>6214</c:v>
                </c:pt>
              </c:numCache>
            </c:numRef>
          </c:val>
          <c:extLst>
            <c:ext xmlns:c16="http://schemas.microsoft.com/office/drawing/2014/chart" uri="{C3380CC4-5D6E-409C-BE32-E72D297353CC}">
              <c16:uniqueId val="{00000008-536F-40A1-A4B1-0E522D8253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6F-40A1-A4B1-0E522D8253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19981</c:v>
                </c:pt>
                <c:pt idx="3">
                  <c:v>19470</c:v>
                </c:pt>
                <c:pt idx="6">
                  <c:v>19321</c:v>
                </c:pt>
                <c:pt idx="9">
                  <c:v>20123</c:v>
                </c:pt>
                <c:pt idx="12">
                  <c:v>19973</c:v>
                </c:pt>
              </c:numCache>
            </c:numRef>
          </c:val>
          <c:extLst>
            <c:ext xmlns:c16="http://schemas.microsoft.com/office/drawing/2014/chart" uri="{C3380CC4-5D6E-409C-BE32-E72D297353CC}">
              <c16:uniqueId val="{0000000A-536F-40A1-A4B1-0E522D825393}"/>
            </c:ext>
          </c:extLst>
        </c:ser>
        <c:dLbls>
          <c:showLegendKey val="0"/>
          <c:showVal val="0"/>
          <c:showCatName val="0"/>
          <c:showSerName val="0"/>
          <c:showPercent val="0"/>
          <c:showBubbleSize val="0"/>
        </c:dLbls>
        <c:gapWidth val="100"/>
        <c:overlap val="100"/>
        <c:axId val="619756880"/>
        <c:axId val="61975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5113</c:v>
                </c:pt>
                <c:pt idx="2">
                  <c:v>#N/A</c:v>
                </c:pt>
                <c:pt idx="3">
                  <c:v>#N/A</c:v>
                </c:pt>
                <c:pt idx="4">
                  <c:v>5212</c:v>
                </c:pt>
                <c:pt idx="5">
                  <c:v>#N/A</c:v>
                </c:pt>
                <c:pt idx="6">
                  <c:v>#N/A</c:v>
                </c:pt>
                <c:pt idx="7">
                  <c:v>4283</c:v>
                </c:pt>
                <c:pt idx="8">
                  <c:v>#N/A</c:v>
                </c:pt>
                <c:pt idx="9">
                  <c:v>#N/A</c:v>
                </c:pt>
                <c:pt idx="10">
                  <c:v>5073</c:v>
                </c:pt>
                <c:pt idx="11">
                  <c:v>#N/A</c:v>
                </c:pt>
                <c:pt idx="12">
                  <c:v>#N/A</c:v>
                </c:pt>
                <c:pt idx="13">
                  <c:v>5260</c:v>
                </c:pt>
                <c:pt idx="14">
                  <c:v>#N/A</c:v>
                </c:pt>
              </c:numCache>
            </c:numRef>
          </c:val>
          <c:smooth val="0"/>
          <c:extLst>
            <c:ext xmlns:c16="http://schemas.microsoft.com/office/drawing/2014/chart" uri="{C3380CC4-5D6E-409C-BE32-E72D297353CC}">
              <c16:uniqueId val="{0000000B-536F-40A1-A4B1-0E522D825393}"/>
            </c:ext>
          </c:extLst>
        </c:ser>
        <c:dLbls>
          <c:showLegendKey val="0"/>
          <c:showVal val="0"/>
          <c:showCatName val="0"/>
          <c:showSerName val="0"/>
          <c:showPercent val="0"/>
          <c:showBubbleSize val="0"/>
        </c:dLbls>
        <c:marker val="1"/>
        <c:smooth val="0"/>
        <c:axId val="619756880"/>
        <c:axId val="619753744"/>
      </c:lineChart>
      <c:catAx>
        <c:axId val="61975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9753744"/>
        <c:crosses val="autoZero"/>
        <c:auto val="1"/>
        <c:lblAlgn val="ctr"/>
        <c:lblOffset val="100"/>
        <c:tickLblSkip val="1"/>
        <c:tickMarkSkip val="1"/>
        <c:noMultiLvlLbl val="0"/>
      </c:catAx>
      <c:valAx>
        <c:axId val="61975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5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1232</c:v>
                </c:pt>
                <c:pt idx="1">
                  <c:v>1244</c:v>
                </c:pt>
                <c:pt idx="2">
                  <c:v>1245</c:v>
                </c:pt>
              </c:numCache>
            </c:numRef>
          </c:val>
          <c:extLst>
            <c:ext xmlns:c16="http://schemas.microsoft.com/office/drawing/2014/chart" uri="{C3380CC4-5D6E-409C-BE32-E72D297353CC}">
              <c16:uniqueId val="{00000000-C5DE-4ECE-9C87-2155FB338E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2590</c:v>
                </c:pt>
                <c:pt idx="1">
                  <c:v>2798</c:v>
                </c:pt>
                <c:pt idx="2">
                  <c:v>2802</c:v>
                </c:pt>
              </c:numCache>
            </c:numRef>
          </c:val>
          <c:extLst>
            <c:ext xmlns:c16="http://schemas.microsoft.com/office/drawing/2014/chart" uri="{C3380CC4-5D6E-409C-BE32-E72D297353CC}">
              <c16:uniqueId val="{00000001-C5DE-4ECE-9C87-2155FB338E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2063</c:v>
                </c:pt>
                <c:pt idx="1">
                  <c:v>1886</c:v>
                </c:pt>
                <c:pt idx="2">
                  <c:v>1882</c:v>
                </c:pt>
              </c:numCache>
            </c:numRef>
          </c:val>
          <c:extLst>
            <c:ext xmlns:c16="http://schemas.microsoft.com/office/drawing/2014/chart" uri="{C3380CC4-5D6E-409C-BE32-E72D297353CC}">
              <c16:uniqueId val="{00000002-C5DE-4ECE-9C87-2155FB338ED3}"/>
            </c:ext>
          </c:extLst>
        </c:ser>
        <c:dLbls>
          <c:showLegendKey val="0"/>
          <c:showVal val="0"/>
          <c:showCatName val="0"/>
          <c:showSerName val="0"/>
          <c:showPercent val="0"/>
          <c:showBubbleSize val="0"/>
        </c:dLbls>
        <c:gapWidth val="120"/>
        <c:overlap val="100"/>
        <c:axId val="619751000"/>
        <c:axId val="680168800"/>
      </c:barChart>
      <c:catAx>
        <c:axId val="61975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0168800"/>
        <c:crosses val="autoZero"/>
        <c:auto val="1"/>
        <c:lblAlgn val="ctr"/>
        <c:lblOffset val="100"/>
        <c:tickLblSkip val="1"/>
        <c:tickMarkSkip val="1"/>
        <c:noMultiLvlLbl val="0"/>
      </c:catAx>
      <c:valAx>
        <c:axId val="68016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975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元利償還金については、合併前の金利が高い臨時地方道整備事業等の償還が完了していく中で、合併特例債等の大型事業に伴う地方債の据置期間が終了し元金償還が開始され、また</a:t>
          </a:r>
          <a:r>
            <a:rPr kumimoji="1" lang="ja-JP" altLang="en-US" sz="1100">
              <a:solidFill>
                <a:schemeClr val="dk1"/>
              </a:solidFill>
              <a:effectLst/>
              <a:latin typeface="+mn-lt"/>
              <a:ea typeface="+mn-ea"/>
              <a:cs typeface="+mn-cs"/>
            </a:rPr>
            <a:t>統合小学校整備が令和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年度で完了し、今後償還が発生することから</a:t>
          </a:r>
          <a:r>
            <a:rPr kumimoji="1" lang="ja-JP" altLang="ja-JP" sz="1100">
              <a:solidFill>
                <a:schemeClr val="dk1"/>
              </a:solidFill>
              <a:effectLst/>
              <a:latin typeface="+mn-lt"/>
              <a:ea typeface="+mn-ea"/>
              <a:cs typeface="+mn-cs"/>
            </a:rPr>
            <a:t>横ばいもしくは増加していく傾向にある。</a:t>
          </a:r>
          <a:endParaRPr lang="ja-JP" altLang="ja-JP" sz="1400">
            <a:effectLst/>
          </a:endParaRPr>
        </a:p>
        <a:p>
          <a:r>
            <a:rPr kumimoji="1" lang="ja-JP" altLang="ja-JP" sz="1100">
              <a:solidFill>
                <a:schemeClr val="dk1"/>
              </a:solidFill>
              <a:effectLst/>
              <a:latin typeface="+mn-lt"/>
              <a:ea typeface="+mn-ea"/>
              <a:cs typeface="+mn-cs"/>
            </a:rPr>
            <a:t>　算入公債費等についても、臨時地方道整備事業等</a:t>
          </a:r>
          <a:endParaRPr lang="ja-JP" altLang="ja-JP" sz="1400">
            <a:effectLst/>
          </a:endParaRPr>
        </a:p>
        <a:p>
          <a:r>
            <a:rPr kumimoji="1" lang="ja-JP" altLang="ja-JP" sz="1100">
              <a:solidFill>
                <a:schemeClr val="dk1"/>
              </a:solidFill>
              <a:effectLst/>
              <a:latin typeface="+mn-lt"/>
              <a:ea typeface="+mn-ea"/>
              <a:cs typeface="+mn-cs"/>
            </a:rPr>
            <a:t>の交付税算入が終了したこと等により微減となっている。今後大型事業等の実施により実質公債費比率は増加していく懸念があるため、長期財政見通しを精査し事業計画の見直しとあわせながら、緊急性や住民ニーズを的確に把握した事業の選択による起債の平準化により、実質公債費比率の急激な上昇を抑え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本市については、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年償還（２回借換）で、毎年度の積立額は発行額の</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と設定しているため、減債基金残高と減債基金積立相当額に乖離が生じている。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将来負担比率の分子については、令和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年度と比較し一般会計等に係る地方債の現在高が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ものの、基準財政需要額算入見込額が減少した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　</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について、償還が進んでいく中で、新規発行の地方債については、普通交付税措置の高い有利な起債の活用により、基準財政需要額算入見込額と一部相殺される。併せて、充当可能基金額を毎年積立を行うことで、継続的に将来負担額に充当可能な財源を増額を図ってきた</a:t>
          </a:r>
          <a:r>
            <a:rPr kumimoji="1" lang="ja-JP" altLang="en-US" sz="1100">
              <a:solidFill>
                <a:schemeClr val="dk1"/>
              </a:solidFill>
              <a:effectLst/>
              <a:latin typeface="+mn-lt"/>
              <a:ea typeface="+mn-ea"/>
              <a:cs typeface="+mn-cs"/>
            </a:rPr>
            <a:t>ところである。なお、</a:t>
          </a:r>
          <a:r>
            <a:rPr kumimoji="1" lang="ja-JP" altLang="ja-JP" sz="1100">
              <a:solidFill>
                <a:schemeClr val="dk1"/>
              </a:solidFill>
              <a:effectLst/>
              <a:latin typeface="+mn-lt"/>
              <a:ea typeface="+mn-ea"/>
              <a:cs typeface="+mn-cs"/>
            </a:rPr>
            <a:t>令和３年度における千代田義務教育学校の建設に伴う大規模な借入を実施したため</a:t>
          </a:r>
          <a:r>
            <a:rPr kumimoji="1" lang="ja-JP" altLang="en-US" sz="1100">
              <a:solidFill>
                <a:schemeClr val="dk1"/>
              </a:solidFill>
              <a:effectLst/>
              <a:latin typeface="+mn-lt"/>
              <a:ea typeface="+mn-ea"/>
              <a:cs typeface="+mn-cs"/>
            </a:rPr>
            <a:t>一時的に増となったものの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年度については複合交流拠点用地購入に伴う借入を実施しなかったことから地方債現在高は減少している</a:t>
          </a:r>
          <a:r>
            <a:rPr kumimoji="1" lang="ja-JP" altLang="ja-JP" sz="1100">
              <a:solidFill>
                <a:schemeClr val="dk1"/>
              </a:solidFill>
              <a:effectLst/>
              <a:latin typeface="+mn-lt"/>
              <a:ea typeface="+mn-ea"/>
              <a:cs typeface="+mn-cs"/>
            </a:rPr>
            <a:t>。また、公営企業債等繰入見込額についても利率の高い地方債の償還が終わったことで減少の要因となっているが、各資産の老朽化等による施設整備について今後検討していかなければならない。</a:t>
          </a:r>
          <a:endParaRPr lang="ja-JP" altLang="ja-JP" sz="1400">
            <a:effectLst/>
          </a:endParaRPr>
        </a:p>
        <a:p>
          <a:r>
            <a:rPr kumimoji="1" lang="ja-JP" altLang="ja-JP" sz="1100">
              <a:solidFill>
                <a:schemeClr val="dk1"/>
              </a:solidFill>
              <a:effectLst/>
              <a:latin typeface="+mn-lt"/>
              <a:ea typeface="+mn-ea"/>
              <a:cs typeface="+mn-cs"/>
            </a:rPr>
            <a:t>　今後基金積立や地方債現在高を考慮しつつ、将来負担比率の減少を継続し、財政の健全化に努める。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茨城県かすみがうら市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地域づくり基金における令和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年度ふるさと納税分を繰入したことなどに伴い、全体としては減少している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新型コロナウイルスの影響をはじめ、経済の先行きが不透明な状況のなか、基金活用事業を厳選し、事業見直しなどを行い、基金繰入の抑制に努め、不測の事態への備えをしていく。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地域づくり基金：地域づくりに資するために用いる</a:t>
          </a:r>
          <a:endParaRPr lang="ja-JP" altLang="ja-JP" sz="1400">
            <a:effectLst/>
          </a:endParaRPr>
        </a:p>
        <a:p>
          <a:r>
            <a:rPr kumimoji="1" lang="ja-JP" altLang="ja-JP" sz="1100">
              <a:solidFill>
                <a:schemeClr val="dk1"/>
              </a:solidFill>
              <a:effectLst/>
              <a:latin typeface="+mn-lt"/>
              <a:ea typeface="+mn-ea"/>
              <a:cs typeface="+mn-cs"/>
            </a:rPr>
            <a:t>　地域振興基金：地域住民の連帯の強化又は旧町の区域における地域振興に資するために用いる</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公共施設等整備基金：公共施設等の整備及び保全に関する事業に要する経費に充てるために用いる</a:t>
          </a:r>
          <a:endParaRPr lang="ja-JP" altLang="ja-JP" sz="1400">
            <a:effectLst/>
          </a:endParaRPr>
        </a:p>
        <a:p>
          <a:r>
            <a:rPr kumimoji="1" lang="ja-JP" altLang="ja-JP" sz="1100">
              <a:solidFill>
                <a:schemeClr val="dk1"/>
              </a:solidFill>
              <a:effectLst/>
              <a:latin typeface="+mn-lt"/>
              <a:ea typeface="+mn-ea"/>
              <a:cs typeface="+mn-cs"/>
            </a:rPr>
            <a:t>　地域福祉基金：地域における高齢者保健福祉の推進、民間福祉活動に対する助成及び保険給付による住民の健康向上等に資するために用いる</a:t>
          </a:r>
          <a:endParaRPr lang="ja-JP" altLang="ja-JP" sz="1400">
            <a:effectLst/>
          </a:endParaRPr>
        </a:p>
        <a:p>
          <a:r>
            <a:rPr kumimoji="1" lang="ja-JP" altLang="ja-JP" sz="1100">
              <a:solidFill>
                <a:schemeClr val="dk1"/>
              </a:solidFill>
              <a:effectLst/>
              <a:latin typeface="+mn-lt"/>
              <a:ea typeface="+mn-ea"/>
              <a:cs typeface="+mn-cs"/>
            </a:rPr>
            <a:t>　霞ヶ浦水質浄化基金：霞ヶ浦の水質浄化の推進に資するために用いる</a:t>
          </a:r>
          <a:endParaRPr lang="ja-JP" altLang="ja-JP" sz="1400">
            <a:effectLst/>
          </a:endParaRPr>
        </a:p>
        <a:p>
          <a:r>
            <a:rPr lang="ja-JP" altLang="ja-JP" sz="1100">
              <a:solidFill>
                <a:schemeClr val="dk1"/>
              </a:solidFill>
              <a:effectLst/>
              <a:latin typeface="+mn-lt"/>
              <a:ea typeface="+mn-ea"/>
              <a:cs typeface="+mn-cs"/>
            </a:rPr>
            <a:t>　森林環境譲与税基金：森林整備およびその促進に資するために用いる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百万円の減となっている。その要因としては、地域づくり基金を企業立地促進助成金の財源として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百万円繰入したことによるものなどである。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なお、各基金に積立も継続して行っている。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新型コロナウイルスの影響をはじめ、経済の先行きが不透明な状況のなか、基金活用事業を厳選し、事業見直しなどを行い、基金繰入の抑制に努め、不測の事態への備えをしていく。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債券</a:t>
          </a:r>
          <a:r>
            <a:rPr kumimoji="1" lang="ja-JP" altLang="en-US" sz="1100">
              <a:solidFill>
                <a:schemeClr val="dk1"/>
              </a:solidFill>
              <a:effectLst/>
              <a:latin typeface="+mn-lt"/>
              <a:ea typeface="+mn-ea"/>
              <a:cs typeface="+mn-cs"/>
            </a:rPr>
            <a:t>運用</a:t>
          </a:r>
          <a:r>
            <a:rPr kumimoji="1" lang="ja-JP" altLang="ja-JP" sz="1100">
              <a:solidFill>
                <a:schemeClr val="dk1"/>
              </a:solidFill>
              <a:effectLst/>
              <a:latin typeface="+mn-lt"/>
              <a:ea typeface="+mn-ea"/>
              <a:cs typeface="+mn-cs"/>
            </a:rPr>
            <a:t>益</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積立金により、</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％程度である。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今後の大型事業等の実施に伴い必要となる財源の年度間の調整を図るため、財政調整基金の残高は、標準財政規模の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％程度を目途に積立を実施する。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債券</a:t>
          </a:r>
          <a:r>
            <a:rPr kumimoji="1" lang="ja-JP" altLang="en-US" sz="1100">
              <a:solidFill>
                <a:schemeClr val="dk1"/>
              </a:solidFill>
              <a:effectLst/>
              <a:latin typeface="+mn-lt"/>
              <a:ea typeface="+mn-ea"/>
              <a:cs typeface="+mn-cs"/>
            </a:rPr>
            <a:t>運用益</a:t>
          </a:r>
          <a:r>
            <a:rPr kumimoji="1" lang="ja-JP" altLang="ja-JP" sz="1100">
              <a:solidFill>
                <a:schemeClr val="dk1"/>
              </a:solidFill>
              <a:effectLst/>
              <a:latin typeface="+mn-lt"/>
              <a:ea typeface="+mn-ea"/>
              <a:cs typeface="+mn-cs"/>
            </a:rPr>
            <a:t>などの積立金により、微増となっている。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地方債の償還計画では、償還額が</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百万円前後で推移していくことが想定され、今後の償還に必要な財源を確保し、将来にわたる財政の健全な運営に資するため、減債基金の残高は、現状維持の</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百万円を目途とする。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40,628
38,992
156.60
20,719,981
19,881,887
673,385
11,348,894
19,973,464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ポイント上回り、当市の状況で言うと昨年度から横ばいとなっている。</a:t>
          </a:r>
          <a:endParaRPr lang="ja-JP" altLang="ja-JP" sz="1400">
            <a:effectLst/>
          </a:endParaRPr>
        </a:p>
        <a:p>
          <a:r>
            <a:rPr kumimoji="1" lang="ja-JP" altLang="ja-JP" sz="1100">
              <a:solidFill>
                <a:schemeClr val="dk1"/>
              </a:solidFill>
              <a:effectLst/>
              <a:latin typeface="+mn-lt"/>
              <a:ea typeface="+mn-ea"/>
              <a:cs typeface="+mn-cs"/>
            </a:rPr>
            <a:t>　昨年度と比較すると、個人住民税の増収などが要因となり同水準を保つことができたと考えられる。今後の景気動向に左右されることなく、安定した財政基盤を確保するために、事業のスクラップアンドビルドを進めていく中で、歳出の徹底的な見直し及び削減に努める。老朽化が進む公共施設の見直し時期にあり、公共施設等マネジメント計画をもとに進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81280</xdr:rowOff>
    </xdr:to>
    <xdr:cxnSp macro="">
      <xdr:nvCxnSpPr>
        <xdr:cNvPr id="67" name="直線コネクタ 66"/>
        <xdr:cNvCxnSpPr/>
      </xdr:nvCxnSpPr>
      <xdr:spPr>
        <a:xfrm>
          <a:off x="3752850" y="66192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4584700" y="70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33020</xdr:rowOff>
    </xdr:from>
    <xdr:to>
      <xdr:col>19</xdr:col>
      <xdr:colOff>133350</xdr:colOff>
      <xdr:row>39</xdr:row>
      <xdr:rowOff>81280</xdr:rowOff>
    </xdr:to>
    <xdr:cxnSp macro="">
      <xdr:nvCxnSpPr>
        <xdr:cNvPr id="70" name="直線コネクタ 69"/>
        <xdr:cNvCxnSpPr/>
      </xdr:nvCxnSpPr>
      <xdr:spPr>
        <a:xfrm>
          <a:off x="2940050" y="657098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409950" y="715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33020</xdr:rowOff>
    </xdr:from>
    <xdr:to>
      <xdr:col>15</xdr:col>
      <xdr:colOff>82550</xdr:colOff>
      <xdr:row>39</xdr:row>
      <xdr:rowOff>33020</xdr:rowOff>
    </xdr:to>
    <xdr:cxnSp macro="">
      <xdr:nvCxnSpPr>
        <xdr:cNvPr id="73" name="直線コネクタ 72"/>
        <xdr:cNvCxnSpPr/>
      </xdr:nvCxnSpPr>
      <xdr:spPr>
        <a:xfrm>
          <a:off x="2127250" y="65709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33020</xdr:rowOff>
    </xdr:from>
    <xdr:to>
      <xdr:col>11</xdr:col>
      <xdr:colOff>31750</xdr:colOff>
      <xdr:row>39</xdr:row>
      <xdr:rowOff>33020</xdr:rowOff>
    </xdr:to>
    <xdr:cxnSp macro="">
      <xdr:nvCxnSpPr>
        <xdr:cNvPr id="76" name="直線コネクタ 75"/>
        <xdr:cNvCxnSpPr/>
      </xdr:nvCxnSpPr>
      <xdr:spPr>
        <a:xfrm>
          <a:off x="1333500" y="65709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9715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46405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45847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xdr:cNvSpPr/>
      </xdr:nvSpPr>
      <xdr:spPr>
        <a:xfrm>
          <a:off x="370205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xdr:cNvSpPr txBox="1"/>
      </xdr:nvSpPr>
      <xdr:spPr>
        <a:xfrm>
          <a:off x="3409950"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153670</xdr:rowOff>
    </xdr:from>
    <xdr:to>
      <xdr:col>15</xdr:col>
      <xdr:colOff>133350</xdr:colOff>
      <xdr:row>39</xdr:row>
      <xdr:rowOff>83820</xdr:rowOff>
    </xdr:to>
    <xdr:sp macro="" textlink="">
      <xdr:nvSpPr>
        <xdr:cNvPr id="90" name="楕円 89"/>
        <xdr:cNvSpPr/>
      </xdr:nvSpPr>
      <xdr:spPr>
        <a:xfrm>
          <a:off x="2889250" y="652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93997</xdr:rowOff>
    </xdr:from>
    <xdr:ext cx="762000" cy="259045"/>
    <xdr:sp macro="" textlink="">
      <xdr:nvSpPr>
        <xdr:cNvPr id="91" name="テキスト ボックス 90"/>
        <xdr:cNvSpPr txBox="1"/>
      </xdr:nvSpPr>
      <xdr:spPr>
        <a:xfrm>
          <a:off x="259715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153670</xdr:rowOff>
    </xdr:from>
    <xdr:to>
      <xdr:col>11</xdr:col>
      <xdr:colOff>82550</xdr:colOff>
      <xdr:row>39</xdr:row>
      <xdr:rowOff>83820</xdr:rowOff>
    </xdr:to>
    <xdr:sp macro="" textlink="">
      <xdr:nvSpPr>
        <xdr:cNvPr id="92" name="楕円 91"/>
        <xdr:cNvSpPr/>
      </xdr:nvSpPr>
      <xdr:spPr>
        <a:xfrm>
          <a:off x="2095500" y="65239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93997</xdr:rowOff>
    </xdr:from>
    <xdr:ext cx="762000" cy="259045"/>
    <xdr:sp macro="" textlink="">
      <xdr:nvSpPr>
        <xdr:cNvPr id="93" name="テキスト ボックス 92"/>
        <xdr:cNvSpPr txBox="1"/>
      </xdr:nvSpPr>
      <xdr:spPr>
        <a:xfrm>
          <a:off x="178435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153670</xdr:rowOff>
    </xdr:from>
    <xdr:to>
      <xdr:col>7</xdr:col>
      <xdr:colOff>31750</xdr:colOff>
      <xdr:row>39</xdr:row>
      <xdr:rowOff>83820</xdr:rowOff>
    </xdr:to>
    <xdr:sp macro="" textlink="">
      <xdr:nvSpPr>
        <xdr:cNvPr id="94" name="楕円 93"/>
        <xdr:cNvSpPr/>
      </xdr:nvSpPr>
      <xdr:spPr>
        <a:xfrm>
          <a:off x="1282700" y="65239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93997</xdr:rowOff>
    </xdr:from>
    <xdr:ext cx="762000" cy="259045"/>
    <xdr:sp macro="" textlink="">
      <xdr:nvSpPr>
        <xdr:cNvPr id="95" name="テキスト ボックス 94"/>
        <xdr:cNvSpPr txBox="1"/>
      </xdr:nvSpPr>
      <xdr:spPr>
        <a:xfrm>
          <a:off x="97155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ja-JP" sz="1100" baseline="0">
              <a:solidFill>
                <a:schemeClr val="dk1"/>
              </a:solidFill>
              <a:effectLst/>
              <a:latin typeface="+mn-lt"/>
              <a:ea typeface="+mn-ea"/>
              <a:cs typeface="+mn-cs"/>
            </a:rPr>
            <a:t>低い値となっている。</a:t>
          </a:r>
          <a:endParaRPr lang="ja-JP" altLang="ja-JP" sz="1400">
            <a:effectLst/>
          </a:endParaRPr>
        </a:p>
        <a:p>
          <a:r>
            <a:rPr kumimoji="1" lang="ja-JP" altLang="ja-JP" sz="1100">
              <a:solidFill>
                <a:schemeClr val="dk1"/>
              </a:solidFill>
              <a:effectLst/>
              <a:latin typeface="+mn-lt"/>
              <a:ea typeface="+mn-ea"/>
              <a:cs typeface="+mn-cs"/>
            </a:rPr>
            <a:t>　歳出面において、中学校屋内運動場整備事業や継続的に進めてきた神立駅周辺整備事業、また新広域ごみ処理施設の建設に伴う既存施設の解体等の大型事業における償還が進み、今後の公債費の増大が懸念される。また、少子高齢化や人口減少の影響を受け、社会保障費が増加する一方で、地方税</a:t>
          </a:r>
          <a:r>
            <a:rPr kumimoji="1" lang="ja-JP" altLang="ja-JP" sz="110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減少が見込まれる深刻な現状の中で、安定的な市民サービスを継続していくことができるように確実な財源の確保や事業の平準化に努めていかなければならない。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109765</xdr:rowOff>
    </xdr:from>
    <xdr:to>
      <xdr:col>23</xdr:col>
      <xdr:colOff>133350</xdr:colOff>
      <xdr:row>59</xdr:row>
      <xdr:rowOff>100330</xdr:rowOff>
    </xdr:to>
    <xdr:cxnSp macro="">
      <xdr:nvCxnSpPr>
        <xdr:cNvPr id="132" name="直線コネクタ 131"/>
        <xdr:cNvCxnSpPr/>
      </xdr:nvCxnSpPr>
      <xdr:spPr>
        <a:xfrm>
          <a:off x="3752850" y="9832885"/>
          <a:ext cx="762000" cy="15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4584700" y="1005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109765</xdr:rowOff>
    </xdr:from>
    <xdr:to>
      <xdr:col>19</xdr:col>
      <xdr:colOff>133350</xdr:colOff>
      <xdr:row>59</xdr:row>
      <xdr:rowOff>134801</xdr:rowOff>
    </xdr:to>
    <xdr:cxnSp macro="">
      <xdr:nvCxnSpPr>
        <xdr:cNvPr id="135" name="直線コネクタ 134"/>
        <xdr:cNvCxnSpPr/>
      </xdr:nvCxnSpPr>
      <xdr:spPr>
        <a:xfrm flipV="1">
          <a:off x="2940050" y="9832885"/>
          <a:ext cx="8128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409950" y="100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59</xdr:row>
      <xdr:rowOff>134801</xdr:rowOff>
    </xdr:to>
    <xdr:cxnSp macro="">
      <xdr:nvCxnSpPr>
        <xdr:cNvPr id="138" name="直線コネクタ 137"/>
        <xdr:cNvCxnSpPr/>
      </xdr:nvCxnSpPr>
      <xdr:spPr>
        <a:xfrm>
          <a:off x="2127250" y="9984195"/>
          <a:ext cx="8128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597150" y="1017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59</xdr:row>
      <xdr:rowOff>93435</xdr:rowOff>
    </xdr:to>
    <xdr:cxnSp macro="">
      <xdr:nvCxnSpPr>
        <xdr:cNvPr id="141" name="直線コネクタ 140"/>
        <xdr:cNvCxnSpPr/>
      </xdr:nvCxnSpPr>
      <xdr:spPr>
        <a:xfrm>
          <a:off x="1333500" y="9956619"/>
          <a:ext cx="79375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095500" y="10126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78435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282700" y="1010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9715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1" name="楕円 150"/>
        <xdr:cNvSpPr/>
      </xdr:nvSpPr>
      <xdr:spPr>
        <a:xfrm>
          <a:off x="446405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2" name="財政構造の弾力性該当値テキスト"/>
        <xdr:cNvSpPr txBox="1"/>
      </xdr:nvSpPr>
      <xdr:spPr>
        <a:xfrm>
          <a:off x="45847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58965</xdr:rowOff>
    </xdr:from>
    <xdr:to>
      <xdr:col>19</xdr:col>
      <xdr:colOff>184150</xdr:colOff>
      <xdr:row>58</xdr:row>
      <xdr:rowOff>160565</xdr:rowOff>
    </xdr:to>
    <xdr:sp macro="" textlink="">
      <xdr:nvSpPr>
        <xdr:cNvPr id="153" name="楕円 152"/>
        <xdr:cNvSpPr/>
      </xdr:nvSpPr>
      <xdr:spPr>
        <a:xfrm>
          <a:off x="3702050" y="97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170742</xdr:rowOff>
    </xdr:from>
    <xdr:ext cx="736600" cy="259045"/>
    <xdr:sp macro="" textlink="">
      <xdr:nvSpPr>
        <xdr:cNvPr id="154" name="テキスト ボックス 153"/>
        <xdr:cNvSpPr txBox="1"/>
      </xdr:nvSpPr>
      <xdr:spPr>
        <a:xfrm>
          <a:off x="3409950" y="955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84001</xdr:rowOff>
    </xdr:from>
    <xdr:to>
      <xdr:col>15</xdr:col>
      <xdr:colOff>133350</xdr:colOff>
      <xdr:row>60</xdr:row>
      <xdr:rowOff>14151</xdr:rowOff>
    </xdr:to>
    <xdr:sp macro="" textlink="">
      <xdr:nvSpPr>
        <xdr:cNvPr id="155" name="楕円 154"/>
        <xdr:cNvSpPr/>
      </xdr:nvSpPr>
      <xdr:spPr>
        <a:xfrm>
          <a:off x="2889250" y="997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24328</xdr:rowOff>
    </xdr:from>
    <xdr:ext cx="762000" cy="259045"/>
    <xdr:sp macro="" textlink="">
      <xdr:nvSpPr>
        <xdr:cNvPr id="156" name="テキスト ボックス 155"/>
        <xdr:cNvSpPr txBox="1"/>
      </xdr:nvSpPr>
      <xdr:spPr>
        <a:xfrm>
          <a:off x="2597150" y="974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42635</xdr:rowOff>
    </xdr:from>
    <xdr:to>
      <xdr:col>11</xdr:col>
      <xdr:colOff>82550</xdr:colOff>
      <xdr:row>59</xdr:row>
      <xdr:rowOff>144235</xdr:rowOff>
    </xdr:to>
    <xdr:sp macro="" textlink="">
      <xdr:nvSpPr>
        <xdr:cNvPr id="157" name="楕円 156"/>
        <xdr:cNvSpPr/>
      </xdr:nvSpPr>
      <xdr:spPr>
        <a:xfrm>
          <a:off x="2095500" y="9933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154412</xdr:rowOff>
    </xdr:from>
    <xdr:ext cx="762000" cy="259045"/>
    <xdr:sp macro="" textlink="">
      <xdr:nvSpPr>
        <xdr:cNvPr id="158" name="テキスト ボックス 157"/>
        <xdr:cNvSpPr txBox="1"/>
      </xdr:nvSpPr>
      <xdr:spPr>
        <a:xfrm>
          <a:off x="1784350" y="970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59" name="楕円 158"/>
        <xdr:cNvSpPr/>
      </xdr:nvSpPr>
      <xdr:spPr>
        <a:xfrm>
          <a:off x="1282700" y="99058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60" name="テキスト ボックス 159"/>
        <xdr:cNvSpPr txBox="1"/>
      </xdr:nvSpPr>
      <xdr:spPr>
        <a:xfrm>
          <a:off x="971550" y="968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60,627</a:t>
          </a:r>
          <a:r>
            <a:rPr kumimoji="1" lang="ja-JP" altLang="ja-JP" sz="1100">
              <a:solidFill>
                <a:schemeClr val="dk1"/>
              </a:solidFill>
              <a:effectLst/>
              <a:latin typeface="+mn-lt"/>
              <a:ea typeface="+mn-ea"/>
              <a:cs typeface="+mn-cs"/>
            </a:rPr>
            <a:t>円下回っているが、前年度決算額と比較すると</a:t>
          </a:r>
          <a:r>
            <a:rPr kumimoji="1" lang="en-US" altLang="ja-JP" sz="1100">
              <a:solidFill>
                <a:schemeClr val="dk1"/>
              </a:solidFill>
              <a:effectLst/>
              <a:latin typeface="+mn-lt"/>
              <a:ea typeface="+mn-ea"/>
              <a:cs typeface="+mn-cs"/>
            </a:rPr>
            <a:t>6,692</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　物件費の増加要因として、光熱水費の高騰や事業の調査委託、計画策定委託等を実施したことが要因となっている。物価高の影響も鑑みると今後も物件費の増が予想されているため、継続的な物件費の増にならないよう、注視し改善する必要がある。引き続き業務内容等について徹底した業務改善を推進しさらに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107561</xdr:rowOff>
    </xdr:from>
    <xdr:to>
      <xdr:col>23</xdr:col>
      <xdr:colOff>133350</xdr:colOff>
      <xdr:row>81</xdr:row>
      <xdr:rowOff>119095</xdr:rowOff>
    </xdr:to>
    <xdr:cxnSp macro="">
      <xdr:nvCxnSpPr>
        <xdr:cNvPr id="196" name="直線コネクタ 195"/>
        <xdr:cNvCxnSpPr/>
      </xdr:nvCxnSpPr>
      <xdr:spPr>
        <a:xfrm>
          <a:off x="3752850" y="13686401"/>
          <a:ext cx="762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4584700" y="13723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102312</xdr:rowOff>
    </xdr:from>
    <xdr:to>
      <xdr:col>19</xdr:col>
      <xdr:colOff>133350</xdr:colOff>
      <xdr:row>81</xdr:row>
      <xdr:rowOff>107561</xdr:rowOff>
    </xdr:to>
    <xdr:cxnSp macro="">
      <xdr:nvCxnSpPr>
        <xdr:cNvPr id="199" name="直線コネクタ 198"/>
        <xdr:cNvCxnSpPr/>
      </xdr:nvCxnSpPr>
      <xdr:spPr>
        <a:xfrm>
          <a:off x="2940050" y="13681152"/>
          <a:ext cx="8128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409950" y="1382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74713</xdr:rowOff>
    </xdr:from>
    <xdr:to>
      <xdr:col>15</xdr:col>
      <xdr:colOff>82550</xdr:colOff>
      <xdr:row>81</xdr:row>
      <xdr:rowOff>102312</xdr:rowOff>
    </xdr:to>
    <xdr:cxnSp macro="">
      <xdr:nvCxnSpPr>
        <xdr:cNvPr id="202" name="直線コネクタ 201"/>
        <xdr:cNvCxnSpPr/>
      </xdr:nvCxnSpPr>
      <xdr:spPr>
        <a:xfrm>
          <a:off x="2127250" y="13653553"/>
          <a:ext cx="8128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719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597150" y="138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70073</xdr:rowOff>
    </xdr:from>
    <xdr:to>
      <xdr:col>11</xdr:col>
      <xdr:colOff>31750</xdr:colOff>
      <xdr:row>81</xdr:row>
      <xdr:rowOff>74713</xdr:rowOff>
    </xdr:to>
    <xdr:cxnSp macro="">
      <xdr:nvCxnSpPr>
        <xdr:cNvPr id="205" name="直線コネクタ 204"/>
        <xdr:cNvCxnSpPr/>
      </xdr:nvCxnSpPr>
      <xdr:spPr>
        <a:xfrm>
          <a:off x="1333500" y="13648913"/>
          <a:ext cx="79375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095500" y="13691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784350" y="1377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282700" y="136809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971550" y="137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68295</xdr:rowOff>
    </xdr:from>
    <xdr:to>
      <xdr:col>23</xdr:col>
      <xdr:colOff>184150</xdr:colOff>
      <xdr:row>81</xdr:row>
      <xdr:rowOff>169895</xdr:rowOff>
    </xdr:to>
    <xdr:sp macro="" textlink="">
      <xdr:nvSpPr>
        <xdr:cNvPr id="215" name="楕円 214"/>
        <xdr:cNvSpPr/>
      </xdr:nvSpPr>
      <xdr:spPr>
        <a:xfrm>
          <a:off x="4464050" y="136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161022</xdr:rowOff>
    </xdr:from>
    <xdr:ext cx="762000" cy="259045"/>
    <xdr:sp macro="" textlink="">
      <xdr:nvSpPr>
        <xdr:cNvPr id="216" name="人件費・物件費等の状況該当値テキスト"/>
        <xdr:cNvSpPr txBox="1"/>
      </xdr:nvSpPr>
      <xdr:spPr>
        <a:xfrm>
          <a:off x="4584700" y="135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56761</xdr:rowOff>
    </xdr:from>
    <xdr:to>
      <xdr:col>19</xdr:col>
      <xdr:colOff>184150</xdr:colOff>
      <xdr:row>81</xdr:row>
      <xdr:rowOff>158361</xdr:rowOff>
    </xdr:to>
    <xdr:sp macro="" textlink="">
      <xdr:nvSpPr>
        <xdr:cNvPr id="217" name="楕円 216"/>
        <xdr:cNvSpPr/>
      </xdr:nvSpPr>
      <xdr:spPr>
        <a:xfrm>
          <a:off x="3702050" y="136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168538</xdr:rowOff>
    </xdr:from>
    <xdr:ext cx="736600" cy="259045"/>
    <xdr:sp macro="" textlink="">
      <xdr:nvSpPr>
        <xdr:cNvPr id="218" name="テキスト ボックス 217"/>
        <xdr:cNvSpPr txBox="1"/>
      </xdr:nvSpPr>
      <xdr:spPr>
        <a:xfrm>
          <a:off x="3409950" y="13412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51512</xdr:rowOff>
    </xdr:from>
    <xdr:to>
      <xdr:col>15</xdr:col>
      <xdr:colOff>133350</xdr:colOff>
      <xdr:row>81</xdr:row>
      <xdr:rowOff>153112</xdr:rowOff>
    </xdr:to>
    <xdr:sp macro="" textlink="">
      <xdr:nvSpPr>
        <xdr:cNvPr id="219" name="楕円 218"/>
        <xdr:cNvSpPr/>
      </xdr:nvSpPr>
      <xdr:spPr>
        <a:xfrm>
          <a:off x="2889250" y="136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163289</xdr:rowOff>
    </xdr:from>
    <xdr:ext cx="762000" cy="259045"/>
    <xdr:sp macro="" textlink="">
      <xdr:nvSpPr>
        <xdr:cNvPr id="220" name="テキスト ボックス 219"/>
        <xdr:cNvSpPr txBox="1"/>
      </xdr:nvSpPr>
      <xdr:spPr>
        <a:xfrm>
          <a:off x="2597150" y="1340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23913</xdr:rowOff>
    </xdr:from>
    <xdr:to>
      <xdr:col>11</xdr:col>
      <xdr:colOff>82550</xdr:colOff>
      <xdr:row>81</xdr:row>
      <xdr:rowOff>125513</xdr:rowOff>
    </xdr:to>
    <xdr:sp macro="" textlink="">
      <xdr:nvSpPr>
        <xdr:cNvPr id="221" name="楕円 220"/>
        <xdr:cNvSpPr/>
      </xdr:nvSpPr>
      <xdr:spPr>
        <a:xfrm>
          <a:off x="2095500" y="136027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135690</xdr:rowOff>
    </xdr:from>
    <xdr:ext cx="762000" cy="259045"/>
    <xdr:sp macro="" textlink="">
      <xdr:nvSpPr>
        <xdr:cNvPr id="222" name="テキスト ボックス 221"/>
        <xdr:cNvSpPr txBox="1"/>
      </xdr:nvSpPr>
      <xdr:spPr>
        <a:xfrm>
          <a:off x="1784350" y="1337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19273</xdr:rowOff>
    </xdr:from>
    <xdr:to>
      <xdr:col>7</xdr:col>
      <xdr:colOff>31750</xdr:colOff>
      <xdr:row>81</xdr:row>
      <xdr:rowOff>120873</xdr:rowOff>
    </xdr:to>
    <xdr:sp macro="" textlink="">
      <xdr:nvSpPr>
        <xdr:cNvPr id="223" name="楕円 222"/>
        <xdr:cNvSpPr/>
      </xdr:nvSpPr>
      <xdr:spPr>
        <a:xfrm>
          <a:off x="1282700" y="13598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131050</xdr:rowOff>
    </xdr:from>
    <xdr:ext cx="762000" cy="259045"/>
    <xdr:sp macro="" textlink="">
      <xdr:nvSpPr>
        <xdr:cNvPr id="224" name="テキスト ボックス 223"/>
        <xdr:cNvSpPr txBox="1"/>
      </xdr:nvSpPr>
      <xdr:spPr>
        <a:xfrm>
          <a:off x="971550" y="133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職員階層や職員構成の変動により前年比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引き続き、勤務成績の昇給への反映やポスト管理に取り組み、類似団体との均衡が図れるよう努めていく。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141816</xdr:rowOff>
    </xdr:to>
    <xdr:cxnSp macro="">
      <xdr:nvCxnSpPr>
        <xdr:cNvPr id="258" name="直線コネクタ 257"/>
        <xdr:cNvCxnSpPr/>
      </xdr:nvCxnSpPr>
      <xdr:spPr>
        <a:xfrm flipV="1">
          <a:off x="14712950" y="14505235"/>
          <a:ext cx="762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5563850" y="1426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141816</xdr:rowOff>
    </xdr:to>
    <xdr:cxnSp macro="">
      <xdr:nvCxnSpPr>
        <xdr:cNvPr id="261" name="直線コネクタ 260"/>
        <xdr:cNvCxnSpPr/>
      </xdr:nvCxnSpPr>
      <xdr:spPr>
        <a:xfrm>
          <a:off x="13903960" y="14465018"/>
          <a:ext cx="80899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155222</xdr:rowOff>
    </xdr:to>
    <xdr:cxnSp macro="">
      <xdr:nvCxnSpPr>
        <xdr:cNvPr id="264" name="直線コネクタ 263"/>
        <xdr:cNvCxnSpPr/>
      </xdr:nvCxnSpPr>
      <xdr:spPr>
        <a:xfrm flipV="1">
          <a:off x="13106400" y="14465018"/>
          <a:ext cx="79756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355725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7" name="直線コネクタ 266"/>
        <xdr:cNvCxnSpPr/>
      </xdr:nvCxnSpPr>
      <xdr:spPr>
        <a:xfrm flipV="1">
          <a:off x="12293600" y="14572262"/>
          <a:ext cx="812800" cy="6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2763500" y="1421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195070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7" name="楕円 276"/>
        <xdr:cNvSpPr/>
      </xdr:nvSpPr>
      <xdr:spPr>
        <a:xfrm>
          <a:off x="15427960" y="144544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8" name="給与水準   （国との比較）該当値テキスト"/>
        <xdr:cNvSpPr txBox="1"/>
      </xdr:nvSpPr>
      <xdr:spPr>
        <a:xfrm>
          <a:off x="15563850" y="144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xdr:cNvSpPr/>
      </xdr:nvSpPr>
      <xdr:spPr>
        <a:xfrm>
          <a:off x="14665960" y="145080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xdr:cNvSpPr txBox="1"/>
      </xdr:nvSpPr>
      <xdr:spPr>
        <a:xfrm>
          <a:off x="14370050" y="145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1" name="楕円 280"/>
        <xdr:cNvSpPr/>
      </xdr:nvSpPr>
      <xdr:spPr>
        <a:xfrm>
          <a:off x="13868400" y="144180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82" name="テキスト ボックス 281"/>
        <xdr:cNvSpPr txBox="1"/>
      </xdr:nvSpPr>
      <xdr:spPr>
        <a:xfrm>
          <a:off x="13557250" y="141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xdr:cNvSpPr/>
      </xdr:nvSpPr>
      <xdr:spPr>
        <a:xfrm>
          <a:off x="13055600" y="145214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4" name="テキスト ボックス 283"/>
        <xdr:cNvSpPr txBox="1"/>
      </xdr:nvSpPr>
      <xdr:spPr>
        <a:xfrm>
          <a:off x="12763500" y="146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xdr:cNvSpPr/>
      </xdr:nvSpPr>
      <xdr:spPr>
        <a:xfrm>
          <a:off x="122428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xdr:cNvSpPr txBox="1"/>
      </xdr:nvSpPr>
      <xdr:spPr>
        <a:xfrm>
          <a:off x="119507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基礎となる職員数が定年退職等により、前年度より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人減少した。</a:t>
          </a:r>
          <a:endParaRPr lang="ja-JP" altLang="ja-JP" sz="1400">
            <a:effectLst/>
          </a:endParaRPr>
        </a:p>
        <a:p>
          <a:r>
            <a:rPr kumimoji="1" lang="ja-JP" altLang="ja-JP" sz="1100">
              <a:solidFill>
                <a:schemeClr val="dk1"/>
              </a:solidFill>
              <a:effectLst/>
              <a:latin typeface="+mn-lt"/>
              <a:ea typeface="+mn-ea"/>
              <a:cs typeface="+mn-cs"/>
            </a:rPr>
            <a:t>　引き続き行政需要に応じた適正な職員数を維持するよう取り組んでいく。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5866</xdr:rowOff>
    </xdr:from>
    <xdr:to>
      <xdr:col>81</xdr:col>
      <xdr:colOff>44450</xdr:colOff>
      <xdr:row>60</xdr:row>
      <xdr:rowOff>17356</xdr:rowOff>
    </xdr:to>
    <xdr:cxnSp macro="">
      <xdr:nvCxnSpPr>
        <xdr:cNvPr id="323" name="直線コネクタ 322"/>
        <xdr:cNvCxnSpPr/>
      </xdr:nvCxnSpPr>
      <xdr:spPr>
        <a:xfrm flipV="1">
          <a:off x="14712950" y="10064266"/>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5563850" y="1016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5866</xdr:rowOff>
    </xdr:from>
    <xdr:to>
      <xdr:col>77</xdr:col>
      <xdr:colOff>44450</xdr:colOff>
      <xdr:row>60</xdr:row>
      <xdr:rowOff>17356</xdr:rowOff>
    </xdr:to>
    <xdr:cxnSp macro="">
      <xdr:nvCxnSpPr>
        <xdr:cNvPr id="326" name="直線コネクタ 325"/>
        <xdr:cNvCxnSpPr/>
      </xdr:nvCxnSpPr>
      <xdr:spPr>
        <a:xfrm>
          <a:off x="13903960" y="10064266"/>
          <a:ext cx="80899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4370050" y="1026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163528</xdr:rowOff>
    </xdr:from>
    <xdr:to>
      <xdr:col>72</xdr:col>
      <xdr:colOff>203200</xdr:colOff>
      <xdr:row>60</xdr:row>
      <xdr:rowOff>5866</xdr:rowOff>
    </xdr:to>
    <xdr:cxnSp macro="">
      <xdr:nvCxnSpPr>
        <xdr:cNvPr id="329" name="直線コネクタ 328"/>
        <xdr:cNvCxnSpPr/>
      </xdr:nvCxnSpPr>
      <xdr:spPr>
        <a:xfrm>
          <a:off x="13106400" y="10054288"/>
          <a:ext cx="79756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101433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3557250" y="102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163528</xdr:rowOff>
    </xdr:to>
    <xdr:cxnSp macro="">
      <xdr:nvCxnSpPr>
        <xdr:cNvPr id="332" name="直線コネクタ 331"/>
        <xdr:cNvCxnSpPr/>
      </xdr:nvCxnSpPr>
      <xdr:spPr>
        <a:xfrm>
          <a:off x="12293600" y="10029009"/>
          <a:ext cx="8128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3055600" y="101341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2763500" y="1022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2242800" y="1012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1950700" y="1020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126516</xdr:rowOff>
    </xdr:from>
    <xdr:to>
      <xdr:col>81</xdr:col>
      <xdr:colOff>95250</xdr:colOff>
      <xdr:row>60</xdr:row>
      <xdr:rowOff>56666</xdr:rowOff>
    </xdr:to>
    <xdr:sp macro="" textlink="">
      <xdr:nvSpPr>
        <xdr:cNvPr id="342" name="楕円 341"/>
        <xdr:cNvSpPr/>
      </xdr:nvSpPr>
      <xdr:spPr>
        <a:xfrm>
          <a:off x="15427960" y="100172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143043</xdr:rowOff>
    </xdr:from>
    <xdr:ext cx="762000" cy="259045"/>
    <xdr:sp macro="" textlink="">
      <xdr:nvSpPr>
        <xdr:cNvPr id="343" name="定員管理の状況該当値テキスト"/>
        <xdr:cNvSpPr txBox="1"/>
      </xdr:nvSpPr>
      <xdr:spPr>
        <a:xfrm>
          <a:off x="1556385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4" name="楕円 343"/>
        <xdr:cNvSpPr/>
      </xdr:nvSpPr>
      <xdr:spPr>
        <a:xfrm>
          <a:off x="14665960" y="100287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5" name="テキスト ボックス 344"/>
        <xdr:cNvSpPr txBox="1"/>
      </xdr:nvSpPr>
      <xdr:spPr>
        <a:xfrm>
          <a:off x="14370050" y="980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126516</xdr:rowOff>
    </xdr:from>
    <xdr:to>
      <xdr:col>73</xdr:col>
      <xdr:colOff>44450</xdr:colOff>
      <xdr:row>60</xdr:row>
      <xdr:rowOff>56666</xdr:rowOff>
    </xdr:to>
    <xdr:sp macro="" textlink="">
      <xdr:nvSpPr>
        <xdr:cNvPr id="346" name="楕円 345"/>
        <xdr:cNvSpPr/>
      </xdr:nvSpPr>
      <xdr:spPr>
        <a:xfrm>
          <a:off x="13868400" y="100172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66843</xdr:rowOff>
    </xdr:from>
    <xdr:ext cx="762000" cy="259045"/>
    <xdr:sp macro="" textlink="">
      <xdr:nvSpPr>
        <xdr:cNvPr id="347" name="テキスト ボックス 346"/>
        <xdr:cNvSpPr txBox="1"/>
      </xdr:nvSpPr>
      <xdr:spPr>
        <a:xfrm>
          <a:off x="13557250" y="97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112728</xdr:rowOff>
    </xdr:from>
    <xdr:to>
      <xdr:col>68</xdr:col>
      <xdr:colOff>203200</xdr:colOff>
      <xdr:row>60</xdr:row>
      <xdr:rowOff>42878</xdr:rowOff>
    </xdr:to>
    <xdr:sp macro="" textlink="">
      <xdr:nvSpPr>
        <xdr:cNvPr id="348" name="楕円 347"/>
        <xdr:cNvSpPr/>
      </xdr:nvSpPr>
      <xdr:spPr>
        <a:xfrm>
          <a:off x="13055600" y="1000348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53055</xdr:rowOff>
    </xdr:from>
    <xdr:ext cx="762000" cy="259045"/>
    <xdr:sp macro="" textlink="">
      <xdr:nvSpPr>
        <xdr:cNvPr id="349" name="テキスト ボックス 348"/>
        <xdr:cNvSpPr txBox="1"/>
      </xdr:nvSpPr>
      <xdr:spPr>
        <a:xfrm>
          <a:off x="12763500" y="97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50" name="楕円 349"/>
        <xdr:cNvSpPr/>
      </xdr:nvSpPr>
      <xdr:spPr>
        <a:xfrm>
          <a:off x="12242800" y="9978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51" name="テキスト ボックス 350"/>
        <xdr:cNvSpPr txBox="1"/>
      </xdr:nvSpPr>
      <xdr:spPr>
        <a:xfrm>
          <a:off x="11950700" y="975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ポイント上回っている。また、県平均と比較しても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くなっている。今後、学校統廃合に関係した施設整備及び既存ごみ処理施設の解体等大型事業に伴う借入の償還が始まり、上昇傾向になる懸念がある。そのため、現在ある基金等を活用し、起債に頼ることない財政運営を行っていく中で、事業の年度間の平準化による世代間の負担の公平化を図り、今後は県平均へ向けた実質公債費比率の低下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32067</xdr:rowOff>
    </xdr:to>
    <xdr:cxnSp macro="">
      <xdr:nvCxnSpPr>
        <xdr:cNvPr id="385" name="直線コネクタ 384"/>
        <xdr:cNvCxnSpPr/>
      </xdr:nvCxnSpPr>
      <xdr:spPr>
        <a:xfrm flipV="1">
          <a:off x="14712950" y="6230726"/>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32067</xdr:rowOff>
    </xdr:to>
    <xdr:cxnSp macro="">
      <xdr:nvCxnSpPr>
        <xdr:cNvPr id="388" name="直線コネクタ 387"/>
        <xdr:cNvCxnSpPr/>
      </xdr:nvCxnSpPr>
      <xdr:spPr>
        <a:xfrm>
          <a:off x="13903960" y="6226704"/>
          <a:ext cx="80899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4370050" y="594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28046</xdr:rowOff>
    </xdr:to>
    <xdr:cxnSp macro="">
      <xdr:nvCxnSpPr>
        <xdr:cNvPr id="391" name="直線コネクタ 390"/>
        <xdr:cNvCxnSpPr/>
      </xdr:nvCxnSpPr>
      <xdr:spPr>
        <a:xfrm flipV="1">
          <a:off x="13106400" y="6226704"/>
          <a:ext cx="79756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1777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355725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36089</xdr:rowOff>
    </xdr:to>
    <xdr:cxnSp macro="">
      <xdr:nvCxnSpPr>
        <xdr:cNvPr id="394" name="直線コネクタ 393"/>
        <xdr:cNvCxnSpPr/>
      </xdr:nvCxnSpPr>
      <xdr:spPr>
        <a:xfrm flipV="1">
          <a:off x="12293600" y="6230726"/>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3055600" y="61837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276350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2242800" y="6185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1950700" y="59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4" name="楕円 403"/>
        <xdr:cNvSpPr/>
      </xdr:nvSpPr>
      <xdr:spPr>
        <a:xfrm>
          <a:off x="15427960" y="61837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5" name="公債費負担の状況該当値テキスト"/>
        <xdr:cNvSpPr txBox="1"/>
      </xdr:nvSpPr>
      <xdr:spPr>
        <a:xfrm>
          <a:off x="15563850" y="61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xdr:cNvSpPr/>
      </xdr:nvSpPr>
      <xdr:spPr>
        <a:xfrm>
          <a:off x="14665960" y="61877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xdr:cNvSpPr txBox="1"/>
      </xdr:nvSpPr>
      <xdr:spPr>
        <a:xfrm>
          <a:off x="14370050" y="627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xdr:cNvSpPr/>
      </xdr:nvSpPr>
      <xdr:spPr>
        <a:xfrm>
          <a:off x="13868400" y="61797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59601</xdr:rowOff>
    </xdr:from>
    <xdr:ext cx="762000" cy="259045"/>
    <xdr:sp macro="" textlink="">
      <xdr:nvSpPr>
        <xdr:cNvPr id="409" name="テキスト ボックス 408"/>
        <xdr:cNvSpPr txBox="1"/>
      </xdr:nvSpPr>
      <xdr:spPr>
        <a:xfrm>
          <a:off x="13557250" y="626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xdr:cNvSpPr/>
      </xdr:nvSpPr>
      <xdr:spPr>
        <a:xfrm>
          <a:off x="13055600" y="61837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411" name="テキスト ボックス 410"/>
        <xdr:cNvSpPr txBox="1"/>
      </xdr:nvSpPr>
      <xdr:spPr>
        <a:xfrm>
          <a:off x="12763500" y="62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2" name="楕円 411"/>
        <xdr:cNvSpPr/>
      </xdr:nvSpPr>
      <xdr:spPr>
        <a:xfrm>
          <a:off x="12242800" y="6191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71666</xdr:rowOff>
    </xdr:from>
    <xdr:ext cx="762000" cy="259045"/>
    <xdr:sp macro="" textlink="">
      <xdr:nvSpPr>
        <xdr:cNvPr id="413" name="テキスト ボックス 412"/>
        <xdr:cNvSpPr txBox="1"/>
      </xdr:nvSpPr>
      <xdr:spPr>
        <a:xfrm>
          <a:off x="11950700" y="627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ポイント増加し、類似団体平均値と比較すると</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ポイント、県平均と比較しても</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ポイント高い状況となっている。地方債現在高について、交付税措置が少ない地方債が減少していく一方で、小学校の統廃合に伴う借入等により将来負担比率が増加したと考えられる。</a:t>
          </a:r>
          <a:endParaRPr lang="ja-JP" altLang="ja-JP" sz="1400">
            <a:effectLst/>
          </a:endParaRPr>
        </a:p>
        <a:p>
          <a:r>
            <a:rPr kumimoji="1" lang="ja-JP" altLang="ja-JP" sz="1100">
              <a:solidFill>
                <a:schemeClr val="dk1"/>
              </a:solidFill>
              <a:effectLst/>
              <a:latin typeface="+mn-lt"/>
              <a:ea typeface="+mn-ea"/>
              <a:cs typeface="+mn-cs"/>
            </a:rPr>
            <a:t>　今後、事業計画による事業実施長期計画を検討し、地方債の残高を踏まえ事業の平準化による比率の急増を抑制していく。また、併せて充当可能基金を効果的に活用し、地方債残高の圧縮も図っていきたい。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139224</xdr:rowOff>
    </xdr:from>
    <xdr:to>
      <xdr:col>81</xdr:col>
      <xdr:colOff>44450</xdr:colOff>
      <xdr:row>16</xdr:row>
      <xdr:rowOff>158528</xdr:rowOff>
    </xdr:to>
    <xdr:cxnSp macro="">
      <xdr:nvCxnSpPr>
        <xdr:cNvPr id="443" name="直線コネクタ 442"/>
        <xdr:cNvCxnSpPr/>
      </xdr:nvCxnSpPr>
      <xdr:spPr>
        <a:xfrm>
          <a:off x="14712950" y="2821464"/>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5563850" y="2407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16</xdr:row>
      <xdr:rowOff>139224</xdr:rowOff>
    </xdr:to>
    <xdr:cxnSp macro="">
      <xdr:nvCxnSpPr>
        <xdr:cNvPr id="446" name="直線コネクタ 445"/>
        <xdr:cNvCxnSpPr/>
      </xdr:nvCxnSpPr>
      <xdr:spPr>
        <a:xfrm>
          <a:off x="13903960" y="2785872"/>
          <a:ext cx="80899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4370050" y="23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103632</xdr:rowOff>
    </xdr:from>
    <xdr:to>
      <xdr:col>72</xdr:col>
      <xdr:colOff>203200</xdr:colOff>
      <xdr:row>17</xdr:row>
      <xdr:rowOff>5175</xdr:rowOff>
    </xdr:to>
    <xdr:cxnSp macro="">
      <xdr:nvCxnSpPr>
        <xdr:cNvPr id="449" name="直線コネクタ 448"/>
        <xdr:cNvCxnSpPr/>
      </xdr:nvCxnSpPr>
      <xdr:spPr>
        <a:xfrm flipV="1">
          <a:off x="13106400" y="2785872"/>
          <a:ext cx="797560" cy="6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3868400" y="2710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3557250" y="248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165767</xdr:rowOff>
    </xdr:from>
    <xdr:to>
      <xdr:col>68</xdr:col>
      <xdr:colOff>152400</xdr:colOff>
      <xdr:row>17</xdr:row>
      <xdr:rowOff>5175</xdr:rowOff>
    </xdr:to>
    <xdr:cxnSp macro="">
      <xdr:nvCxnSpPr>
        <xdr:cNvPr id="452" name="直線コネクタ 451"/>
        <xdr:cNvCxnSpPr/>
      </xdr:nvCxnSpPr>
      <xdr:spPr>
        <a:xfrm>
          <a:off x="12293600" y="2848007"/>
          <a:ext cx="8128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3055600" y="27561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2763500" y="252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19507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107728</xdr:rowOff>
    </xdr:from>
    <xdr:to>
      <xdr:col>81</xdr:col>
      <xdr:colOff>95250</xdr:colOff>
      <xdr:row>17</xdr:row>
      <xdr:rowOff>37878</xdr:rowOff>
    </xdr:to>
    <xdr:sp macro="" textlink="">
      <xdr:nvSpPr>
        <xdr:cNvPr id="462" name="楕円 461"/>
        <xdr:cNvSpPr/>
      </xdr:nvSpPr>
      <xdr:spPr>
        <a:xfrm>
          <a:off x="15427960" y="27899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79805</xdr:rowOff>
    </xdr:from>
    <xdr:ext cx="762000" cy="259045"/>
    <xdr:sp macro="" textlink="">
      <xdr:nvSpPr>
        <xdr:cNvPr id="463" name="将来負担の状況該当値テキスト"/>
        <xdr:cNvSpPr txBox="1"/>
      </xdr:nvSpPr>
      <xdr:spPr>
        <a:xfrm>
          <a:off x="15563850" y="276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88424</xdr:rowOff>
    </xdr:from>
    <xdr:to>
      <xdr:col>77</xdr:col>
      <xdr:colOff>95250</xdr:colOff>
      <xdr:row>17</xdr:row>
      <xdr:rowOff>18574</xdr:rowOff>
    </xdr:to>
    <xdr:sp macro="" textlink="">
      <xdr:nvSpPr>
        <xdr:cNvPr id="464" name="楕円 463"/>
        <xdr:cNvSpPr/>
      </xdr:nvSpPr>
      <xdr:spPr>
        <a:xfrm>
          <a:off x="14665960" y="27706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3351</xdr:rowOff>
    </xdr:from>
    <xdr:ext cx="736600" cy="259045"/>
    <xdr:sp macro="" textlink="">
      <xdr:nvSpPr>
        <xdr:cNvPr id="465" name="テキスト ボックス 464"/>
        <xdr:cNvSpPr txBox="1"/>
      </xdr:nvSpPr>
      <xdr:spPr>
        <a:xfrm>
          <a:off x="14370050" y="285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66" name="楕円 465"/>
        <xdr:cNvSpPr/>
      </xdr:nvSpPr>
      <xdr:spPr>
        <a:xfrm>
          <a:off x="13868400" y="2735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67" name="テキスト ボックス 466"/>
        <xdr:cNvSpPr txBox="1"/>
      </xdr:nvSpPr>
      <xdr:spPr>
        <a:xfrm>
          <a:off x="13557250" y="282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125825</xdr:rowOff>
    </xdr:from>
    <xdr:to>
      <xdr:col>68</xdr:col>
      <xdr:colOff>203200</xdr:colOff>
      <xdr:row>17</xdr:row>
      <xdr:rowOff>55975</xdr:rowOff>
    </xdr:to>
    <xdr:sp macro="" textlink="">
      <xdr:nvSpPr>
        <xdr:cNvPr id="468" name="楕円 467"/>
        <xdr:cNvSpPr/>
      </xdr:nvSpPr>
      <xdr:spPr>
        <a:xfrm>
          <a:off x="13055600" y="28080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40752</xdr:rowOff>
    </xdr:from>
    <xdr:ext cx="762000" cy="259045"/>
    <xdr:sp macro="" textlink="">
      <xdr:nvSpPr>
        <xdr:cNvPr id="469" name="テキスト ボックス 468"/>
        <xdr:cNvSpPr txBox="1"/>
      </xdr:nvSpPr>
      <xdr:spPr>
        <a:xfrm>
          <a:off x="12763500" y="289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114967</xdr:rowOff>
    </xdr:from>
    <xdr:to>
      <xdr:col>64</xdr:col>
      <xdr:colOff>152400</xdr:colOff>
      <xdr:row>17</xdr:row>
      <xdr:rowOff>45117</xdr:rowOff>
    </xdr:to>
    <xdr:sp macro="" textlink="">
      <xdr:nvSpPr>
        <xdr:cNvPr id="470" name="楕円 469"/>
        <xdr:cNvSpPr/>
      </xdr:nvSpPr>
      <xdr:spPr>
        <a:xfrm>
          <a:off x="12242800" y="2797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29894</xdr:rowOff>
    </xdr:from>
    <xdr:ext cx="762000" cy="259045"/>
    <xdr:sp macro="" textlink="">
      <xdr:nvSpPr>
        <xdr:cNvPr id="471" name="テキスト ボックス 470"/>
        <xdr:cNvSpPr txBox="1"/>
      </xdr:nvSpPr>
      <xdr:spPr>
        <a:xfrm>
          <a:off x="11950700" y="287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40,628
38,992
156.60
20,719,981
19,881,887
673,385
11,348,894
19,973,464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人事院勧告等の対応により前年比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し、茨城県平均より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ポイント高い状況となっている。</a:t>
          </a:r>
          <a:endParaRPr lang="ja-JP" altLang="ja-JP" sz="1400">
            <a:effectLst/>
          </a:endParaRPr>
        </a:p>
        <a:p>
          <a:r>
            <a:rPr kumimoji="1" lang="ja-JP" altLang="ja-JP" sz="1100">
              <a:solidFill>
                <a:schemeClr val="dk1"/>
              </a:solidFill>
              <a:effectLst/>
              <a:latin typeface="+mn-lt"/>
              <a:ea typeface="+mn-ea"/>
              <a:cs typeface="+mn-cs"/>
            </a:rPr>
            <a:t>　引き続き、適正な定員管理を行うとともに、組織運営の効率化を図り、人件費の削減に努めていく。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138430</xdr:rowOff>
    </xdr:to>
    <xdr:cxnSp macro="">
      <xdr:nvCxnSpPr>
        <xdr:cNvPr id="66" name="直線コネクタ 65"/>
        <xdr:cNvCxnSpPr/>
      </xdr:nvCxnSpPr>
      <xdr:spPr>
        <a:xfrm>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27940</xdr:rowOff>
    </xdr:to>
    <xdr:cxnSp macro="">
      <xdr:nvCxnSpPr>
        <xdr:cNvPr id="69" name="直線コネクタ 68"/>
        <xdr:cNvCxnSpPr/>
      </xdr:nvCxnSpPr>
      <xdr:spPr>
        <a:xfrm flipV="1">
          <a:off x="3098800" y="639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27940</xdr:rowOff>
    </xdr:to>
    <xdr:cxnSp macro="">
      <xdr:nvCxnSpPr>
        <xdr:cNvPr id="72" name="直線コネクタ 71"/>
        <xdr:cNvCxnSpPr/>
      </xdr:nvCxnSpPr>
      <xdr:spPr>
        <a:xfrm>
          <a:off x="2209800" y="6413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107950</xdr:rowOff>
    </xdr:to>
    <xdr:cxnSp macro="">
      <xdr:nvCxnSpPr>
        <xdr:cNvPr id="75" name="直線コネクタ 74"/>
        <xdr:cNvCxnSpPr/>
      </xdr:nvCxnSpPr>
      <xdr:spPr>
        <a:xfrm flipV="1">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ポイント上回っており、前年度比較で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ポイント増加している。毎年予算編成時において、シーリングにより経常的物件費については抑制しているものの、民間委託</a:t>
          </a:r>
          <a:r>
            <a:rPr kumimoji="1" lang="ja-JP" altLang="en-US" sz="1100">
              <a:solidFill>
                <a:schemeClr val="dk1"/>
              </a:solidFill>
              <a:effectLst/>
              <a:latin typeface="+mn-lt"/>
              <a:ea typeface="+mn-ea"/>
              <a:cs typeface="+mn-cs"/>
            </a:rPr>
            <a:t>や光熱水費の高騰</a:t>
          </a:r>
          <a:r>
            <a:rPr kumimoji="1" lang="ja-JP" altLang="ja-JP" sz="1100">
              <a:solidFill>
                <a:schemeClr val="dk1"/>
              </a:solidFill>
              <a:effectLst/>
              <a:latin typeface="+mn-lt"/>
              <a:ea typeface="+mn-ea"/>
              <a:cs typeface="+mn-cs"/>
            </a:rPr>
            <a:t>などにより、物件費が上昇した。経常的物件費については合理的業務改善を進めることで、無駄の排除を意識つつ業務改善及び事業の精査を推進していく。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18</xdr:row>
      <xdr:rowOff>50800</xdr:rowOff>
    </xdr:to>
    <xdr:cxnSp macro="">
      <xdr:nvCxnSpPr>
        <xdr:cNvPr id="129" name="直線コネクタ 128"/>
        <xdr:cNvCxnSpPr/>
      </xdr:nvCxnSpPr>
      <xdr:spPr>
        <a:xfrm>
          <a:off x="15671800" y="29300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15421</xdr:rowOff>
    </xdr:to>
    <xdr:cxnSp macro="">
      <xdr:nvCxnSpPr>
        <xdr:cNvPr id="132" name="直線コネクタ 131"/>
        <xdr:cNvCxnSpPr/>
      </xdr:nvCxnSpPr>
      <xdr:spPr>
        <a:xfrm>
          <a:off x="14782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143329</xdr:rowOff>
    </xdr:to>
    <xdr:cxnSp macro="">
      <xdr:nvCxnSpPr>
        <xdr:cNvPr id="135" name="直線コネクタ 134"/>
        <xdr:cNvCxnSpPr/>
      </xdr:nvCxnSpPr>
      <xdr:spPr>
        <a:xfrm>
          <a:off x="13893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99786</xdr:rowOff>
    </xdr:to>
    <xdr:cxnSp macro="">
      <xdr:nvCxnSpPr>
        <xdr:cNvPr id="138" name="直線コネクタ 137"/>
        <xdr:cNvCxnSpPr/>
      </xdr:nvCxnSpPr>
      <xdr:spPr>
        <a:xfrm flipV="1">
          <a:off x="13004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ポイント高い状況であ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少子高齢化が進む中で、今後も扶助費の増加が懸念されるが、福祉サービスの充実を確保し続けるため、対象者の公平性の確保、より慎重な資格審査や給付の適正化に努める。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107950</xdr:rowOff>
    </xdr:to>
    <xdr:cxnSp macro="">
      <xdr:nvCxnSpPr>
        <xdr:cNvPr id="190" name="直線コネクタ 189"/>
        <xdr:cNvCxnSpPr/>
      </xdr:nvCxnSpPr>
      <xdr:spPr>
        <a:xfrm>
          <a:off x="3987800" y="9791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3" name="直線コネクタ 192"/>
        <xdr:cNvCxnSpPr/>
      </xdr:nvCxnSpPr>
      <xdr:spPr>
        <a:xfrm flipV="1">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50800</xdr:rowOff>
    </xdr:to>
    <xdr:cxnSp macro="">
      <xdr:nvCxnSpPr>
        <xdr:cNvPr id="196" name="直線コネクタ 195"/>
        <xdr:cNvCxnSpPr/>
      </xdr:nvCxnSpPr>
      <xdr:spPr>
        <a:xfrm flipV="1">
          <a:off x="2209800" y="9829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50800</xdr:rowOff>
    </xdr:to>
    <xdr:cxnSp macro="">
      <xdr:nvCxnSpPr>
        <xdr:cNvPr id="199" name="直線コネクタ 198"/>
        <xdr:cNvCxnSpPr/>
      </xdr:nvCxnSpPr>
      <xdr:spPr>
        <a:xfrm>
          <a:off x="1320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4" name="テキスト ボックス 213"/>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となっており、類似団体比較では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年度については、複合交流拠点用地の購入による増加などが要因となっている。</a:t>
          </a:r>
          <a:r>
            <a:rPr kumimoji="1" lang="ja-JP" altLang="ja-JP" sz="1100">
              <a:solidFill>
                <a:schemeClr val="dk1"/>
              </a:solidFill>
              <a:effectLst/>
              <a:latin typeface="+mn-lt"/>
              <a:ea typeface="+mn-ea"/>
              <a:cs typeface="+mn-cs"/>
            </a:rPr>
            <a:t>各特別会計においては、税収等による財源確保を検討し、普通会計の負担減をするよう努めていかなければならない。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161290</xdr:rowOff>
    </xdr:to>
    <xdr:cxnSp macro="">
      <xdr:nvCxnSpPr>
        <xdr:cNvPr id="251" name="直線コネクタ 250"/>
        <xdr:cNvCxnSpPr/>
      </xdr:nvCxnSpPr>
      <xdr:spPr>
        <a:xfrm>
          <a:off x="15671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4" name="直線コネクタ 253"/>
        <xdr:cNvCxnSpPr/>
      </xdr:nvCxnSpPr>
      <xdr:spPr>
        <a:xfrm flipV="1">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138430</xdr:rowOff>
    </xdr:to>
    <xdr:cxnSp macro="">
      <xdr:nvCxnSpPr>
        <xdr:cNvPr id="257" name="直線コネクタ 256"/>
        <xdr:cNvCxnSpPr/>
      </xdr:nvCxnSpPr>
      <xdr:spPr>
        <a:xfrm>
          <a:off x="13893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58</xdr:row>
      <xdr:rowOff>127000</xdr:rowOff>
    </xdr:to>
    <xdr:cxnSp macro="">
      <xdr:nvCxnSpPr>
        <xdr:cNvPr id="260" name="直線コネクタ 259"/>
        <xdr:cNvCxnSpPr/>
      </xdr:nvCxnSpPr>
      <xdr:spPr>
        <a:xfrm flipV="1">
          <a:off x="13004800" y="95300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ポイント減となっているものの、</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高い水準となっている。ただ、類似団体との比較においては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ポイント下回っている。要因としては、新広域ごみ処理施設建設の本体建設工事が完了したことにより減少したものである。</a:t>
          </a:r>
          <a:endParaRPr lang="ja-JP" altLang="ja-JP" sz="1400">
            <a:effectLst/>
          </a:endParaRPr>
        </a:p>
        <a:p>
          <a:r>
            <a:rPr kumimoji="1" lang="ja-JP" altLang="ja-JP" sz="1100">
              <a:solidFill>
                <a:schemeClr val="dk1"/>
              </a:solidFill>
              <a:effectLst/>
              <a:latin typeface="+mn-lt"/>
              <a:ea typeface="+mn-ea"/>
              <a:cs typeface="+mn-cs"/>
            </a:rPr>
            <a:t>　各種補助金については、補助内容の見直しを進める中において、スクラップアンドビルドによる整理統合を働きかけ補助金の合理化を進め経常経費の削減に努める。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09" name="直線コネクタ 308"/>
        <xdr:cNvCxnSpPr/>
      </xdr:nvCxnSpPr>
      <xdr:spPr>
        <a:xfrm flipV="1">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104140</xdr:rowOff>
    </xdr:to>
    <xdr:cxnSp macro="">
      <xdr:nvCxnSpPr>
        <xdr:cNvPr id="312" name="直線コネクタ 311"/>
        <xdr:cNvCxnSpPr/>
      </xdr:nvCxnSpPr>
      <xdr:spPr>
        <a:xfrm flipV="1">
          <a:off x="14782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159004</xdr:rowOff>
    </xdr:to>
    <xdr:cxnSp macro="">
      <xdr:nvCxnSpPr>
        <xdr:cNvPr id="315" name="直線コネクタ 314"/>
        <xdr:cNvCxnSpPr/>
      </xdr:nvCxnSpPr>
      <xdr:spPr>
        <a:xfrm flipV="1">
          <a:off x="13893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36</xdr:row>
      <xdr:rowOff>159004</xdr:rowOff>
    </xdr:to>
    <xdr:cxnSp macro="">
      <xdr:nvCxnSpPr>
        <xdr:cNvPr id="318" name="直線コネクタ 317"/>
        <xdr:cNvCxnSpPr/>
      </xdr:nvCxnSpPr>
      <xdr:spPr>
        <a:xfrm>
          <a:off x="13004800" y="60340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6" name="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ポイント下回っており、前年度比較で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となっている。合併後の学校統合を始めとした、各種合併特例債事業の償還が始まり、今後も市債の発行</a:t>
          </a:r>
          <a:r>
            <a:rPr kumimoji="1" lang="ja-JP" altLang="ja-JP"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伴う事業が続くことになり、更なる増加が見込まれることから、将来負担を見据え起債事業全体の見直しを図り、起債の平準化・抑制に努めていく。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130810</xdr:rowOff>
    </xdr:to>
    <xdr:cxnSp macro="">
      <xdr:nvCxnSpPr>
        <xdr:cNvPr id="369" name="直線コネクタ 368"/>
        <xdr:cNvCxnSpPr/>
      </xdr:nvCxnSpPr>
      <xdr:spPr>
        <a:xfrm>
          <a:off x="3987800" y="12814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157480</xdr:rowOff>
    </xdr:to>
    <xdr:cxnSp macro="">
      <xdr:nvCxnSpPr>
        <xdr:cNvPr id="372" name="直線コネクタ 371"/>
        <xdr:cNvCxnSpPr/>
      </xdr:nvCxnSpPr>
      <xdr:spPr>
        <a:xfrm flipV="1">
          <a:off x="3098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157480</xdr:rowOff>
    </xdr:to>
    <xdr:cxnSp macro="">
      <xdr:nvCxnSpPr>
        <xdr:cNvPr id="375" name="直線コネクタ 374"/>
        <xdr:cNvCxnSpPr/>
      </xdr:nvCxnSpPr>
      <xdr:spPr>
        <a:xfrm>
          <a:off x="2209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142240</xdr:rowOff>
    </xdr:to>
    <xdr:cxnSp macro="">
      <xdr:nvCxnSpPr>
        <xdr:cNvPr id="378" name="直線コネクタ 377"/>
        <xdr:cNvCxnSpPr/>
      </xdr:nvCxnSpPr>
      <xdr:spPr>
        <a:xfrm>
          <a:off x="1320800" y="12806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8" name="楕円 387"/>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89"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0" name="楕円 38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1" name="テキスト ボックス 39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2" name="楕円 391"/>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3" name="テキスト ボックス 392"/>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94" name="楕円 393"/>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95" name="テキスト ボックス 394"/>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6" name="楕円 395"/>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7" name="テキスト ボックス 396"/>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類似団体と比較し補助費等・その他は下回っており、物件費・人件費・扶助費は上回っている。</a:t>
          </a:r>
          <a:r>
            <a:rPr kumimoji="1" lang="ja-JP" altLang="en-US" sz="1100">
              <a:solidFill>
                <a:schemeClr val="dk1"/>
              </a:solidFill>
              <a:effectLst/>
              <a:latin typeface="+mn-lt"/>
              <a:ea typeface="+mn-ea"/>
              <a:cs typeface="+mn-cs"/>
            </a:rPr>
            <a:t>光熱水費の高騰などによる物件費の増加などにより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し、類似団体比較においては、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ポイント下回った。今後、扶助費の増については懸案事項といえ、増加していくことは明白となっている。全体的な業務改善を進め、改善</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104139</xdr:rowOff>
    </xdr:to>
    <xdr:cxnSp macro="">
      <xdr:nvCxnSpPr>
        <xdr:cNvPr id="428" name="直線コネクタ 427"/>
        <xdr:cNvCxnSpPr/>
      </xdr:nvCxnSpPr>
      <xdr:spPr>
        <a:xfrm>
          <a:off x="15671800" y="129286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85852</xdr:rowOff>
    </xdr:to>
    <xdr:cxnSp macro="">
      <xdr:nvCxnSpPr>
        <xdr:cNvPr id="431" name="直線コネクタ 430"/>
        <xdr:cNvCxnSpPr/>
      </xdr:nvCxnSpPr>
      <xdr:spPr>
        <a:xfrm flipV="1">
          <a:off x="14782800" y="129286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85852</xdr:rowOff>
    </xdr:to>
    <xdr:cxnSp macro="">
      <xdr:nvCxnSpPr>
        <xdr:cNvPr id="434" name="直線コネクタ 433"/>
        <xdr:cNvCxnSpPr/>
      </xdr:nvCxnSpPr>
      <xdr:spPr>
        <a:xfrm>
          <a:off x="13893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85852</xdr:rowOff>
    </xdr:to>
    <xdr:cxnSp macro="">
      <xdr:nvCxnSpPr>
        <xdr:cNvPr id="437" name="直線コネクタ 436"/>
        <xdr:cNvCxnSpPr/>
      </xdr:nvCxnSpPr>
      <xdr:spPr>
        <a:xfrm flipV="1">
          <a:off x="13004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7" name="楕円 446"/>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8"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9" name="楕円 448"/>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0" name="テキスト ボックス 449"/>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1" name="楕円 450"/>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2" name="テキスト ボックス 451"/>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3" name="楕円 452"/>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4" name="テキスト ボックス 453"/>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5" name="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44192</xdr:rowOff>
    </xdr:from>
    <xdr:to>
      <xdr:col>29</xdr:col>
      <xdr:colOff>127000</xdr:colOff>
      <xdr:row>19</xdr:row>
      <xdr:rowOff>47327</xdr:rowOff>
    </xdr:to>
    <xdr:cxnSp macro="">
      <xdr:nvCxnSpPr>
        <xdr:cNvPr id="52" name="直線コネクタ 51"/>
        <xdr:cNvCxnSpPr/>
      </xdr:nvCxnSpPr>
      <xdr:spPr bwMode="auto">
        <a:xfrm>
          <a:off x="5003800" y="3349367"/>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23760</xdr:rowOff>
    </xdr:from>
    <xdr:to>
      <xdr:col>26</xdr:col>
      <xdr:colOff>50800</xdr:colOff>
      <xdr:row>19</xdr:row>
      <xdr:rowOff>44192</xdr:rowOff>
    </xdr:to>
    <xdr:cxnSp macro="">
      <xdr:nvCxnSpPr>
        <xdr:cNvPr id="55" name="直線コネクタ 54"/>
        <xdr:cNvCxnSpPr/>
      </xdr:nvCxnSpPr>
      <xdr:spPr bwMode="auto">
        <a:xfrm>
          <a:off x="4305300" y="3328935"/>
          <a:ext cx="698500" cy="2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23760</xdr:rowOff>
    </xdr:from>
    <xdr:to>
      <xdr:col>22</xdr:col>
      <xdr:colOff>114300</xdr:colOff>
      <xdr:row>19</xdr:row>
      <xdr:rowOff>31957</xdr:rowOff>
    </xdr:to>
    <xdr:cxnSp macro="">
      <xdr:nvCxnSpPr>
        <xdr:cNvPr id="58" name="直線コネクタ 57"/>
        <xdr:cNvCxnSpPr/>
      </xdr:nvCxnSpPr>
      <xdr:spPr bwMode="auto">
        <a:xfrm flipV="1">
          <a:off x="3606800" y="3328935"/>
          <a:ext cx="6985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31957</xdr:rowOff>
    </xdr:from>
    <xdr:to>
      <xdr:col>18</xdr:col>
      <xdr:colOff>177800</xdr:colOff>
      <xdr:row>19</xdr:row>
      <xdr:rowOff>47578</xdr:rowOff>
    </xdr:to>
    <xdr:cxnSp macro="">
      <xdr:nvCxnSpPr>
        <xdr:cNvPr id="61" name="直線コネクタ 60"/>
        <xdr:cNvCxnSpPr/>
      </xdr:nvCxnSpPr>
      <xdr:spPr bwMode="auto">
        <a:xfrm flipV="1">
          <a:off x="2908300" y="3337132"/>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167977</xdr:rowOff>
    </xdr:from>
    <xdr:to>
      <xdr:col>29</xdr:col>
      <xdr:colOff>177800</xdr:colOff>
      <xdr:row>19</xdr:row>
      <xdr:rowOff>98127</xdr:rowOff>
    </xdr:to>
    <xdr:sp macro="" textlink="">
      <xdr:nvSpPr>
        <xdr:cNvPr id="71" name="楕円 70"/>
        <xdr:cNvSpPr/>
      </xdr:nvSpPr>
      <xdr:spPr bwMode="auto">
        <a:xfrm>
          <a:off x="5600700" y="330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140054</xdr:rowOff>
    </xdr:from>
    <xdr:ext cx="762000" cy="259045"/>
    <xdr:sp macro="" textlink="">
      <xdr:nvSpPr>
        <xdr:cNvPr id="72" name="人口1人当たり決算額の推移該当値テキスト130"/>
        <xdr:cNvSpPr txBox="1"/>
      </xdr:nvSpPr>
      <xdr:spPr>
        <a:xfrm>
          <a:off x="5740400" y="327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164842</xdr:rowOff>
    </xdr:from>
    <xdr:to>
      <xdr:col>26</xdr:col>
      <xdr:colOff>101600</xdr:colOff>
      <xdr:row>19</xdr:row>
      <xdr:rowOff>94992</xdr:rowOff>
    </xdr:to>
    <xdr:sp macro="" textlink="">
      <xdr:nvSpPr>
        <xdr:cNvPr id="73" name="楕円 72"/>
        <xdr:cNvSpPr/>
      </xdr:nvSpPr>
      <xdr:spPr bwMode="auto">
        <a:xfrm>
          <a:off x="4953000" y="329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79769</xdr:rowOff>
    </xdr:from>
    <xdr:ext cx="736600" cy="259045"/>
    <xdr:sp macro="" textlink="">
      <xdr:nvSpPr>
        <xdr:cNvPr id="74" name="テキスト ボックス 73"/>
        <xdr:cNvSpPr txBox="1"/>
      </xdr:nvSpPr>
      <xdr:spPr>
        <a:xfrm>
          <a:off x="4622800" y="338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144410</xdr:rowOff>
    </xdr:from>
    <xdr:to>
      <xdr:col>22</xdr:col>
      <xdr:colOff>165100</xdr:colOff>
      <xdr:row>19</xdr:row>
      <xdr:rowOff>74560</xdr:rowOff>
    </xdr:to>
    <xdr:sp macro="" textlink="">
      <xdr:nvSpPr>
        <xdr:cNvPr id="75" name="楕円 74"/>
        <xdr:cNvSpPr/>
      </xdr:nvSpPr>
      <xdr:spPr bwMode="auto">
        <a:xfrm>
          <a:off x="4254500" y="327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59337</xdr:rowOff>
    </xdr:from>
    <xdr:ext cx="762000" cy="259045"/>
    <xdr:sp macro="" textlink="">
      <xdr:nvSpPr>
        <xdr:cNvPr id="76" name="テキスト ボックス 75"/>
        <xdr:cNvSpPr txBox="1"/>
      </xdr:nvSpPr>
      <xdr:spPr>
        <a:xfrm>
          <a:off x="3924300" y="336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152607</xdr:rowOff>
    </xdr:from>
    <xdr:to>
      <xdr:col>19</xdr:col>
      <xdr:colOff>38100</xdr:colOff>
      <xdr:row>19</xdr:row>
      <xdr:rowOff>82757</xdr:rowOff>
    </xdr:to>
    <xdr:sp macro="" textlink="">
      <xdr:nvSpPr>
        <xdr:cNvPr id="77" name="楕円 76"/>
        <xdr:cNvSpPr/>
      </xdr:nvSpPr>
      <xdr:spPr bwMode="auto">
        <a:xfrm>
          <a:off x="3556000" y="328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67534</xdr:rowOff>
    </xdr:from>
    <xdr:ext cx="762000" cy="259045"/>
    <xdr:sp macro="" textlink="">
      <xdr:nvSpPr>
        <xdr:cNvPr id="78" name="テキスト ボックス 77"/>
        <xdr:cNvSpPr txBox="1"/>
      </xdr:nvSpPr>
      <xdr:spPr>
        <a:xfrm>
          <a:off x="3225800" y="337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168228</xdr:rowOff>
    </xdr:from>
    <xdr:to>
      <xdr:col>15</xdr:col>
      <xdr:colOff>101600</xdr:colOff>
      <xdr:row>19</xdr:row>
      <xdr:rowOff>98378</xdr:rowOff>
    </xdr:to>
    <xdr:sp macro="" textlink="">
      <xdr:nvSpPr>
        <xdr:cNvPr id="79" name="楕円 78"/>
        <xdr:cNvSpPr/>
      </xdr:nvSpPr>
      <xdr:spPr bwMode="auto">
        <a:xfrm>
          <a:off x="2857500" y="330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83155</xdr:rowOff>
    </xdr:from>
    <xdr:ext cx="762000" cy="259045"/>
    <xdr:sp macro="" textlink="">
      <xdr:nvSpPr>
        <xdr:cNvPr id="80" name="テキスト ボックス 79"/>
        <xdr:cNvSpPr txBox="1"/>
      </xdr:nvSpPr>
      <xdr:spPr>
        <a:xfrm>
          <a:off x="2527300" y="338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1491</xdr:rowOff>
    </xdr:from>
    <xdr:to>
      <xdr:col>29</xdr:col>
      <xdr:colOff>127000</xdr:colOff>
      <xdr:row>38</xdr:row>
      <xdr:rowOff>8044</xdr:rowOff>
    </xdr:to>
    <xdr:cxnSp macro="">
      <xdr:nvCxnSpPr>
        <xdr:cNvPr id="114" name="直線コネクタ 113"/>
        <xdr:cNvCxnSpPr/>
      </xdr:nvCxnSpPr>
      <xdr:spPr bwMode="auto">
        <a:xfrm>
          <a:off x="5003800" y="7469091"/>
          <a:ext cx="6477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1484</xdr:rowOff>
    </xdr:from>
    <xdr:to>
      <xdr:col>26</xdr:col>
      <xdr:colOff>50800</xdr:colOff>
      <xdr:row>38</xdr:row>
      <xdr:rowOff>1491</xdr:rowOff>
    </xdr:to>
    <xdr:cxnSp macro="">
      <xdr:nvCxnSpPr>
        <xdr:cNvPr id="117" name="直線コネクタ 116"/>
        <xdr:cNvCxnSpPr/>
      </xdr:nvCxnSpPr>
      <xdr:spPr bwMode="auto">
        <a:xfrm>
          <a:off x="4305300" y="7469084"/>
          <a:ext cx="698500" cy="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1484</xdr:rowOff>
    </xdr:from>
    <xdr:to>
      <xdr:col>22</xdr:col>
      <xdr:colOff>114300</xdr:colOff>
      <xdr:row>38</xdr:row>
      <xdr:rowOff>9404</xdr:rowOff>
    </xdr:to>
    <xdr:cxnSp macro="">
      <xdr:nvCxnSpPr>
        <xdr:cNvPr id="120" name="直線コネクタ 119"/>
        <xdr:cNvCxnSpPr/>
      </xdr:nvCxnSpPr>
      <xdr:spPr bwMode="auto">
        <a:xfrm flipV="1">
          <a:off x="3606800" y="7469084"/>
          <a:ext cx="698500" cy="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9404</xdr:rowOff>
    </xdr:from>
    <xdr:to>
      <xdr:col>18</xdr:col>
      <xdr:colOff>177800</xdr:colOff>
      <xdr:row>38</xdr:row>
      <xdr:rowOff>20713</xdr:rowOff>
    </xdr:to>
    <xdr:cxnSp macro="">
      <xdr:nvCxnSpPr>
        <xdr:cNvPr id="123" name="直線コネクタ 122"/>
        <xdr:cNvCxnSpPr/>
      </xdr:nvCxnSpPr>
      <xdr:spPr bwMode="auto">
        <a:xfrm flipV="1">
          <a:off x="2908300" y="7477004"/>
          <a:ext cx="698500" cy="11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300144</xdr:rowOff>
    </xdr:from>
    <xdr:to>
      <xdr:col>29</xdr:col>
      <xdr:colOff>177800</xdr:colOff>
      <xdr:row>38</xdr:row>
      <xdr:rowOff>58844</xdr:rowOff>
    </xdr:to>
    <xdr:sp macro="" textlink="">
      <xdr:nvSpPr>
        <xdr:cNvPr id="133" name="楕円 132"/>
        <xdr:cNvSpPr/>
      </xdr:nvSpPr>
      <xdr:spPr bwMode="auto">
        <a:xfrm>
          <a:off x="5600700" y="74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272221</xdr:rowOff>
    </xdr:from>
    <xdr:ext cx="762000" cy="259045"/>
    <xdr:sp macro="" textlink="">
      <xdr:nvSpPr>
        <xdr:cNvPr id="134" name="人口1人当たり決算額の推移該当値テキスト445"/>
        <xdr:cNvSpPr txBox="1"/>
      </xdr:nvSpPr>
      <xdr:spPr>
        <a:xfrm>
          <a:off x="57404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293591</xdr:rowOff>
    </xdr:from>
    <xdr:to>
      <xdr:col>26</xdr:col>
      <xdr:colOff>101600</xdr:colOff>
      <xdr:row>38</xdr:row>
      <xdr:rowOff>52291</xdr:rowOff>
    </xdr:to>
    <xdr:sp macro="" textlink="">
      <xdr:nvSpPr>
        <xdr:cNvPr id="135" name="楕円 134"/>
        <xdr:cNvSpPr/>
      </xdr:nvSpPr>
      <xdr:spPr bwMode="auto">
        <a:xfrm>
          <a:off x="4953000" y="741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37068</xdr:rowOff>
    </xdr:from>
    <xdr:ext cx="736600" cy="259045"/>
    <xdr:sp macro="" textlink="">
      <xdr:nvSpPr>
        <xdr:cNvPr id="136" name="テキスト ボックス 135"/>
        <xdr:cNvSpPr txBox="1"/>
      </xdr:nvSpPr>
      <xdr:spPr>
        <a:xfrm>
          <a:off x="4622800" y="75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293584</xdr:rowOff>
    </xdr:from>
    <xdr:to>
      <xdr:col>22</xdr:col>
      <xdr:colOff>165100</xdr:colOff>
      <xdr:row>38</xdr:row>
      <xdr:rowOff>52284</xdr:rowOff>
    </xdr:to>
    <xdr:sp macro="" textlink="">
      <xdr:nvSpPr>
        <xdr:cNvPr id="137" name="楕円 136"/>
        <xdr:cNvSpPr/>
      </xdr:nvSpPr>
      <xdr:spPr bwMode="auto">
        <a:xfrm>
          <a:off x="4254500" y="741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37061</xdr:rowOff>
    </xdr:from>
    <xdr:ext cx="762000" cy="259045"/>
    <xdr:sp macro="" textlink="">
      <xdr:nvSpPr>
        <xdr:cNvPr id="138" name="テキスト ボックス 137"/>
        <xdr:cNvSpPr txBox="1"/>
      </xdr:nvSpPr>
      <xdr:spPr>
        <a:xfrm>
          <a:off x="3924300" y="75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301504</xdr:rowOff>
    </xdr:from>
    <xdr:to>
      <xdr:col>19</xdr:col>
      <xdr:colOff>38100</xdr:colOff>
      <xdr:row>38</xdr:row>
      <xdr:rowOff>60204</xdr:rowOff>
    </xdr:to>
    <xdr:sp macro="" textlink="">
      <xdr:nvSpPr>
        <xdr:cNvPr id="139" name="楕円 138"/>
        <xdr:cNvSpPr/>
      </xdr:nvSpPr>
      <xdr:spPr bwMode="auto">
        <a:xfrm>
          <a:off x="3556000" y="742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44981</xdr:rowOff>
    </xdr:from>
    <xdr:ext cx="762000" cy="259045"/>
    <xdr:sp macro="" textlink="">
      <xdr:nvSpPr>
        <xdr:cNvPr id="140" name="テキスト ボックス 139"/>
        <xdr:cNvSpPr txBox="1"/>
      </xdr:nvSpPr>
      <xdr:spPr>
        <a:xfrm>
          <a:off x="3225800" y="75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312813</xdr:rowOff>
    </xdr:from>
    <xdr:to>
      <xdr:col>15</xdr:col>
      <xdr:colOff>101600</xdr:colOff>
      <xdr:row>38</xdr:row>
      <xdr:rowOff>71513</xdr:rowOff>
    </xdr:to>
    <xdr:sp macro="" textlink="">
      <xdr:nvSpPr>
        <xdr:cNvPr id="141" name="楕円 140"/>
        <xdr:cNvSpPr/>
      </xdr:nvSpPr>
      <xdr:spPr bwMode="auto">
        <a:xfrm>
          <a:off x="2857500" y="743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56290</xdr:rowOff>
    </xdr:from>
    <xdr:ext cx="762000" cy="259045"/>
    <xdr:sp macro="" textlink="">
      <xdr:nvSpPr>
        <xdr:cNvPr id="142" name="テキスト ボックス 141"/>
        <xdr:cNvSpPr txBox="1"/>
      </xdr:nvSpPr>
      <xdr:spPr>
        <a:xfrm>
          <a:off x="25273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40,628
38,992
156.60
20,719,981
19,881,887
673,385
11,348,894
19,973,464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132588</xdr:rowOff>
    </xdr:from>
    <xdr:to>
      <xdr:col>24</xdr:col>
      <xdr:colOff>63500</xdr:colOff>
      <xdr:row>37</xdr:row>
      <xdr:rowOff>133566</xdr:rowOff>
    </xdr:to>
    <xdr:cxnSp macro="">
      <xdr:nvCxnSpPr>
        <xdr:cNvPr id="61" name="直線コネクタ 60"/>
        <xdr:cNvCxnSpPr/>
      </xdr:nvCxnSpPr>
      <xdr:spPr>
        <a:xfrm>
          <a:off x="3797300" y="6476238"/>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132588</xdr:rowOff>
    </xdr:from>
    <xdr:to>
      <xdr:col>19</xdr:col>
      <xdr:colOff>177800</xdr:colOff>
      <xdr:row>37</xdr:row>
      <xdr:rowOff>133998</xdr:rowOff>
    </xdr:to>
    <xdr:cxnSp macro="">
      <xdr:nvCxnSpPr>
        <xdr:cNvPr id="64" name="直線コネクタ 63"/>
        <xdr:cNvCxnSpPr/>
      </xdr:nvCxnSpPr>
      <xdr:spPr>
        <a:xfrm flipV="1">
          <a:off x="2908300" y="647623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133998</xdr:rowOff>
    </xdr:from>
    <xdr:to>
      <xdr:col>15</xdr:col>
      <xdr:colOff>50800</xdr:colOff>
      <xdr:row>38</xdr:row>
      <xdr:rowOff>41516</xdr:rowOff>
    </xdr:to>
    <xdr:cxnSp macro="">
      <xdr:nvCxnSpPr>
        <xdr:cNvPr id="67" name="直線コネクタ 66"/>
        <xdr:cNvCxnSpPr/>
      </xdr:nvCxnSpPr>
      <xdr:spPr>
        <a:xfrm flipV="1">
          <a:off x="2019300" y="6477648"/>
          <a:ext cx="889000" cy="7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40640</xdr:rowOff>
    </xdr:from>
    <xdr:to>
      <xdr:col>10</xdr:col>
      <xdr:colOff>114300</xdr:colOff>
      <xdr:row>38</xdr:row>
      <xdr:rowOff>41516</xdr:rowOff>
    </xdr:to>
    <xdr:cxnSp macro="">
      <xdr:nvCxnSpPr>
        <xdr:cNvPr id="70" name="直線コネクタ 69"/>
        <xdr:cNvCxnSpPr/>
      </xdr:nvCxnSpPr>
      <xdr:spPr>
        <a:xfrm>
          <a:off x="1130300" y="65557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82766</xdr:rowOff>
    </xdr:from>
    <xdr:to>
      <xdr:col>24</xdr:col>
      <xdr:colOff>114300</xdr:colOff>
      <xdr:row>38</xdr:row>
      <xdr:rowOff>12915</xdr:rowOff>
    </xdr:to>
    <xdr:sp macro="" textlink="">
      <xdr:nvSpPr>
        <xdr:cNvPr id="80" name="楕円 79"/>
        <xdr:cNvSpPr/>
      </xdr:nvSpPr>
      <xdr:spPr>
        <a:xfrm>
          <a:off x="4584700" y="64264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61193</xdr:rowOff>
    </xdr:from>
    <xdr:ext cx="534377" cy="259045"/>
    <xdr:sp macro="" textlink="">
      <xdr:nvSpPr>
        <xdr:cNvPr id="81" name="人件費該当値テキスト"/>
        <xdr:cNvSpPr txBox="1"/>
      </xdr:nvSpPr>
      <xdr:spPr>
        <a:xfrm>
          <a:off x="4686300" y="64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81788</xdr:rowOff>
    </xdr:from>
    <xdr:to>
      <xdr:col>20</xdr:col>
      <xdr:colOff>38100</xdr:colOff>
      <xdr:row>38</xdr:row>
      <xdr:rowOff>11938</xdr:rowOff>
    </xdr:to>
    <xdr:sp macro="" textlink="">
      <xdr:nvSpPr>
        <xdr:cNvPr id="82" name="楕円 81"/>
        <xdr:cNvSpPr/>
      </xdr:nvSpPr>
      <xdr:spPr>
        <a:xfrm>
          <a:off x="374650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3065</xdr:rowOff>
    </xdr:from>
    <xdr:ext cx="534377" cy="259045"/>
    <xdr:sp macro="" textlink="">
      <xdr:nvSpPr>
        <xdr:cNvPr id="83" name="テキスト ボックス 82"/>
        <xdr:cNvSpPr txBox="1"/>
      </xdr:nvSpPr>
      <xdr:spPr>
        <a:xfrm>
          <a:off x="3530111" y="6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83198</xdr:rowOff>
    </xdr:from>
    <xdr:to>
      <xdr:col>15</xdr:col>
      <xdr:colOff>101600</xdr:colOff>
      <xdr:row>38</xdr:row>
      <xdr:rowOff>13348</xdr:rowOff>
    </xdr:to>
    <xdr:sp macro="" textlink="">
      <xdr:nvSpPr>
        <xdr:cNvPr id="84" name="楕円 83"/>
        <xdr:cNvSpPr/>
      </xdr:nvSpPr>
      <xdr:spPr>
        <a:xfrm>
          <a:off x="2857500" y="64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4475</xdr:rowOff>
    </xdr:from>
    <xdr:ext cx="534377" cy="259045"/>
    <xdr:sp macro="" textlink="">
      <xdr:nvSpPr>
        <xdr:cNvPr id="85" name="テキスト ボックス 84"/>
        <xdr:cNvSpPr txBox="1"/>
      </xdr:nvSpPr>
      <xdr:spPr>
        <a:xfrm>
          <a:off x="2641111" y="65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162166</xdr:rowOff>
    </xdr:from>
    <xdr:to>
      <xdr:col>10</xdr:col>
      <xdr:colOff>165100</xdr:colOff>
      <xdr:row>38</xdr:row>
      <xdr:rowOff>92316</xdr:rowOff>
    </xdr:to>
    <xdr:sp macro="" textlink="">
      <xdr:nvSpPr>
        <xdr:cNvPr id="86" name="楕円 85"/>
        <xdr:cNvSpPr/>
      </xdr:nvSpPr>
      <xdr:spPr>
        <a:xfrm>
          <a:off x="1968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83443</xdr:rowOff>
    </xdr:from>
    <xdr:ext cx="534377" cy="259045"/>
    <xdr:sp macro="" textlink="">
      <xdr:nvSpPr>
        <xdr:cNvPr id="87" name="テキスト ボックス 86"/>
        <xdr:cNvSpPr txBox="1"/>
      </xdr:nvSpPr>
      <xdr:spPr>
        <a:xfrm>
          <a:off x="1752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161290</xdr:rowOff>
    </xdr:from>
    <xdr:to>
      <xdr:col>6</xdr:col>
      <xdr:colOff>38100</xdr:colOff>
      <xdr:row>38</xdr:row>
      <xdr:rowOff>91440</xdr:rowOff>
    </xdr:to>
    <xdr:sp macro="" textlink="">
      <xdr:nvSpPr>
        <xdr:cNvPr id="88" name="楕円 87"/>
        <xdr:cNvSpPr/>
      </xdr:nvSpPr>
      <xdr:spPr>
        <a:xfrm>
          <a:off x="107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82567</xdr:rowOff>
    </xdr:from>
    <xdr:ext cx="534377" cy="259045"/>
    <xdr:sp macro="" textlink="">
      <xdr:nvSpPr>
        <xdr:cNvPr id="89" name="テキスト ボックス 88"/>
        <xdr:cNvSpPr txBox="1"/>
      </xdr:nvSpPr>
      <xdr:spPr>
        <a:xfrm>
          <a:off x="863111"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81413</xdr:rowOff>
    </xdr:from>
    <xdr:to>
      <xdr:col>24</xdr:col>
      <xdr:colOff>63500</xdr:colOff>
      <xdr:row>58</xdr:row>
      <xdr:rowOff>95712</xdr:rowOff>
    </xdr:to>
    <xdr:cxnSp macro="">
      <xdr:nvCxnSpPr>
        <xdr:cNvPr id="118" name="直線コネクタ 117"/>
        <xdr:cNvCxnSpPr/>
      </xdr:nvCxnSpPr>
      <xdr:spPr>
        <a:xfrm flipV="1">
          <a:off x="3797300" y="10025513"/>
          <a:ext cx="8382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95712</xdr:rowOff>
    </xdr:from>
    <xdr:to>
      <xdr:col>19</xdr:col>
      <xdr:colOff>177800</xdr:colOff>
      <xdr:row>58</xdr:row>
      <xdr:rowOff>100996</xdr:rowOff>
    </xdr:to>
    <xdr:cxnSp macro="">
      <xdr:nvCxnSpPr>
        <xdr:cNvPr id="121" name="直線コネクタ 120"/>
        <xdr:cNvCxnSpPr/>
      </xdr:nvCxnSpPr>
      <xdr:spPr>
        <a:xfrm flipV="1">
          <a:off x="2908300" y="10039812"/>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100996</xdr:rowOff>
    </xdr:from>
    <xdr:to>
      <xdr:col>15</xdr:col>
      <xdr:colOff>50800</xdr:colOff>
      <xdr:row>58</xdr:row>
      <xdr:rowOff>118351</xdr:rowOff>
    </xdr:to>
    <xdr:cxnSp macro="">
      <xdr:nvCxnSpPr>
        <xdr:cNvPr id="124" name="直線コネクタ 123"/>
        <xdr:cNvCxnSpPr/>
      </xdr:nvCxnSpPr>
      <xdr:spPr>
        <a:xfrm flipV="1">
          <a:off x="2019300" y="1004509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118351</xdr:rowOff>
    </xdr:from>
    <xdr:to>
      <xdr:col>10</xdr:col>
      <xdr:colOff>114300</xdr:colOff>
      <xdr:row>58</xdr:row>
      <xdr:rowOff>123885</xdr:rowOff>
    </xdr:to>
    <xdr:cxnSp macro="">
      <xdr:nvCxnSpPr>
        <xdr:cNvPr id="127" name="直線コネクタ 126"/>
        <xdr:cNvCxnSpPr/>
      </xdr:nvCxnSpPr>
      <xdr:spPr>
        <a:xfrm flipV="1">
          <a:off x="1130300" y="10062451"/>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30613</xdr:rowOff>
    </xdr:from>
    <xdr:to>
      <xdr:col>24</xdr:col>
      <xdr:colOff>114300</xdr:colOff>
      <xdr:row>58</xdr:row>
      <xdr:rowOff>132213</xdr:rowOff>
    </xdr:to>
    <xdr:sp macro="" textlink="">
      <xdr:nvSpPr>
        <xdr:cNvPr id="137" name="楕円 136"/>
        <xdr:cNvSpPr/>
      </xdr:nvSpPr>
      <xdr:spPr>
        <a:xfrm>
          <a:off x="4584700" y="99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44912</xdr:rowOff>
    </xdr:from>
    <xdr:to>
      <xdr:col>20</xdr:col>
      <xdr:colOff>38100</xdr:colOff>
      <xdr:row>58</xdr:row>
      <xdr:rowOff>146512</xdr:rowOff>
    </xdr:to>
    <xdr:sp macro="" textlink="">
      <xdr:nvSpPr>
        <xdr:cNvPr id="139" name="楕円 138"/>
        <xdr:cNvSpPr/>
      </xdr:nvSpPr>
      <xdr:spPr>
        <a:xfrm>
          <a:off x="3746500" y="99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137639</xdr:rowOff>
    </xdr:from>
    <xdr:ext cx="534377" cy="259045"/>
    <xdr:sp macro="" textlink="">
      <xdr:nvSpPr>
        <xdr:cNvPr id="140" name="テキスト ボックス 139"/>
        <xdr:cNvSpPr txBox="1"/>
      </xdr:nvSpPr>
      <xdr:spPr>
        <a:xfrm>
          <a:off x="3530111" y="100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50196</xdr:rowOff>
    </xdr:from>
    <xdr:to>
      <xdr:col>15</xdr:col>
      <xdr:colOff>101600</xdr:colOff>
      <xdr:row>58</xdr:row>
      <xdr:rowOff>151796</xdr:rowOff>
    </xdr:to>
    <xdr:sp macro="" textlink="">
      <xdr:nvSpPr>
        <xdr:cNvPr id="141" name="楕円 140"/>
        <xdr:cNvSpPr/>
      </xdr:nvSpPr>
      <xdr:spPr>
        <a:xfrm>
          <a:off x="2857500" y="99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142923</xdr:rowOff>
    </xdr:from>
    <xdr:ext cx="534377" cy="259045"/>
    <xdr:sp macro="" textlink="">
      <xdr:nvSpPr>
        <xdr:cNvPr id="142" name="テキスト ボックス 141"/>
        <xdr:cNvSpPr txBox="1"/>
      </xdr:nvSpPr>
      <xdr:spPr>
        <a:xfrm>
          <a:off x="2641111" y="100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67551</xdr:rowOff>
    </xdr:from>
    <xdr:to>
      <xdr:col>10</xdr:col>
      <xdr:colOff>165100</xdr:colOff>
      <xdr:row>58</xdr:row>
      <xdr:rowOff>169151</xdr:rowOff>
    </xdr:to>
    <xdr:sp macro="" textlink="">
      <xdr:nvSpPr>
        <xdr:cNvPr id="143" name="楕円 142"/>
        <xdr:cNvSpPr/>
      </xdr:nvSpPr>
      <xdr:spPr>
        <a:xfrm>
          <a:off x="1968500" y="100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160278</xdr:rowOff>
    </xdr:from>
    <xdr:ext cx="534377" cy="259045"/>
    <xdr:sp macro="" textlink="">
      <xdr:nvSpPr>
        <xdr:cNvPr id="144" name="テキスト ボックス 143"/>
        <xdr:cNvSpPr txBox="1"/>
      </xdr:nvSpPr>
      <xdr:spPr>
        <a:xfrm>
          <a:off x="1752111" y="101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73085</xdr:rowOff>
    </xdr:from>
    <xdr:to>
      <xdr:col>6</xdr:col>
      <xdr:colOff>38100</xdr:colOff>
      <xdr:row>59</xdr:row>
      <xdr:rowOff>3235</xdr:rowOff>
    </xdr:to>
    <xdr:sp macro="" textlink="">
      <xdr:nvSpPr>
        <xdr:cNvPr id="145" name="楕円 144"/>
        <xdr:cNvSpPr/>
      </xdr:nvSpPr>
      <xdr:spPr>
        <a:xfrm>
          <a:off x="1079500" y="100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165812</xdr:rowOff>
    </xdr:from>
    <xdr:ext cx="534377" cy="259045"/>
    <xdr:sp macro="" textlink="">
      <xdr:nvSpPr>
        <xdr:cNvPr id="146" name="テキスト ボックス 145"/>
        <xdr:cNvSpPr txBox="1"/>
      </xdr:nvSpPr>
      <xdr:spPr>
        <a:xfrm>
          <a:off x="863111" y="101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24225</xdr:rowOff>
    </xdr:from>
    <xdr:to>
      <xdr:col>24</xdr:col>
      <xdr:colOff>63500</xdr:colOff>
      <xdr:row>79</xdr:row>
      <xdr:rowOff>28797</xdr:rowOff>
    </xdr:to>
    <xdr:cxnSp macro="">
      <xdr:nvCxnSpPr>
        <xdr:cNvPr id="177" name="直線コネクタ 176"/>
        <xdr:cNvCxnSpPr/>
      </xdr:nvCxnSpPr>
      <xdr:spPr>
        <a:xfrm flipV="1">
          <a:off x="3797300" y="135687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25138</xdr:rowOff>
    </xdr:from>
    <xdr:to>
      <xdr:col>19</xdr:col>
      <xdr:colOff>177800</xdr:colOff>
      <xdr:row>79</xdr:row>
      <xdr:rowOff>28797</xdr:rowOff>
    </xdr:to>
    <xdr:cxnSp macro="">
      <xdr:nvCxnSpPr>
        <xdr:cNvPr id="180" name="直線コネクタ 179"/>
        <xdr:cNvCxnSpPr/>
      </xdr:nvCxnSpPr>
      <xdr:spPr>
        <a:xfrm>
          <a:off x="2908300" y="13569688"/>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25138</xdr:rowOff>
    </xdr:from>
    <xdr:to>
      <xdr:col>15</xdr:col>
      <xdr:colOff>50800</xdr:colOff>
      <xdr:row>79</xdr:row>
      <xdr:rowOff>32372</xdr:rowOff>
    </xdr:to>
    <xdr:cxnSp macro="">
      <xdr:nvCxnSpPr>
        <xdr:cNvPr id="183" name="直線コネクタ 182"/>
        <xdr:cNvCxnSpPr/>
      </xdr:nvCxnSpPr>
      <xdr:spPr>
        <a:xfrm flipV="1">
          <a:off x="2019300" y="13569688"/>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25940</xdr:rowOff>
    </xdr:from>
    <xdr:to>
      <xdr:col>10</xdr:col>
      <xdr:colOff>114300</xdr:colOff>
      <xdr:row>79</xdr:row>
      <xdr:rowOff>32372</xdr:rowOff>
    </xdr:to>
    <xdr:cxnSp macro="">
      <xdr:nvCxnSpPr>
        <xdr:cNvPr id="186" name="直線コネクタ 185"/>
        <xdr:cNvCxnSpPr/>
      </xdr:nvCxnSpPr>
      <xdr:spPr>
        <a:xfrm>
          <a:off x="1130300" y="13570490"/>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144875</xdr:rowOff>
    </xdr:from>
    <xdr:to>
      <xdr:col>24</xdr:col>
      <xdr:colOff>114300</xdr:colOff>
      <xdr:row>79</xdr:row>
      <xdr:rowOff>75025</xdr:rowOff>
    </xdr:to>
    <xdr:sp macro="" textlink="">
      <xdr:nvSpPr>
        <xdr:cNvPr id="196" name="楕円 195"/>
        <xdr:cNvSpPr/>
      </xdr:nvSpPr>
      <xdr:spPr>
        <a:xfrm>
          <a:off x="45847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59802</xdr:rowOff>
    </xdr:from>
    <xdr:ext cx="469744" cy="259045"/>
    <xdr:sp macro="" textlink="">
      <xdr:nvSpPr>
        <xdr:cNvPr id="197" name="維持補修費該当値テキスト"/>
        <xdr:cNvSpPr txBox="1"/>
      </xdr:nvSpPr>
      <xdr:spPr>
        <a:xfrm>
          <a:off x="4686300" y="1343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149447</xdr:rowOff>
    </xdr:from>
    <xdr:to>
      <xdr:col>20</xdr:col>
      <xdr:colOff>38100</xdr:colOff>
      <xdr:row>79</xdr:row>
      <xdr:rowOff>79597</xdr:rowOff>
    </xdr:to>
    <xdr:sp macro="" textlink="">
      <xdr:nvSpPr>
        <xdr:cNvPr id="198" name="楕円 197"/>
        <xdr:cNvSpPr/>
      </xdr:nvSpPr>
      <xdr:spPr>
        <a:xfrm>
          <a:off x="3746500" y="13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70724</xdr:rowOff>
    </xdr:from>
    <xdr:ext cx="469744" cy="259045"/>
    <xdr:sp macro="" textlink="">
      <xdr:nvSpPr>
        <xdr:cNvPr id="199" name="テキスト ボックス 198"/>
        <xdr:cNvSpPr txBox="1"/>
      </xdr:nvSpPr>
      <xdr:spPr>
        <a:xfrm>
          <a:off x="3562428" y="136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145788</xdr:rowOff>
    </xdr:from>
    <xdr:to>
      <xdr:col>15</xdr:col>
      <xdr:colOff>101600</xdr:colOff>
      <xdr:row>79</xdr:row>
      <xdr:rowOff>75938</xdr:rowOff>
    </xdr:to>
    <xdr:sp macro="" textlink="">
      <xdr:nvSpPr>
        <xdr:cNvPr id="200" name="楕円 199"/>
        <xdr:cNvSpPr/>
      </xdr:nvSpPr>
      <xdr:spPr>
        <a:xfrm>
          <a:off x="2857500" y="135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67065</xdr:rowOff>
    </xdr:from>
    <xdr:ext cx="469744" cy="259045"/>
    <xdr:sp macro="" textlink="">
      <xdr:nvSpPr>
        <xdr:cNvPr id="201" name="テキスト ボックス 200"/>
        <xdr:cNvSpPr txBox="1"/>
      </xdr:nvSpPr>
      <xdr:spPr>
        <a:xfrm>
          <a:off x="2673428" y="1361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153022</xdr:rowOff>
    </xdr:from>
    <xdr:to>
      <xdr:col>10</xdr:col>
      <xdr:colOff>165100</xdr:colOff>
      <xdr:row>79</xdr:row>
      <xdr:rowOff>83172</xdr:rowOff>
    </xdr:to>
    <xdr:sp macro="" textlink="">
      <xdr:nvSpPr>
        <xdr:cNvPr id="202" name="楕円 201"/>
        <xdr:cNvSpPr/>
      </xdr:nvSpPr>
      <xdr:spPr>
        <a:xfrm>
          <a:off x="1968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74299</xdr:rowOff>
    </xdr:from>
    <xdr:ext cx="469744" cy="259045"/>
    <xdr:sp macro="" textlink="">
      <xdr:nvSpPr>
        <xdr:cNvPr id="203" name="テキスト ボックス 202"/>
        <xdr:cNvSpPr txBox="1"/>
      </xdr:nvSpPr>
      <xdr:spPr>
        <a:xfrm>
          <a:off x="1784428" y="136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146590</xdr:rowOff>
    </xdr:from>
    <xdr:to>
      <xdr:col>6</xdr:col>
      <xdr:colOff>38100</xdr:colOff>
      <xdr:row>79</xdr:row>
      <xdr:rowOff>76740</xdr:rowOff>
    </xdr:to>
    <xdr:sp macro="" textlink="">
      <xdr:nvSpPr>
        <xdr:cNvPr id="204" name="楕円 203"/>
        <xdr:cNvSpPr/>
      </xdr:nvSpPr>
      <xdr:spPr>
        <a:xfrm>
          <a:off x="1079500" y="135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67867</xdr:rowOff>
    </xdr:from>
    <xdr:ext cx="469744" cy="259045"/>
    <xdr:sp macro="" textlink="">
      <xdr:nvSpPr>
        <xdr:cNvPr id="205" name="テキスト ボックス 204"/>
        <xdr:cNvSpPr txBox="1"/>
      </xdr:nvSpPr>
      <xdr:spPr>
        <a:xfrm>
          <a:off x="895428" y="136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117286</xdr:rowOff>
    </xdr:from>
    <xdr:to>
      <xdr:col>24</xdr:col>
      <xdr:colOff>63500</xdr:colOff>
      <xdr:row>97</xdr:row>
      <xdr:rowOff>38680</xdr:rowOff>
    </xdr:to>
    <xdr:cxnSp macro="">
      <xdr:nvCxnSpPr>
        <xdr:cNvPr id="237" name="直線コネクタ 236"/>
        <xdr:cNvCxnSpPr/>
      </xdr:nvCxnSpPr>
      <xdr:spPr>
        <a:xfrm>
          <a:off x="3797300" y="16576486"/>
          <a:ext cx="8382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117286</xdr:rowOff>
    </xdr:from>
    <xdr:to>
      <xdr:col>19</xdr:col>
      <xdr:colOff>177800</xdr:colOff>
      <xdr:row>98</xdr:row>
      <xdr:rowOff>57807</xdr:rowOff>
    </xdr:to>
    <xdr:cxnSp macro="">
      <xdr:nvCxnSpPr>
        <xdr:cNvPr id="240" name="直線コネクタ 239"/>
        <xdr:cNvCxnSpPr/>
      </xdr:nvCxnSpPr>
      <xdr:spPr>
        <a:xfrm flipV="1">
          <a:off x="2908300" y="16576486"/>
          <a:ext cx="889000" cy="28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57807</xdr:rowOff>
    </xdr:from>
    <xdr:to>
      <xdr:col>15</xdr:col>
      <xdr:colOff>50800</xdr:colOff>
      <xdr:row>98</xdr:row>
      <xdr:rowOff>70162</xdr:rowOff>
    </xdr:to>
    <xdr:cxnSp macro="">
      <xdr:nvCxnSpPr>
        <xdr:cNvPr id="243" name="直線コネクタ 242"/>
        <xdr:cNvCxnSpPr/>
      </xdr:nvCxnSpPr>
      <xdr:spPr>
        <a:xfrm flipV="1">
          <a:off x="2019300" y="16859907"/>
          <a:ext cx="889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70162</xdr:rowOff>
    </xdr:from>
    <xdr:to>
      <xdr:col>10</xdr:col>
      <xdr:colOff>114300</xdr:colOff>
      <xdr:row>98</xdr:row>
      <xdr:rowOff>107500</xdr:rowOff>
    </xdr:to>
    <xdr:cxnSp macro="">
      <xdr:nvCxnSpPr>
        <xdr:cNvPr id="246" name="直線コネクタ 245"/>
        <xdr:cNvCxnSpPr/>
      </xdr:nvCxnSpPr>
      <xdr:spPr>
        <a:xfrm flipV="1">
          <a:off x="1130300" y="1687226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159330</xdr:rowOff>
    </xdr:from>
    <xdr:to>
      <xdr:col>24</xdr:col>
      <xdr:colOff>114300</xdr:colOff>
      <xdr:row>97</xdr:row>
      <xdr:rowOff>89480</xdr:rowOff>
    </xdr:to>
    <xdr:sp macro="" textlink="">
      <xdr:nvSpPr>
        <xdr:cNvPr id="256" name="楕円 255"/>
        <xdr:cNvSpPr/>
      </xdr:nvSpPr>
      <xdr:spPr>
        <a:xfrm>
          <a:off x="4584700" y="166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137757</xdr:rowOff>
    </xdr:from>
    <xdr:ext cx="534377" cy="259045"/>
    <xdr:sp macro="" textlink="">
      <xdr:nvSpPr>
        <xdr:cNvPr id="257" name="扶助費該当値テキスト"/>
        <xdr:cNvSpPr txBox="1"/>
      </xdr:nvSpPr>
      <xdr:spPr>
        <a:xfrm>
          <a:off x="4686300" y="165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66486</xdr:rowOff>
    </xdr:from>
    <xdr:to>
      <xdr:col>20</xdr:col>
      <xdr:colOff>38100</xdr:colOff>
      <xdr:row>96</xdr:row>
      <xdr:rowOff>168086</xdr:rowOff>
    </xdr:to>
    <xdr:sp macro="" textlink="">
      <xdr:nvSpPr>
        <xdr:cNvPr id="258" name="楕円 257"/>
        <xdr:cNvSpPr/>
      </xdr:nvSpPr>
      <xdr:spPr>
        <a:xfrm>
          <a:off x="3746500" y="165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159213</xdr:rowOff>
    </xdr:from>
    <xdr:ext cx="599010" cy="259045"/>
    <xdr:sp macro="" textlink="">
      <xdr:nvSpPr>
        <xdr:cNvPr id="259" name="テキスト ボックス 258"/>
        <xdr:cNvSpPr txBox="1"/>
      </xdr:nvSpPr>
      <xdr:spPr>
        <a:xfrm>
          <a:off x="3497795" y="1661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7007</xdr:rowOff>
    </xdr:from>
    <xdr:to>
      <xdr:col>15</xdr:col>
      <xdr:colOff>101600</xdr:colOff>
      <xdr:row>98</xdr:row>
      <xdr:rowOff>108607</xdr:rowOff>
    </xdr:to>
    <xdr:sp macro="" textlink="">
      <xdr:nvSpPr>
        <xdr:cNvPr id="260" name="楕円 259"/>
        <xdr:cNvSpPr/>
      </xdr:nvSpPr>
      <xdr:spPr>
        <a:xfrm>
          <a:off x="2857500" y="16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99734</xdr:rowOff>
    </xdr:from>
    <xdr:ext cx="534377" cy="259045"/>
    <xdr:sp macro="" textlink="">
      <xdr:nvSpPr>
        <xdr:cNvPr id="261" name="テキスト ボックス 260"/>
        <xdr:cNvSpPr txBox="1"/>
      </xdr:nvSpPr>
      <xdr:spPr>
        <a:xfrm>
          <a:off x="2641111" y="169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19362</xdr:rowOff>
    </xdr:from>
    <xdr:to>
      <xdr:col>10</xdr:col>
      <xdr:colOff>165100</xdr:colOff>
      <xdr:row>98</xdr:row>
      <xdr:rowOff>120962</xdr:rowOff>
    </xdr:to>
    <xdr:sp macro="" textlink="">
      <xdr:nvSpPr>
        <xdr:cNvPr id="262" name="楕円 261"/>
        <xdr:cNvSpPr/>
      </xdr:nvSpPr>
      <xdr:spPr>
        <a:xfrm>
          <a:off x="1968500" y="168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112089</xdr:rowOff>
    </xdr:from>
    <xdr:ext cx="534377" cy="259045"/>
    <xdr:sp macro="" textlink="">
      <xdr:nvSpPr>
        <xdr:cNvPr id="263" name="テキスト ボックス 262"/>
        <xdr:cNvSpPr txBox="1"/>
      </xdr:nvSpPr>
      <xdr:spPr>
        <a:xfrm>
          <a:off x="1752111" y="169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56700</xdr:rowOff>
    </xdr:from>
    <xdr:to>
      <xdr:col>6</xdr:col>
      <xdr:colOff>38100</xdr:colOff>
      <xdr:row>98</xdr:row>
      <xdr:rowOff>158300</xdr:rowOff>
    </xdr:to>
    <xdr:sp macro="" textlink="">
      <xdr:nvSpPr>
        <xdr:cNvPr id="264" name="楕円 263"/>
        <xdr:cNvSpPr/>
      </xdr:nvSpPr>
      <xdr:spPr>
        <a:xfrm>
          <a:off x="1079500" y="168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149427</xdr:rowOff>
    </xdr:from>
    <xdr:ext cx="534377" cy="259045"/>
    <xdr:sp macro="" textlink="">
      <xdr:nvSpPr>
        <xdr:cNvPr id="265" name="テキスト ボックス 264"/>
        <xdr:cNvSpPr txBox="1"/>
      </xdr:nvSpPr>
      <xdr:spPr>
        <a:xfrm>
          <a:off x="863111" y="169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37679</xdr:rowOff>
    </xdr:from>
    <xdr:to>
      <xdr:col>55</xdr:col>
      <xdr:colOff>0</xdr:colOff>
      <xdr:row>38</xdr:row>
      <xdr:rowOff>45729</xdr:rowOff>
    </xdr:to>
    <xdr:cxnSp macro="">
      <xdr:nvCxnSpPr>
        <xdr:cNvPr id="296" name="直線コネクタ 295"/>
        <xdr:cNvCxnSpPr/>
      </xdr:nvCxnSpPr>
      <xdr:spPr>
        <a:xfrm flipV="1">
          <a:off x="9639300" y="6552779"/>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75604</xdr:rowOff>
    </xdr:from>
    <xdr:to>
      <xdr:col>50</xdr:col>
      <xdr:colOff>114300</xdr:colOff>
      <xdr:row>38</xdr:row>
      <xdr:rowOff>45729</xdr:rowOff>
    </xdr:to>
    <xdr:cxnSp macro="">
      <xdr:nvCxnSpPr>
        <xdr:cNvPr id="299" name="直線コネクタ 298"/>
        <xdr:cNvCxnSpPr/>
      </xdr:nvCxnSpPr>
      <xdr:spPr>
        <a:xfrm>
          <a:off x="8750300" y="6076354"/>
          <a:ext cx="889000" cy="48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75604</xdr:rowOff>
    </xdr:from>
    <xdr:to>
      <xdr:col>45</xdr:col>
      <xdr:colOff>177800</xdr:colOff>
      <xdr:row>37</xdr:row>
      <xdr:rowOff>153096</xdr:rowOff>
    </xdr:to>
    <xdr:cxnSp macro="">
      <xdr:nvCxnSpPr>
        <xdr:cNvPr id="302" name="直線コネクタ 301"/>
        <xdr:cNvCxnSpPr/>
      </xdr:nvCxnSpPr>
      <xdr:spPr>
        <a:xfrm flipV="1">
          <a:off x="7861300" y="6076354"/>
          <a:ext cx="889000" cy="4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153096</xdr:rowOff>
    </xdr:from>
    <xdr:to>
      <xdr:col>41</xdr:col>
      <xdr:colOff>50800</xdr:colOff>
      <xdr:row>38</xdr:row>
      <xdr:rowOff>141022</xdr:rowOff>
    </xdr:to>
    <xdr:cxnSp macro="">
      <xdr:nvCxnSpPr>
        <xdr:cNvPr id="305" name="直線コネクタ 304"/>
        <xdr:cNvCxnSpPr/>
      </xdr:nvCxnSpPr>
      <xdr:spPr>
        <a:xfrm flipV="1">
          <a:off x="6972300" y="6496746"/>
          <a:ext cx="889000" cy="1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158329</xdr:rowOff>
    </xdr:from>
    <xdr:to>
      <xdr:col>55</xdr:col>
      <xdr:colOff>50800</xdr:colOff>
      <xdr:row>38</xdr:row>
      <xdr:rowOff>88479</xdr:rowOff>
    </xdr:to>
    <xdr:sp macro="" textlink="">
      <xdr:nvSpPr>
        <xdr:cNvPr id="315" name="楕円 314"/>
        <xdr:cNvSpPr/>
      </xdr:nvSpPr>
      <xdr:spPr>
        <a:xfrm>
          <a:off x="10426700" y="65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136756</xdr:rowOff>
    </xdr:from>
    <xdr:ext cx="534377" cy="259045"/>
    <xdr:sp macro="" textlink="">
      <xdr:nvSpPr>
        <xdr:cNvPr id="316" name="補助費等該当値テキスト"/>
        <xdr:cNvSpPr txBox="1"/>
      </xdr:nvSpPr>
      <xdr:spPr>
        <a:xfrm>
          <a:off x="10528300" y="64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166379</xdr:rowOff>
    </xdr:from>
    <xdr:to>
      <xdr:col>50</xdr:col>
      <xdr:colOff>165100</xdr:colOff>
      <xdr:row>38</xdr:row>
      <xdr:rowOff>96529</xdr:rowOff>
    </xdr:to>
    <xdr:sp macro="" textlink="">
      <xdr:nvSpPr>
        <xdr:cNvPr id="317" name="楕円 316"/>
        <xdr:cNvSpPr/>
      </xdr:nvSpPr>
      <xdr:spPr>
        <a:xfrm>
          <a:off x="9588500" y="65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87656</xdr:rowOff>
    </xdr:from>
    <xdr:ext cx="534377" cy="259045"/>
    <xdr:sp macro="" textlink="">
      <xdr:nvSpPr>
        <xdr:cNvPr id="318" name="テキスト ボックス 317"/>
        <xdr:cNvSpPr txBox="1"/>
      </xdr:nvSpPr>
      <xdr:spPr>
        <a:xfrm>
          <a:off x="9372111" y="66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24804</xdr:rowOff>
    </xdr:from>
    <xdr:to>
      <xdr:col>46</xdr:col>
      <xdr:colOff>38100</xdr:colOff>
      <xdr:row>35</xdr:row>
      <xdr:rowOff>126404</xdr:rowOff>
    </xdr:to>
    <xdr:sp macro="" textlink="">
      <xdr:nvSpPr>
        <xdr:cNvPr id="319" name="楕円 318"/>
        <xdr:cNvSpPr/>
      </xdr:nvSpPr>
      <xdr:spPr>
        <a:xfrm>
          <a:off x="8699500" y="60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142931</xdr:rowOff>
    </xdr:from>
    <xdr:ext cx="599010" cy="259045"/>
    <xdr:sp macro="" textlink="">
      <xdr:nvSpPr>
        <xdr:cNvPr id="320" name="テキスト ボックス 319"/>
        <xdr:cNvSpPr txBox="1"/>
      </xdr:nvSpPr>
      <xdr:spPr>
        <a:xfrm>
          <a:off x="8450795" y="580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102296</xdr:rowOff>
    </xdr:from>
    <xdr:to>
      <xdr:col>41</xdr:col>
      <xdr:colOff>101600</xdr:colOff>
      <xdr:row>38</xdr:row>
      <xdr:rowOff>32446</xdr:rowOff>
    </xdr:to>
    <xdr:sp macro="" textlink="">
      <xdr:nvSpPr>
        <xdr:cNvPr id="321" name="楕円 320"/>
        <xdr:cNvSpPr/>
      </xdr:nvSpPr>
      <xdr:spPr>
        <a:xfrm>
          <a:off x="7810500" y="64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22" name="テキスト ボックス 321"/>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90222</xdr:rowOff>
    </xdr:from>
    <xdr:to>
      <xdr:col>36</xdr:col>
      <xdr:colOff>165100</xdr:colOff>
      <xdr:row>39</xdr:row>
      <xdr:rowOff>20372</xdr:rowOff>
    </xdr:to>
    <xdr:sp macro="" textlink="">
      <xdr:nvSpPr>
        <xdr:cNvPr id="323" name="楕円 322"/>
        <xdr:cNvSpPr/>
      </xdr:nvSpPr>
      <xdr:spPr>
        <a:xfrm>
          <a:off x="6921500" y="66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11499</xdr:rowOff>
    </xdr:from>
    <xdr:ext cx="534377" cy="259045"/>
    <xdr:sp macro="" textlink="">
      <xdr:nvSpPr>
        <xdr:cNvPr id="324" name="テキスト ボックス 323"/>
        <xdr:cNvSpPr txBox="1"/>
      </xdr:nvSpPr>
      <xdr:spPr>
        <a:xfrm>
          <a:off x="6705111" y="66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153272</xdr:rowOff>
    </xdr:from>
    <xdr:to>
      <xdr:col>55</xdr:col>
      <xdr:colOff>0</xdr:colOff>
      <xdr:row>58</xdr:row>
      <xdr:rowOff>13797</xdr:rowOff>
    </xdr:to>
    <xdr:cxnSp macro="">
      <xdr:nvCxnSpPr>
        <xdr:cNvPr id="355" name="直線コネクタ 354"/>
        <xdr:cNvCxnSpPr/>
      </xdr:nvCxnSpPr>
      <xdr:spPr>
        <a:xfrm>
          <a:off x="9639300" y="9925922"/>
          <a:ext cx="8382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153272</xdr:rowOff>
    </xdr:from>
    <xdr:to>
      <xdr:col>50</xdr:col>
      <xdr:colOff>114300</xdr:colOff>
      <xdr:row>58</xdr:row>
      <xdr:rowOff>99764</xdr:rowOff>
    </xdr:to>
    <xdr:cxnSp macro="">
      <xdr:nvCxnSpPr>
        <xdr:cNvPr id="358" name="直線コネクタ 357"/>
        <xdr:cNvCxnSpPr/>
      </xdr:nvCxnSpPr>
      <xdr:spPr>
        <a:xfrm flipV="1">
          <a:off x="8750300" y="9925922"/>
          <a:ext cx="889000" cy="1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99764</xdr:rowOff>
    </xdr:from>
    <xdr:to>
      <xdr:col>45</xdr:col>
      <xdr:colOff>177800</xdr:colOff>
      <xdr:row>58</xdr:row>
      <xdr:rowOff>100701</xdr:rowOff>
    </xdr:to>
    <xdr:cxnSp macro="">
      <xdr:nvCxnSpPr>
        <xdr:cNvPr id="361" name="直線コネクタ 360"/>
        <xdr:cNvCxnSpPr/>
      </xdr:nvCxnSpPr>
      <xdr:spPr>
        <a:xfrm flipV="1">
          <a:off x="7861300" y="10043864"/>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100701</xdr:rowOff>
    </xdr:from>
    <xdr:to>
      <xdr:col>41</xdr:col>
      <xdr:colOff>50800</xdr:colOff>
      <xdr:row>58</xdr:row>
      <xdr:rowOff>144422</xdr:rowOff>
    </xdr:to>
    <xdr:cxnSp macro="">
      <xdr:nvCxnSpPr>
        <xdr:cNvPr id="364" name="直線コネクタ 363"/>
        <xdr:cNvCxnSpPr/>
      </xdr:nvCxnSpPr>
      <xdr:spPr>
        <a:xfrm flipV="1">
          <a:off x="6972300" y="10044801"/>
          <a:ext cx="889000" cy="4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134447</xdr:rowOff>
    </xdr:from>
    <xdr:to>
      <xdr:col>55</xdr:col>
      <xdr:colOff>50800</xdr:colOff>
      <xdr:row>58</xdr:row>
      <xdr:rowOff>64597</xdr:rowOff>
    </xdr:to>
    <xdr:sp macro="" textlink="">
      <xdr:nvSpPr>
        <xdr:cNvPr id="374" name="楕円 373"/>
        <xdr:cNvSpPr/>
      </xdr:nvSpPr>
      <xdr:spPr>
        <a:xfrm>
          <a:off x="10426700" y="99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112874</xdr:rowOff>
    </xdr:from>
    <xdr:ext cx="534377" cy="259045"/>
    <xdr:sp macro="" textlink="">
      <xdr:nvSpPr>
        <xdr:cNvPr id="375" name="普通建設事業費該当値テキスト"/>
        <xdr:cNvSpPr txBox="1"/>
      </xdr:nvSpPr>
      <xdr:spPr>
        <a:xfrm>
          <a:off x="10528300" y="98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102472</xdr:rowOff>
    </xdr:from>
    <xdr:to>
      <xdr:col>50</xdr:col>
      <xdr:colOff>165100</xdr:colOff>
      <xdr:row>58</xdr:row>
      <xdr:rowOff>32622</xdr:rowOff>
    </xdr:to>
    <xdr:sp macro="" textlink="">
      <xdr:nvSpPr>
        <xdr:cNvPr id="376" name="楕円 375"/>
        <xdr:cNvSpPr/>
      </xdr:nvSpPr>
      <xdr:spPr>
        <a:xfrm>
          <a:off x="9588500" y="98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23749</xdr:rowOff>
    </xdr:from>
    <xdr:ext cx="534377" cy="259045"/>
    <xdr:sp macro="" textlink="">
      <xdr:nvSpPr>
        <xdr:cNvPr id="377" name="テキスト ボックス 376"/>
        <xdr:cNvSpPr txBox="1"/>
      </xdr:nvSpPr>
      <xdr:spPr>
        <a:xfrm>
          <a:off x="9372111" y="99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48964</xdr:rowOff>
    </xdr:from>
    <xdr:to>
      <xdr:col>46</xdr:col>
      <xdr:colOff>38100</xdr:colOff>
      <xdr:row>58</xdr:row>
      <xdr:rowOff>150564</xdr:rowOff>
    </xdr:to>
    <xdr:sp macro="" textlink="">
      <xdr:nvSpPr>
        <xdr:cNvPr id="378" name="楕円 377"/>
        <xdr:cNvSpPr/>
      </xdr:nvSpPr>
      <xdr:spPr>
        <a:xfrm>
          <a:off x="8699500" y="99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141691</xdr:rowOff>
    </xdr:from>
    <xdr:ext cx="534377" cy="259045"/>
    <xdr:sp macro="" textlink="">
      <xdr:nvSpPr>
        <xdr:cNvPr id="379" name="テキスト ボックス 378"/>
        <xdr:cNvSpPr txBox="1"/>
      </xdr:nvSpPr>
      <xdr:spPr>
        <a:xfrm>
          <a:off x="8483111" y="1008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49901</xdr:rowOff>
    </xdr:from>
    <xdr:to>
      <xdr:col>41</xdr:col>
      <xdr:colOff>101600</xdr:colOff>
      <xdr:row>58</xdr:row>
      <xdr:rowOff>151501</xdr:rowOff>
    </xdr:to>
    <xdr:sp macro="" textlink="">
      <xdr:nvSpPr>
        <xdr:cNvPr id="380" name="楕円 379"/>
        <xdr:cNvSpPr/>
      </xdr:nvSpPr>
      <xdr:spPr>
        <a:xfrm>
          <a:off x="7810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142628</xdr:rowOff>
    </xdr:from>
    <xdr:ext cx="534377" cy="259045"/>
    <xdr:sp macro="" textlink="">
      <xdr:nvSpPr>
        <xdr:cNvPr id="381" name="テキスト ボックス 380"/>
        <xdr:cNvSpPr txBox="1"/>
      </xdr:nvSpPr>
      <xdr:spPr>
        <a:xfrm>
          <a:off x="7594111" y="100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93622</xdr:rowOff>
    </xdr:from>
    <xdr:to>
      <xdr:col>36</xdr:col>
      <xdr:colOff>165100</xdr:colOff>
      <xdr:row>59</xdr:row>
      <xdr:rowOff>23772</xdr:rowOff>
    </xdr:to>
    <xdr:sp macro="" textlink="">
      <xdr:nvSpPr>
        <xdr:cNvPr id="382" name="楕円 381"/>
        <xdr:cNvSpPr/>
      </xdr:nvSpPr>
      <xdr:spPr>
        <a:xfrm>
          <a:off x="6921500" y="100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14899</xdr:rowOff>
    </xdr:from>
    <xdr:ext cx="534377" cy="259045"/>
    <xdr:sp macro="" textlink="">
      <xdr:nvSpPr>
        <xdr:cNvPr id="383" name="テキスト ボックス 382"/>
        <xdr:cNvSpPr txBox="1"/>
      </xdr:nvSpPr>
      <xdr:spPr>
        <a:xfrm>
          <a:off x="6705111" y="101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5423</xdr:rowOff>
    </xdr:from>
    <xdr:to>
      <xdr:col>55</xdr:col>
      <xdr:colOff>0</xdr:colOff>
      <xdr:row>78</xdr:row>
      <xdr:rowOff>48718</xdr:rowOff>
    </xdr:to>
    <xdr:cxnSp macro="">
      <xdr:nvCxnSpPr>
        <xdr:cNvPr id="412" name="直線コネクタ 411"/>
        <xdr:cNvCxnSpPr/>
      </xdr:nvCxnSpPr>
      <xdr:spPr>
        <a:xfrm flipV="1">
          <a:off x="9639300" y="13378523"/>
          <a:ext cx="838200" cy="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35192</xdr:rowOff>
    </xdr:from>
    <xdr:to>
      <xdr:col>50</xdr:col>
      <xdr:colOff>114300</xdr:colOff>
      <xdr:row>78</xdr:row>
      <xdr:rowOff>48718</xdr:rowOff>
    </xdr:to>
    <xdr:cxnSp macro="">
      <xdr:nvCxnSpPr>
        <xdr:cNvPr id="415" name="直線コネクタ 414"/>
        <xdr:cNvCxnSpPr/>
      </xdr:nvCxnSpPr>
      <xdr:spPr>
        <a:xfrm>
          <a:off x="8750300" y="1340829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155118</xdr:rowOff>
    </xdr:from>
    <xdr:to>
      <xdr:col>45</xdr:col>
      <xdr:colOff>177800</xdr:colOff>
      <xdr:row>78</xdr:row>
      <xdr:rowOff>35192</xdr:rowOff>
    </xdr:to>
    <xdr:cxnSp macro="">
      <xdr:nvCxnSpPr>
        <xdr:cNvPr id="418" name="直線コネクタ 417"/>
        <xdr:cNvCxnSpPr/>
      </xdr:nvCxnSpPr>
      <xdr:spPr>
        <a:xfrm>
          <a:off x="7861300" y="13356768"/>
          <a:ext cx="8890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155118</xdr:rowOff>
    </xdr:from>
    <xdr:to>
      <xdr:col>41</xdr:col>
      <xdr:colOff>50800</xdr:colOff>
      <xdr:row>78</xdr:row>
      <xdr:rowOff>26899</xdr:rowOff>
    </xdr:to>
    <xdr:cxnSp macro="">
      <xdr:nvCxnSpPr>
        <xdr:cNvPr id="421" name="直線コネクタ 420"/>
        <xdr:cNvCxnSpPr/>
      </xdr:nvCxnSpPr>
      <xdr:spPr>
        <a:xfrm flipV="1">
          <a:off x="6972300" y="13356768"/>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126073</xdr:rowOff>
    </xdr:from>
    <xdr:to>
      <xdr:col>55</xdr:col>
      <xdr:colOff>50800</xdr:colOff>
      <xdr:row>78</xdr:row>
      <xdr:rowOff>56223</xdr:rowOff>
    </xdr:to>
    <xdr:sp macro="" textlink="">
      <xdr:nvSpPr>
        <xdr:cNvPr id="431" name="楕円 430"/>
        <xdr:cNvSpPr/>
      </xdr:nvSpPr>
      <xdr:spPr>
        <a:xfrm>
          <a:off x="10426700" y="133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104500</xdr:rowOff>
    </xdr:from>
    <xdr:ext cx="534377" cy="259045"/>
    <xdr:sp macro="" textlink="">
      <xdr:nvSpPr>
        <xdr:cNvPr id="432" name="普通建設事業費 （ うち新規整備　）該当値テキスト"/>
        <xdr:cNvSpPr txBox="1"/>
      </xdr:nvSpPr>
      <xdr:spPr>
        <a:xfrm>
          <a:off x="10528300" y="133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169368</xdr:rowOff>
    </xdr:from>
    <xdr:to>
      <xdr:col>50</xdr:col>
      <xdr:colOff>165100</xdr:colOff>
      <xdr:row>78</xdr:row>
      <xdr:rowOff>99518</xdr:rowOff>
    </xdr:to>
    <xdr:sp macro="" textlink="">
      <xdr:nvSpPr>
        <xdr:cNvPr id="433" name="楕円 432"/>
        <xdr:cNvSpPr/>
      </xdr:nvSpPr>
      <xdr:spPr>
        <a:xfrm>
          <a:off x="9588500" y="13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90645</xdr:rowOff>
    </xdr:from>
    <xdr:ext cx="534377" cy="259045"/>
    <xdr:sp macro="" textlink="">
      <xdr:nvSpPr>
        <xdr:cNvPr id="434" name="テキスト ボックス 433"/>
        <xdr:cNvSpPr txBox="1"/>
      </xdr:nvSpPr>
      <xdr:spPr>
        <a:xfrm>
          <a:off x="9372111" y="134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155842</xdr:rowOff>
    </xdr:from>
    <xdr:to>
      <xdr:col>46</xdr:col>
      <xdr:colOff>38100</xdr:colOff>
      <xdr:row>78</xdr:row>
      <xdr:rowOff>85992</xdr:rowOff>
    </xdr:to>
    <xdr:sp macro="" textlink="">
      <xdr:nvSpPr>
        <xdr:cNvPr id="435" name="楕円 434"/>
        <xdr:cNvSpPr/>
      </xdr:nvSpPr>
      <xdr:spPr>
        <a:xfrm>
          <a:off x="86995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77119</xdr:rowOff>
    </xdr:from>
    <xdr:ext cx="534377" cy="259045"/>
    <xdr:sp macro="" textlink="">
      <xdr:nvSpPr>
        <xdr:cNvPr id="436" name="テキスト ボックス 435"/>
        <xdr:cNvSpPr txBox="1"/>
      </xdr:nvSpPr>
      <xdr:spPr>
        <a:xfrm>
          <a:off x="8483111" y="1345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104318</xdr:rowOff>
    </xdr:from>
    <xdr:to>
      <xdr:col>41</xdr:col>
      <xdr:colOff>101600</xdr:colOff>
      <xdr:row>78</xdr:row>
      <xdr:rowOff>34468</xdr:rowOff>
    </xdr:to>
    <xdr:sp macro="" textlink="">
      <xdr:nvSpPr>
        <xdr:cNvPr id="437" name="楕円 436"/>
        <xdr:cNvSpPr/>
      </xdr:nvSpPr>
      <xdr:spPr>
        <a:xfrm>
          <a:off x="7810500" y="133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25595</xdr:rowOff>
    </xdr:from>
    <xdr:ext cx="534377" cy="259045"/>
    <xdr:sp macro="" textlink="">
      <xdr:nvSpPr>
        <xdr:cNvPr id="438" name="テキスト ボックス 437"/>
        <xdr:cNvSpPr txBox="1"/>
      </xdr:nvSpPr>
      <xdr:spPr>
        <a:xfrm>
          <a:off x="7594111" y="133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147549</xdr:rowOff>
    </xdr:from>
    <xdr:to>
      <xdr:col>36</xdr:col>
      <xdr:colOff>165100</xdr:colOff>
      <xdr:row>78</xdr:row>
      <xdr:rowOff>77699</xdr:rowOff>
    </xdr:to>
    <xdr:sp macro="" textlink="">
      <xdr:nvSpPr>
        <xdr:cNvPr id="439" name="楕円 438"/>
        <xdr:cNvSpPr/>
      </xdr:nvSpPr>
      <xdr:spPr>
        <a:xfrm>
          <a:off x="6921500" y="133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68826</xdr:rowOff>
    </xdr:from>
    <xdr:ext cx="534377" cy="259045"/>
    <xdr:sp macro="" textlink="">
      <xdr:nvSpPr>
        <xdr:cNvPr id="440" name="テキスト ボックス 439"/>
        <xdr:cNvSpPr txBox="1"/>
      </xdr:nvSpPr>
      <xdr:spPr>
        <a:xfrm>
          <a:off x="6705111" y="134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32646</xdr:rowOff>
    </xdr:from>
    <xdr:to>
      <xdr:col>55</xdr:col>
      <xdr:colOff>0</xdr:colOff>
      <xdr:row>98</xdr:row>
      <xdr:rowOff>156304</xdr:rowOff>
    </xdr:to>
    <xdr:cxnSp macro="">
      <xdr:nvCxnSpPr>
        <xdr:cNvPr id="471" name="直線コネクタ 470"/>
        <xdr:cNvCxnSpPr/>
      </xdr:nvCxnSpPr>
      <xdr:spPr>
        <a:xfrm>
          <a:off x="9639300" y="16834746"/>
          <a:ext cx="838200" cy="12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32646</xdr:rowOff>
    </xdr:from>
    <xdr:to>
      <xdr:col>50</xdr:col>
      <xdr:colOff>114300</xdr:colOff>
      <xdr:row>98</xdr:row>
      <xdr:rowOff>151346</xdr:rowOff>
    </xdr:to>
    <xdr:cxnSp macro="">
      <xdr:nvCxnSpPr>
        <xdr:cNvPr id="474" name="直線コネクタ 473"/>
        <xdr:cNvCxnSpPr/>
      </xdr:nvCxnSpPr>
      <xdr:spPr>
        <a:xfrm flipV="1">
          <a:off x="8750300" y="16834746"/>
          <a:ext cx="889000" cy="1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151346</xdr:rowOff>
    </xdr:from>
    <xdr:to>
      <xdr:col>45</xdr:col>
      <xdr:colOff>177800</xdr:colOff>
      <xdr:row>99</xdr:row>
      <xdr:rowOff>5260</xdr:rowOff>
    </xdr:to>
    <xdr:cxnSp macro="">
      <xdr:nvCxnSpPr>
        <xdr:cNvPr id="477" name="直線コネクタ 476"/>
        <xdr:cNvCxnSpPr/>
      </xdr:nvCxnSpPr>
      <xdr:spPr>
        <a:xfrm flipV="1">
          <a:off x="7861300" y="16953446"/>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5260</xdr:rowOff>
    </xdr:from>
    <xdr:to>
      <xdr:col>41</xdr:col>
      <xdr:colOff>50800</xdr:colOff>
      <xdr:row>99</xdr:row>
      <xdr:rowOff>56359</xdr:rowOff>
    </xdr:to>
    <xdr:cxnSp macro="">
      <xdr:nvCxnSpPr>
        <xdr:cNvPr id="480" name="直線コネクタ 479"/>
        <xdr:cNvCxnSpPr/>
      </xdr:nvCxnSpPr>
      <xdr:spPr>
        <a:xfrm flipV="1">
          <a:off x="6972300" y="16978810"/>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105504</xdr:rowOff>
    </xdr:from>
    <xdr:to>
      <xdr:col>55</xdr:col>
      <xdr:colOff>50800</xdr:colOff>
      <xdr:row>99</xdr:row>
      <xdr:rowOff>35654</xdr:rowOff>
    </xdr:to>
    <xdr:sp macro="" textlink="">
      <xdr:nvSpPr>
        <xdr:cNvPr id="490" name="楕円 489"/>
        <xdr:cNvSpPr/>
      </xdr:nvSpPr>
      <xdr:spPr>
        <a:xfrm>
          <a:off x="10426700" y="169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26543</xdr:rowOff>
    </xdr:from>
    <xdr:ext cx="534377" cy="259045"/>
    <xdr:sp macro="" textlink="">
      <xdr:nvSpPr>
        <xdr:cNvPr id="491" name="普通建設事業費 （ うち更新整備　）該当値テキスト"/>
        <xdr:cNvSpPr txBox="1"/>
      </xdr:nvSpPr>
      <xdr:spPr>
        <a:xfrm>
          <a:off x="10528300" y="168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153296</xdr:rowOff>
    </xdr:from>
    <xdr:to>
      <xdr:col>50</xdr:col>
      <xdr:colOff>165100</xdr:colOff>
      <xdr:row>98</xdr:row>
      <xdr:rowOff>83446</xdr:rowOff>
    </xdr:to>
    <xdr:sp macro="" textlink="">
      <xdr:nvSpPr>
        <xdr:cNvPr id="492" name="楕円 491"/>
        <xdr:cNvSpPr/>
      </xdr:nvSpPr>
      <xdr:spPr>
        <a:xfrm>
          <a:off x="9588500" y="167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99973</xdr:rowOff>
    </xdr:from>
    <xdr:ext cx="534377" cy="259045"/>
    <xdr:sp macro="" textlink="">
      <xdr:nvSpPr>
        <xdr:cNvPr id="493" name="テキスト ボックス 492"/>
        <xdr:cNvSpPr txBox="1"/>
      </xdr:nvSpPr>
      <xdr:spPr>
        <a:xfrm>
          <a:off x="9372111" y="165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100546</xdr:rowOff>
    </xdr:from>
    <xdr:to>
      <xdr:col>46</xdr:col>
      <xdr:colOff>38100</xdr:colOff>
      <xdr:row>99</xdr:row>
      <xdr:rowOff>30696</xdr:rowOff>
    </xdr:to>
    <xdr:sp macro="" textlink="">
      <xdr:nvSpPr>
        <xdr:cNvPr id="494" name="楕円 493"/>
        <xdr:cNvSpPr/>
      </xdr:nvSpPr>
      <xdr:spPr>
        <a:xfrm>
          <a:off x="8699500" y="169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21823</xdr:rowOff>
    </xdr:from>
    <xdr:ext cx="534377" cy="259045"/>
    <xdr:sp macro="" textlink="">
      <xdr:nvSpPr>
        <xdr:cNvPr id="495" name="テキスト ボックス 494"/>
        <xdr:cNvSpPr txBox="1"/>
      </xdr:nvSpPr>
      <xdr:spPr>
        <a:xfrm>
          <a:off x="8483111" y="169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125910</xdr:rowOff>
    </xdr:from>
    <xdr:to>
      <xdr:col>41</xdr:col>
      <xdr:colOff>101600</xdr:colOff>
      <xdr:row>99</xdr:row>
      <xdr:rowOff>56060</xdr:rowOff>
    </xdr:to>
    <xdr:sp macro="" textlink="">
      <xdr:nvSpPr>
        <xdr:cNvPr id="496" name="楕円 495"/>
        <xdr:cNvSpPr/>
      </xdr:nvSpPr>
      <xdr:spPr>
        <a:xfrm>
          <a:off x="7810500" y="169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47187</xdr:rowOff>
    </xdr:from>
    <xdr:ext cx="534377" cy="259045"/>
    <xdr:sp macro="" textlink="">
      <xdr:nvSpPr>
        <xdr:cNvPr id="497" name="テキスト ボックス 496"/>
        <xdr:cNvSpPr txBox="1"/>
      </xdr:nvSpPr>
      <xdr:spPr>
        <a:xfrm>
          <a:off x="7594111" y="17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5559</xdr:rowOff>
    </xdr:from>
    <xdr:to>
      <xdr:col>36</xdr:col>
      <xdr:colOff>165100</xdr:colOff>
      <xdr:row>99</xdr:row>
      <xdr:rowOff>107159</xdr:rowOff>
    </xdr:to>
    <xdr:sp macro="" textlink="">
      <xdr:nvSpPr>
        <xdr:cNvPr id="498" name="楕円 497"/>
        <xdr:cNvSpPr/>
      </xdr:nvSpPr>
      <xdr:spPr>
        <a:xfrm>
          <a:off x="6921500" y="169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98286</xdr:rowOff>
    </xdr:from>
    <xdr:ext cx="534377" cy="259045"/>
    <xdr:sp macro="" textlink="">
      <xdr:nvSpPr>
        <xdr:cNvPr id="499" name="テキスト ボックス 498"/>
        <xdr:cNvSpPr txBox="1"/>
      </xdr:nvSpPr>
      <xdr:spPr>
        <a:xfrm>
          <a:off x="6705111" y="170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94503</xdr:rowOff>
    </xdr:from>
    <xdr:to>
      <xdr:col>76</xdr:col>
      <xdr:colOff>114300</xdr:colOff>
      <xdr:row>39</xdr:row>
      <xdr:rowOff>98878</xdr:rowOff>
    </xdr:to>
    <xdr:cxnSp macro="">
      <xdr:nvCxnSpPr>
        <xdr:cNvPr id="536" name="直線コネクタ 535"/>
        <xdr:cNvCxnSpPr/>
      </xdr:nvCxnSpPr>
      <xdr:spPr>
        <a:xfrm>
          <a:off x="13703300" y="678105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94503</xdr:rowOff>
    </xdr:from>
    <xdr:to>
      <xdr:col>71</xdr:col>
      <xdr:colOff>177800</xdr:colOff>
      <xdr:row>39</xdr:row>
      <xdr:rowOff>98878</xdr:rowOff>
    </xdr:to>
    <xdr:cxnSp macro="">
      <xdr:nvCxnSpPr>
        <xdr:cNvPr id="539" name="直線コネクタ 538"/>
        <xdr:cNvCxnSpPr/>
      </xdr:nvCxnSpPr>
      <xdr:spPr>
        <a:xfrm flipV="1">
          <a:off x="12814300" y="678105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43703</xdr:rowOff>
    </xdr:from>
    <xdr:to>
      <xdr:col>72</xdr:col>
      <xdr:colOff>38100</xdr:colOff>
      <xdr:row>39</xdr:row>
      <xdr:rowOff>145303</xdr:rowOff>
    </xdr:to>
    <xdr:sp macro="" textlink="">
      <xdr:nvSpPr>
        <xdr:cNvPr id="555" name="楕円 554"/>
        <xdr:cNvSpPr/>
      </xdr:nvSpPr>
      <xdr:spPr>
        <a:xfrm>
          <a:off x="13652500" y="67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136430</xdr:rowOff>
    </xdr:from>
    <xdr:ext cx="378565" cy="259045"/>
    <xdr:sp macro="" textlink="">
      <xdr:nvSpPr>
        <xdr:cNvPr id="556" name="テキスト ボックス 555"/>
        <xdr:cNvSpPr txBox="1"/>
      </xdr:nvSpPr>
      <xdr:spPr>
        <a:xfrm>
          <a:off x="13514017" y="682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108519</xdr:rowOff>
    </xdr:from>
    <xdr:to>
      <xdr:col>85</xdr:col>
      <xdr:colOff>127000</xdr:colOff>
      <xdr:row>78</xdr:row>
      <xdr:rowOff>112914</xdr:rowOff>
    </xdr:to>
    <xdr:cxnSp macro="">
      <xdr:nvCxnSpPr>
        <xdr:cNvPr id="640" name="直線コネクタ 639"/>
        <xdr:cNvCxnSpPr/>
      </xdr:nvCxnSpPr>
      <xdr:spPr>
        <a:xfrm>
          <a:off x="15481300" y="13481619"/>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108238</xdr:rowOff>
    </xdr:from>
    <xdr:to>
      <xdr:col>81</xdr:col>
      <xdr:colOff>50800</xdr:colOff>
      <xdr:row>78</xdr:row>
      <xdr:rowOff>108519</xdr:rowOff>
    </xdr:to>
    <xdr:cxnSp macro="">
      <xdr:nvCxnSpPr>
        <xdr:cNvPr id="643" name="直線コネクタ 642"/>
        <xdr:cNvCxnSpPr/>
      </xdr:nvCxnSpPr>
      <xdr:spPr>
        <a:xfrm>
          <a:off x="14592300" y="13481338"/>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108238</xdr:rowOff>
    </xdr:from>
    <xdr:to>
      <xdr:col>76</xdr:col>
      <xdr:colOff>114300</xdr:colOff>
      <xdr:row>78</xdr:row>
      <xdr:rowOff>116080</xdr:rowOff>
    </xdr:to>
    <xdr:cxnSp macro="">
      <xdr:nvCxnSpPr>
        <xdr:cNvPr id="646" name="直線コネクタ 645"/>
        <xdr:cNvCxnSpPr/>
      </xdr:nvCxnSpPr>
      <xdr:spPr>
        <a:xfrm flipV="1">
          <a:off x="13703300" y="1348133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116080</xdr:rowOff>
    </xdr:from>
    <xdr:to>
      <xdr:col>71</xdr:col>
      <xdr:colOff>177800</xdr:colOff>
      <xdr:row>78</xdr:row>
      <xdr:rowOff>124906</xdr:rowOff>
    </xdr:to>
    <xdr:cxnSp macro="">
      <xdr:nvCxnSpPr>
        <xdr:cNvPr id="649" name="直線コネクタ 648"/>
        <xdr:cNvCxnSpPr/>
      </xdr:nvCxnSpPr>
      <xdr:spPr>
        <a:xfrm flipV="1">
          <a:off x="12814300" y="13489180"/>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62114</xdr:rowOff>
    </xdr:from>
    <xdr:to>
      <xdr:col>85</xdr:col>
      <xdr:colOff>177800</xdr:colOff>
      <xdr:row>78</xdr:row>
      <xdr:rowOff>163714</xdr:rowOff>
    </xdr:to>
    <xdr:sp macro="" textlink="">
      <xdr:nvSpPr>
        <xdr:cNvPr id="659" name="楕円 658"/>
        <xdr:cNvSpPr/>
      </xdr:nvSpPr>
      <xdr:spPr>
        <a:xfrm>
          <a:off x="16268700" y="134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148491</xdr:rowOff>
    </xdr:from>
    <xdr:ext cx="534377" cy="259045"/>
    <xdr:sp macro="" textlink="">
      <xdr:nvSpPr>
        <xdr:cNvPr id="660" name="公債費該当値テキスト"/>
        <xdr:cNvSpPr txBox="1"/>
      </xdr:nvSpPr>
      <xdr:spPr>
        <a:xfrm>
          <a:off x="16370300" y="133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57719</xdr:rowOff>
    </xdr:from>
    <xdr:to>
      <xdr:col>81</xdr:col>
      <xdr:colOff>101600</xdr:colOff>
      <xdr:row>78</xdr:row>
      <xdr:rowOff>159319</xdr:rowOff>
    </xdr:to>
    <xdr:sp macro="" textlink="">
      <xdr:nvSpPr>
        <xdr:cNvPr id="661" name="楕円 660"/>
        <xdr:cNvSpPr/>
      </xdr:nvSpPr>
      <xdr:spPr>
        <a:xfrm>
          <a:off x="15430500" y="13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150446</xdr:rowOff>
    </xdr:from>
    <xdr:ext cx="534377" cy="259045"/>
    <xdr:sp macro="" textlink="">
      <xdr:nvSpPr>
        <xdr:cNvPr id="662" name="テキスト ボックス 661"/>
        <xdr:cNvSpPr txBox="1"/>
      </xdr:nvSpPr>
      <xdr:spPr>
        <a:xfrm>
          <a:off x="15214111" y="135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57438</xdr:rowOff>
    </xdr:from>
    <xdr:to>
      <xdr:col>76</xdr:col>
      <xdr:colOff>165100</xdr:colOff>
      <xdr:row>78</xdr:row>
      <xdr:rowOff>159038</xdr:rowOff>
    </xdr:to>
    <xdr:sp macro="" textlink="">
      <xdr:nvSpPr>
        <xdr:cNvPr id="663" name="楕円 662"/>
        <xdr:cNvSpPr/>
      </xdr:nvSpPr>
      <xdr:spPr>
        <a:xfrm>
          <a:off x="14541500" y="13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150165</xdr:rowOff>
    </xdr:from>
    <xdr:ext cx="534377" cy="259045"/>
    <xdr:sp macro="" textlink="">
      <xdr:nvSpPr>
        <xdr:cNvPr id="664" name="テキスト ボックス 663"/>
        <xdr:cNvSpPr txBox="1"/>
      </xdr:nvSpPr>
      <xdr:spPr>
        <a:xfrm>
          <a:off x="14325111" y="13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65280</xdr:rowOff>
    </xdr:from>
    <xdr:to>
      <xdr:col>72</xdr:col>
      <xdr:colOff>38100</xdr:colOff>
      <xdr:row>78</xdr:row>
      <xdr:rowOff>166880</xdr:rowOff>
    </xdr:to>
    <xdr:sp macro="" textlink="">
      <xdr:nvSpPr>
        <xdr:cNvPr id="665" name="楕円 664"/>
        <xdr:cNvSpPr/>
      </xdr:nvSpPr>
      <xdr:spPr>
        <a:xfrm>
          <a:off x="13652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158007</xdr:rowOff>
    </xdr:from>
    <xdr:ext cx="534377" cy="259045"/>
    <xdr:sp macro="" textlink="">
      <xdr:nvSpPr>
        <xdr:cNvPr id="666" name="テキスト ボックス 665"/>
        <xdr:cNvSpPr txBox="1"/>
      </xdr:nvSpPr>
      <xdr:spPr>
        <a:xfrm>
          <a:off x="13436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67" name="楕円 666"/>
        <xdr:cNvSpPr/>
      </xdr:nvSpPr>
      <xdr:spPr>
        <a:xfrm>
          <a:off x="12763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166833</xdr:rowOff>
    </xdr:from>
    <xdr:ext cx="534377" cy="259045"/>
    <xdr:sp macro="" textlink="">
      <xdr:nvSpPr>
        <xdr:cNvPr id="668" name="テキスト ボックス 667"/>
        <xdr:cNvSpPr txBox="1"/>
      </xdr:nvSpPr>
      <xdr:spPr>
        <a:xfrm>
          <a:off x="12547111" y="135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31581</xdr:rowOff>
    </xdr:from>
    <xdr:to>
      <xdr:col>85</xdr:col>
      <xdr:colOff>127000</xdr:colOff>
      <xdr:row>99</xdr:row>
      <xdr:rowOff>38131</xdr:rowOff>
    </xdr:to>
    <xdr:cxnSp macro="">
      <xdr:nvCxnSpPr>
        <xdr:cNvPr id="697" name="直線コネクタ 696"/>
        <xdr:cNvCxnSpPr/>
      </xdr:nvCxnSpPr>
      <xdr:spPr>
        <a:xfrm>
          <a:off x="15481300" y="17005131"/>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31581</xdr:rowOff>
    </xdr:from>
    <xdr:to>
      <xdr:col>81</xdr:col>
      <xdr:colOff>50800</xdr:colOff>
      <xdr:row>99</xdr:row>
      <xdr:rowOff>41610</xdr:rowOff>
    </xdr:to>
    <xdr:cxnSp macro="">
      <xdr:nvCxnSpPr>
        <xdr:cNvPr id="700" name="直線コネクタ 699"/>
        <xdr:cNvCxnSpPr/>
      </xdr:nvCxnSpPr>
      <xdr:spPr>
        <a:xfrm flipV="1">
          <a:off x="14592300" y="17005131"/>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19738</xdr:rowOff>
    </xdr:from>
    <xdr:to>
      <xdr:col>76</xdr:col>
      <xdr:colOff>114300</xdr:colOff>
      <xdr:row>99</xdr:row>
      <xdr:rowOff>41610</xdr:rowOff>
    </xdr:to>
    <xdr:cxnSp macro="">
      <xdr:nvCxnSpPr>
        <xdr:cNvPr id="703" name="直線コネクタ 702"/>
        <xdr:cNvCxnSpPr/>
      </xdr:nvCxnSpPr>
      <xdr:spPr>
        <a:xfrm>
          <a:off x="13703300" y="16993288"/>
          <a:ext cx="889000" cy="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19455</xdr:rowOff>
    </xdr:from>
    <xdr:to>
      <xdr:col>71</xdr:col>
      <xdr:colOff>177800</xdr:colOff>
      <xdr:row>99</xdr:row>
      <xdr:rowOff>19738</xdr:rowOff>
    </xdr:to>
    <xdr:cxnSp macro="">
      <xdr:nvCxnSpPr>
        <xdr:cNvPr id="706" name="直線コネクタ 705"/>
        <xdr:cNvCxnSpPr/>
      </xdr:nvCxnSpPr>
      <xdr:spPr>
        <a:xfrm>
          <a:off x="12814300" y="16993005"/>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158781</xdr:rowOff>
    </xdr:from>
    <xdr:to>
      <xdr:col>85</xdr:col>
      <xdr:colOff>177800</xdr:colOff>
      <xdr:row>99</xdr:row>
      <xdr:rowOff>88931</xdr:rowOff>
    </xdr:to>
    <xdr:sp macro="" textlink="">
      <xdr:nvSpPr>
        <xdr:cNvPr id="716" name="楕円 715"/>
        <xdr:cNvSpPr/>
      </xdr:nvSpPr>
      <xdr:spPr>
        <a:xfrm>
          <a:off x="16268700" y="169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73708</xdr:rowOff>
    </xdr:from>
    <xdr:ext cx="469744" cy="259045"/>
    <xdr:sp macro="" textlink="">
      <xdr:nvSpPr>
        <xdr:cNvPr id="717" name="積立金該当値テキスト"/>
        <xdr:cNvSpPr txBox="1"/>
      </xdr:nvSpPr>
      <xdr:spPr>
        <a:xfrm>
          <a:off x="16370300" y="1687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152231</xdr:rowOff>
    </xdr:from>
    <xdr:to>
      <xdr:col>81</xdr:col>
      <xdr:colOff>101600</xdr:colOff>
      <xdr:row>99</xdr:row>
      <xdr:rowOff>82381</xdr:rowOff>
    </xdr:to>
    <xdr:sp macro="" textlink="">
      <xdr:nvSpPr>
        <xdr:cNvPr id="718" name="楕円 717"/>
        <xdr:cNvSpPr/>
      </xdr:nvSpPr>
      <xdr:spPr>
        <a:xfrm>
          <a:off x="15430500" y="169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73508</xdr:rowOff>
    </xdr:from>
    <xdr:ext cx="469744" cy="259045"/>
    <xdr:sp macro="" textlink="">
      <xdr:nvSpPr>
        <xdr:cNvPr id="719" name="テキスト ボックス 718"/>
        <xdr:cNvSpPr txBox="1"/>
      </xdr:nvSpPr>
      <xdr:spPr>
        <a:xfrm>
          <a:off x="15246428" y="170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162260</xdr:rowOff>
    </xdr:from>
    <xdr:to>
      <xdr:col>76</xdr:col>
      <xdr:colOff>165100</xdr:colOff>
      <xdr:row>99</xdr:row>
      <xdr:rowOff>92410</xdr:rowOff>
    </xdr:to>
    <xdr:sp macro="" textlink="">
      <xdr:nvSpPr>
        <xdr:cNvPr id="720" name="楕円 719"/>
        <xdr:cNvSpPr/>
      </xdr:nvSpPr>
      <xdr:spPr>
        <a:xfrm>
          <a:off x="14541500" y="169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83537</xdr:rowOff>
    </xdr:from>
    <xdr:ext cx="469744" cy="259045"/>
    <xdr:sp macro="" textlink="">
      <xdr:nvSpPr>
        <xdr:cNvPr id="721" name="テキスト ボックス 720"/>
        <xdr:cNvSpPr txBox="1"/>
      </xdr:nvSpPr>
      <xdr:spPr>
        <a:xfrm>
          <a:off x="14357428" y="170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140388</xdr:rowOff>
    </xdr:from>
    <xdr:to>
      <xdr:col>72</xdr:col>
      <xdr:colOff>38100</xdr:colOff>
      <xdr:row>99</xdr:row>
      <xdr:rowOff>70538</xdr:rowOff>
    </xdr:to>
    <xdr:sp macro="" textlink="">
      <xdr:nvSpPr>
        <xdr:cNvPr id="722" name="楕円 721"/>
        <xdr:cNvSpPr/>
      </xdr:nvSpPr>
      <xdr:spPr>
        <a:xfrm>
          <a:off x="13652500" y="16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61665</xdr:rowOff>
    </xdr:from>
    <xdr:ext cx="534377" cy="259045"/>
    <xdr:sp macro="" textlink="">
      <xdr:nvSpPr>
        <xdr:cNvPr id="723" name="テキスト ボックス 722"/>
        <xdr:cNvSpPr txBox="1"/>
      </xdr:nvSpPr>
      <xdr:spPr>
        <a:xfrm>
          <a:off x="13436111" y="170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140105</xdr:rowOff>
    </xdr:from>
    <xdr:to>
      <xdr:col>67</xdr:col>
      <xdr:colOff>101600</xdr:colOff>
      <xdr:row>99</xdr:row>
      <xdr:rowOff>70255</xdr:rowOff>
    </xdr:to>
    <xdr:sp macro="" textlink="">
      <xdr:nvSpPr>
        <xdr:cNvPr id="724" name="楕円 723"/>
        <xdr:cNvSpPr/>
      </xdr:nvSpPr>
      <xdr:spPr>
        <a:xfrm>
          <a:off x="12763500" y="169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61382</xdr:rowOff>
    </xdr:from>
    <xdr:ext cx="534377" cy="259045"/>
    <xdr:sp macro="" textlink="">
      <xdr:nvSpPr>
        <xdr:cNvPr id="725" name="テキスト ボックス 724"/>
        <xdr:cNvSpPr txBox="1"/>
      </xdr:nvSpPr>
      <xdr:spPr>
        <a:xfrm>
          <a:off x="12547111" y="170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98846</xdr:rowOff>
    </xdr:from>
    <xdr:to>
      <xdr:col>116</xdr:col>
      <xdr:colOff>63500</xdr:colOff>
      <xdr:row>39</xdr:row>
      <xdr:rowOff>98878</xdr:rowOff>
    </xdr:to>
    <xdr:cxnSp macro="">
      <xdr:nvCxnSpPr>
        <xdr:cNvPr id="756" name="直線コネクタ 755"/>
        <xdr:cNvCxnSpPr/>
      </xdr:nvCxnSpPr>
      <xdr:spPr>
        <a:xfrm>
          <a:off x="21323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98323</xdr:rowOff>
    </xdr:from>
    <xdr:to>
      <xdr:col>111</xdr:col>
      <xdr:colOff>177800</xdr:colOff>
      <xdr:row>39</xdr:row>
      <xdr:rowOff>98846</xdr:rowOff>
    </xdr:to>
    <xdr:cxnSp macro="">
      <xdr:nvCxnSpPr>
        <xdr:cNvPr id="759" name="直線コネクタ 758"/>
        <xdr:cNvCxnSpPr/>
      </xdr:nvCxnSpPr>
      <xdr:spPr>
        <a:xfrm>
          <a:off x="20434300" y="678487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98323</xdr:rowOff>
    </xdr:from>
    <xdr:to>
      <xdr:col>107</xdr:col>
      <xdr:colOff>50800</xdr:colOff>
      <xdr:row>39</xdr:row>
      <xdr:rowOff>98421</xdr:rowOff>
    </xdr:to>
    <xdr:cxnSp macro="">
      <xdr:nvCxnSpPr>
        <xdr:cNvPr id="762" name="直線コネクタ 761"/>
        <xdr:cNvCxnSpPr/>
      </xdr:nvCxnSpPr>
      <xdr:spPr>
        <a:xfrm flipV="1">
          <a:off x="19545300" y="678487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98421</xdr:rowOff>
    </xdr:from>
    <xdr:to>
      <xdr:col>102</xdr:col>
      <xdr:colOff>114300</xdr:colOff>
      <xdr:row>39</xdr:row>
      <xdr:rowOff>98878</xdr:rowOff>
    </xdr:to>
    <xdr:cxnSp macro="">
      <xdr:nvCxnSpPr>
        <xdr:cNvPr id="765" name="直線コネクタ 764"/>
        <xdr:cNvCxnSpPr/>
      </xdr:nvCxnSpPr>
      <xdr:spPr>
        <a:xfrm flipV="1">
          <a:off x="18656300" y="6784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48046</xdr:rowOff>
    </xdr:from>
    <xdr:to>
      <xdr:col>112</xdr:col>
      <xdr:colOff>38100</xdr:colOff>
      <xdr:row>39</xdr:row>
      <xdr:rowOff>149646</xdr:rowOff>
    </xdr:to>
    <xdr:sp macro="" textlink="">
      <xdr:nvSpPr>
        <xdr:cNvPr id="777" name="楕円 77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140773</xdr:rowOff>
    </xdr:from>
    <xdr:ext cx="249299" cy="259045"/>
    <xdr:sp macro="" textlink="">
      <xdr:nvSpPr>
        <xdr:cNvPr id="778" name="テキスト ボックス 777"/>
        <xdr:cNvSpPr txBox="1"/>
      </xdr:nvSpPr>
      <xdr:spPr>
        <a:xfrm>
          <a:off x="2119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47523</xdr:rowOff>
    </xdr:from>
    <xdr:to>
      <xdr:col>107</xdr:col>
      <xdr:colOff>101600</xdr:colOff>
      <xdr:row>39</xdr:row>
      <xdr:rowOff>149123</xdr:rowOff>
    </xdr:to>
    <xdr:sp macro="" textlink="">
      <xdr:nvSpPr>
        <xdr:cNvPr id="779" name="楕円 778"/>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140250</xdr:rowOff>
    </xdr:from>
    <xdr:ext cx="313932" cy="259045"/>
    <xdr:sp macro="" textlink="">
      <xdr:nvSpPr>
        <xdr:cNvPr id="780" name="テキスト ボックス 779"/>
        <xdr:cNvSpPr txBox="1"/>
      </xdr:nvSpPr>
      <xdr:spPr>
        <a:xfrm>
          <a:off x="20277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47621</xdr:rowOff>
    </xdr:from>
    <xdr:to>
      <xdr:col>102</xdr:col>
      <xdr:colOff>165100</xdr:colOff>
      <xdr:row>39</xdr:row>
      <xdr:rowOff>149221</xdr:rowOff>
    </xdr:to>
    <xdr:sp macro="" textlink="">
      <xdr:nvSpPr>
        <xdr:cNvPr id="781" name="楕円 780"/>
        <xdr:cNvSpPr/>
      </xdr:nvSpPr>
      <xdr:spPr>
        <a:xfrm>
          <a:off x="19494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140348</xdr:rowOff>
    </xdr:from>
    <xdr:ext cx="313932" cy="259045"/>
    <xdr:sp macro="" textlink="">
      <xdr:nvSpPr>
        <xdr:cNvPr id="782" name="テキスト ボックス 781"/>
        <xdr:cNvSpPr txBox="1"/>
      </xdr:nvSpPr>
      <xdr:spPr>
        <a:xfrm>
          <a:off x="19388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132956</xdr:rowOff>
    </xdr:from>
    <xdr:to>
      <xdr:col>116</xdr:col>
      <xdr:colOff>63500</xdr:colOff>
      <xdr:row>58</xdr:row>
      <xdr:rowOff>133528</xdr:rowOff>
    </xdr:to>
    <xdr:cxnSp macro="">
      <xdr:nvCxnSpPr>
        <xdr:cNvPr id="811" name="直線コネクタ 810"/>
        <xdr:cNvCxnSpPr/>
      </xdr:nvCxnSpPr>
      <xdr:spPr>
        <a:xfrm flipV="1">
          <a:off x="21323300" y="1007705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133048</xdr:rowOff>
    </xdr:from>
    <xdr:to>
      <xdr:col>111</xdr:col>
      <xdr:colOff>177800</xdr:colOff>
      <xdr:row>58</xdr:row>
      <xdr:rowOff>133528</xdr:rowOff>
    </xdr:to>
    <xdr:cxnSp macro="">
      <xdr:nvCxnSpPr>
        <xdr:cNvPr id="814" name="直線コネクタ 813"/>
        <xdr:cNvCxnSpPr/>
      </xdr:nvCxnSpPr>
      <xdr:spPr>
        <a:xfrm>
          <a:off x="20434300" y="10077148"/>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133048</xdr:rowOff>
    </xdr:from>
    <xdr:to>
      <xdr:col>107</xdr:col>
      <xdr:colOff>50800</xdr:colOff>
      <xdr:row>58</xdr:row>
      <xdr:rowOff>133665</xdr:rowOff>
    </xdr:to>
    <xdr:cxnSp macro="">
      <xdr:nvCxnSpPr>
        <xdr:cNvPr id="817" name="直線コネクタ 816"/>
        <xdr:cNvCxnSpPr/>
      </xdr:nvCxnSpPr>
      <xdr:spPr>
        <a:xfrm flipV="1">
          <a:off x="19545300" y="1007714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133665</xdr:rowOff>
    </xdr:from>
    <xdr:to>
      <xdr:col>102</xdr:col>
      <xdr:colOff>114300</xdr:colOff>
      <xdr:row>58</xdr:row>
      <xdr:rowOff>133734</xdr:rowOff>
    </xdr:to>
    <xdr:cxnSp macro="">
      <xdr:nvCxnSpPr>
        <xdr:cNvPr id="820" name="直線コネクタ 819"/>
        <xdr:cNvCxnSpPr/>
      </xdr:nvCxnSpPr>
      <xdr:spPr>
        <a:xfrm flipV="1">
          <a:off x="18656300" y="1007776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82156</xdr:rowOff>
    </xdr:from>
    <xdr:to>
      <xdr:col>116</xdr:col>
      <xdr:colOff>114300</xdr:colOff>
      <xdr:row>59</xdr:row>
      <xdr:rowOff>12306</xdr:rowOff>
    </xdr:to>
    <xdr:sp macro="" textlink="">
      <xdr:nvSpPr>
        <xdr:cNvPr id="830" name="楕円 829"/>
        <xdr:cNvSpPr/>
      </xdr:nvSpPr>
      <xdr:spPr>
        <a:xfrm>
          <a:off x="221107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168533</xdr:rowOff>
    </xdr:from>
    <xdr:ext cx="378565" cy="259045"/>
    <xdr:sp macro="" textlink="">
      <xdr:nvSpPr>
        <xdr:cNvPr id="831" name="貸付金該当値テキスト"/>
        <xdr:cNvSpPr txBox="1"/>
      </xdr:nvSpPr>
      <xdr:spPr>
        <a:xfrm>
          <a:off x="22212300" y="994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82728</xdr:rowOff>
    </xdr:from>
    <xdr:to>
      <xdr:col>112</xdr:col>
      <xdr:colOff>38100</xdr:colOff>
      <xdr:row>59</xdr:row>
      <xdr:rowOff>12878</xdr:rowOff>
    </xdr:to>
    <xdr:sp macro="" textlink="">
      <xdr:nvSpPr>
        <xdr:cNvPr id="832" name="楕円 831"/>
        <xdr:cNvSpPr/>
      </xdr:nvSpPr>
      <xdr:spPr>
        <a:xfrm>
          <a:off x="21272500" y="100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4005</xdr:rowOff>
    </xdr:from>
    <xdr:ext cx="378565" cy="259045"/>
    <xdr:sp macro="" textlink="">
      <xdr:nvSpPr>
        <xdr:cNvPr id="833" name="テキスト ボックス 832"/>
        <xdr:cNvSpPr txBox="1"/>
      </xdr:nvSpPr>
      <xdr:spPr>
        <a:xfrm>
          <a:off x="21134017" y="1011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82248</xdr:rowOff>
    </xdr:from>
    <xdr:to>
      <xdr:col>107</xdr:col>
      <xdr:colOff>101600</xdr:colOff>
      <xdr:row>59</xdr:row>
      <xdr:rowOff>12398</xdr:rowOff>
    </xdr:to>
    <xdr:sp macro="" textlink="">
      <xdr:nvSpPr>
        <xdr:cNvPr id="834" name="楕円 833"/>
        <xdr:cNvSpPr/>
      </xdr:nvSpPr>
      <xdr:spPr>
        <a:xfrm>
          <a:off x="20383500" y="100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3525</xdr:rowOff>
    </xdr:from>
    <xdr:ext cx="378565" cy="259045"/>
    <xdr:sp macro="" textlink="">
      <xdr:nvSpPr>
        <xdr:cNvPr id="835" name="テキスト ボックス 834"/>
        <xdr:cNvSpPr txBox="1"/>
      </xdr:nvSpPr>
      <xdr:spPr>
        <a:xfrm>
          <a:off x="20245017" y="1011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82865</xdr:rowOff>
    </xdr:from>
    <xdr:to>
      <xdr:col>102</xdr:col>
      <xdr:colOff>165100</xdr:colOff>
      <xdr:row>59</xdr:row>
      <xdr:rowOff>13015</xdr:rowOff>
    </xdr:to>
    <xdr:sp macro="" textlink="">
      <xdr:nvSpPr>
        <xdr:cNvPr id="836" name="楕円 835"/>
        <xdr:cNvSpPr/>
      </xdr:nvSpPr>
      <xdr:spPr>
        <a:xfrm>
          <a:off x="19494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4142</xdr:rowOff>
    </xdr:from>
    <xdr:ext cx="378565" cy="259045"/>
    <xdr:sp macro="" textlink="">
      <xdr:nvSpPr>
        <xdr:cNvPr id="837" name="テキスト ボックス 836"/>
        <xdr:cNvSpPr txBox="1"/>
      </xdr:nvSpPr>
      <xdr:spPr>
        <a:xfrm>
          <a:off x="19356017" y="1011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82934</xdr:rowOff>
    </xdr:from>
    <xdr:to>
      <xdr:col>98</xdr:col>
      <xdr:colOff>38100</xdr:colOff>
      <xdr:row>59</xdr:row>
      <xdr:rowOff>13084</xdr:rowOff>
    </xdr:to>
    <xdr:sp macro="" textlink="">
      <xdr:nvSpPr>
        <xdr:cNvPr id="838" name="楕円 837"/>
        <xdr:cNvSpPr/>
      </xdr:nvSpPr>
      <xdr:spPr>
        <a:xfrm>
          <a:off x="186055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4211</xdr:rowOff>
    </xdr:from>
    <xdr:ext cx="378565" cy="259045"/>
    <xdr:sp macro="" textlink="">
      <xdr:nvSpPr>
        <xdr:cNvPr id="839" name="テキスト ボックス 838"/>
        <xdr:cNvSpPr txBox="1"/>
      </xdr:nvSpPr>
      <xdr:spPr>
        <a:xfrm>
          <a:off x="18467017" y="1011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16011</xdr:rowOff>
    </xdr:from>
    <xdr:to>
      <xdr:col>116</xdr:col>
      <xdr:colOff>63500</xdr:colOff>
      <xdr:row>78</xdr:row>
      <xdr:rowOff>20143</xdr:rowOff>
    </xdr:to>
    <xdr:cxnSp macro="">
      <xdr:nvCxnSpPr>
        <xdr:cNvPr id="871" name="直線コネクタ 870"/>
        <xdr:cNvCxnSpPr/>
      </xdr:nvCxnSpPr>
      <xdr:spPr>
        <a:xfrm flipV="1">
          <a:off x="21323300" y="13389111"/>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20143</xdr:rowOff>
    </xdr:from>
    <xdr:to>
      <xdr:col>111</xdr:col>
      <xdr:colOff>177800</xdr:colOff>
      <xdr:row>78</xdr:row>
      <xdr:rowOff>47329</xdr:rowOff>
    </xdr:to>
    <xdr:cxnSp macro="">
      <xdr:nvCxnSpPr>
        <xdr:cNvPr id="874" name="直線コネクタ 873"/>
        <xdr:cNvCxnSpPr/>
      </xdr:nvCxnSpPr>
      <xdr:spPr>
        <a:xfrm flipV="1">
          <a:off x="20434300" y="13393243"/>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26037</xdr:rowOff>
    </xdr:from>
    <xdr:to>
      <xdr:col>107</xdr:col>
      <xdr:colOff>50800</xdr:colOff>
      <xdr:row>78</xdr:row>
      <xdr:rowOff>47329</xdr:rowOff>
    </xdr:to>
    <xdr:cxnSp macro="">
      <xdr:nvCxnSpPr>
        <xdr:cNvPr id="877" name="直線コネクタ 876"/>
        <xdr:cNvCxnSpPr/>
      </xdr:nvCxnSpPr>
      <xdr:spPr>
        <a:xfrm>
          <a:off x="19545300" y="13399137"/>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53632</xdr:rowOff>
    </xdr:from>
    <xdr:to>
      <xdr:col>102</xdr:col>
      <xdr:colOff>114300</xdr:colOff>
      <xdr:row>78</xdr:row>
      <xdr:rowOff>26037</xdr:rowOff>
    </xdr:to>
    <xdr:cxnSp macro="">
      <xdr:nvCxnSpPr>
        <xdr:cNvPr id="880" name="直線コネクタ 879"/>
        <xdr:cNvCxnSpPr/>
      </xdr:nvCxnSpPr>
      <xdr:spPr>
        <a:xfrm>
          <a:off x="18656300" y="13083832"/>
          <a:ext cx="889000" cy="3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136661</xdr:rowOff>
    </xdr:from>
    <xdr:to>
      <xdr:col>116</xdr:col>
      <xdr:colOff>114300</xdr:colOff>
      <xdr:row>78</xdr:row>
      <xdr:rowOff>66811</xdr:rowOff>
    </xdr:to>
    <xdr:sp macro="" textlink="">
      <xdr:nvSpPr>
        <xdr:cNvPr id="890" name="楕円 889"/>
        <xdr:cNvSpPr/>
      </xdr:nvSpPr>
      <xdr:spPr>
        <a:xfrm>
          <a:off x="22110700" y="133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51588</xdr:rowOff>
    </xdr:from>
    <xdr:ext cx="534377" cy="259045"/>
    <xdr:sp macro="" textlink="">
      <xdr:nvSpPr>
        <xdr:cNvPr id="891" name="繰出金該当値テキスト"/>
        <xdr:cNvSpPr txBox="1"/>
      </xdr:nvSpPr>
      <xdr:spPr>
        <a:xfrm>
          <a:off x="22212300" y="132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140793</xdr:rowOff>
    </xdr:from>
    <xdr:to>
      <xdr:col>112</xdr:col>
      <xdr:colOff>38100</xdr:colOff>
      <xdr:row>78</xdr:row>
      <xdr:rowOff>70943</xdr:rowOff>
    </xdr:to>
    <xdr:sp macro="" textlink="">
      <xdr:nvSpPr>
        <xdr:cNvPr id="892" name="楕円 891"/>
        <xdr:cNvSpPr/>
      </xdr:nvSpPr>
      <xdr:spPr>
        <a:xfrm>
          <a:off x="21272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62070</xdr:rowOff>
    </xdr:from>
    <xdr:ext cx="534377" cy="259045"/>
    <xdr:sp macro="" textlink="">
      <xdr:nvSpPr>
        <xdr:cNvPr id="893" name="テキスト ボックス 892"/>
        <xdr:cNvSpPr txBox="1"/>
      </xdr:nvSpPr>
      <xdr:spPr>
        <a:xfrm>
          <a:off x="21056111" y="134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167979</xdr:rowOff>
    </xdr:from>
    <xdr:to>
      <xdr:col>107</xdr:col>
      <xdr:colOff>101600</xdr:colOff>
      <xdr:row>78</xdr:row>
      <xdr:rowOff>98129</xdr:rowOff>
    </xdr:to>
    <xdr:sp macro="" textlink="">
      <xdr:nvSpPr>
        <xdr:cNvPr id="894" name="楕円 893"/>
        <xdr:cNvSpPr/>
      </xdr:nvSpPr>
      <xdr:spPr>
        <a:xfrm>
          <a:off x="20383500" y="133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89256</xdr:rowOff>
    </xdr:from>
    <xdr:ext cx="534377" cy="259045"/>
    <xdr:sp macro="" textlink="">
      <xdr:nvSpPr>
        <xdr:cNvPr id="895" name="テキスト ボックス 894"/>
        <xdr:cNvSpPr txBox="1"/>
      </xdr:nvSpPr>
      <xdr:spPr>
        <a:xfrm>
          <a:off x="20167111" y="134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146687</xdr:rowOff>
    </xdr:from>
    <xdr:to>
      <xdr:col>102</xdr:col>
      <xdr:colOff>165100</xdr:colOff>
      <xdr:row>78</xdr:row>
      <xdr:rowOff>76837</xdr:rowOff>
    </xdr:to>
    <xdr:sp macro="" textlink="">
      <xdr:nvSpPr>
        <xdr:cNvPr id="896" name="楕円 895"/>
        <xdr:cNvSpPr/>
      </xdr:nvSpPr>
      <xdr:spPr>
        <a:xfrm>
          <a:off x="19494500" y="13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67964</xdr:rowOff>
    </xdr:from>
    <xdr:ext cx="534377" cy="259045"/>
    <xdr:sp macro="" textlink="">
      <xdr:nvSpPr>
        <xdr:cNvPr id="897" name="テキスト ボックス 896"/>
        <xdr:cNvSpPr txBox="1"/>
      </xdr:nvSpPr>
      <xdr:spPr>
        <a:xfrm>
          <a:off x="19278111" y="134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2832</xdr:rowOff>
    </xdr:from>
    <xdr:to>
      <xdr:col>98</xdr:col>
      <xdr:colOff>38100</xdr:colOff>
      <xdr:row>76</xdr:row>
      <xdr:rowOff>104432</xdr:rowOff>
    </xdr:to>
    <xdr:sp macro="" textlink="">
      <xdr:nvSpPr>
        <xdr:cNvPr id="898" name="楕円 897"/>
        <xdr:cNvSpPr/>
      </xdr:nvSpPr>
      <xdr:spPr>
        <a:xfrm>
          <a:off x="18605500" y="13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95559</xdr:rowOff>
    </xdr:from>
    <xdr:ext cx="534377" cy="259045"/>
    <xdr:sp macro="" textlink="">
      <xdr:nvSpPr>
        <xdr:cNvPr id="899" name="テキスト ボックス 898"/>
        <xdr:cNvSpPr txBox="1"/>
      </xdr:nvSpPr>
      <xdr:spPr>
        <a:xfrm>
          <a:off x="18389111" y="131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en-US" altLang="ja-JP" sz="1100">
              <a:solidFill>
                <a:schemeClr val="dk1"/>
              </a:solidFill>
              <a:effectLst/>
              <a:latin typeface="+mn-lt"/>
              <a:ea typeface="+mn-ea"/>
              <a:cs typeface="+mn-cs"/>
            </a:rPr>
            <a:t>79,983</a:t>
          </a:r>
          <a:r>
            <a:rPr kumimoji="1" lang="ja-JP" altLang="ja-JP" sz="1100">
              <a:solidFill>
                <a:schemeClr val="dk1"/>
              </a:solidFill>
              <a:effectLst/>
              <a:latin typeface="+mn-lt"/>
              <a:ea typeface="+mn-ea"/>
              <a:cs typeface="+mn-cs"/>
            </a:rPr>
            <a:t>円であり、類似団体平均値と比較すると</a:t>
          </a:r>
          <a:r>
            <a:rPr kumimoji="1" lang="en-US" altLang="ja-JP" sz="1100">
              <a:solidFill>
                <a:schemeClr val="dk1"/>
              </a:solidFill>
              <a:effectLst/>
              <a:latin typeface="+mn-lt"/>
              <a:ea typeface="+mn-ea"/>
              <a:cs typeface="+mn-cs"/>
            </a:rPr>
            <a:t>25,336</a:t>
          </a:r>
          <a:r>
            <a:rPr kumimoji="1" lang="ja-JP" altLang="ja-JP" sz="1100">
              <a:solidFill>
                <a:schemeClr val="dk1"/>
              </a:solidFill>
              <a:effectLst/>
              <a:latin typeface="+mn-lt"/>
              <a:ea typeface="+mn-ea"/>
              <a:cs typeface="+mn-cs"/>
            </a:rPr>
            <a:t>円低く、前年度と比較すると</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円高くなっている。これは、定員管理等に取り組んできたためである。</a:t>
          </a:r>
          <a:endParaRPr lang="ja-JP" altLang="ja-JP" sz="1400">
            <a:effectLst/>
          </a:endParaRPr>
        </a:p>
        <a:p>
          <a:r>
            <a:rPr kumimoji="1" lang="ja-JP" altLang="ja-JP" sz="1100">
              <a:solidFill>
                <a:schemeClr val="dk1"/>
              </a:solidFill>
              <a:effectLst/>
              <a:latin typeface="+mn-lt"/>
              <a:ea typeface="+mn-ea"/>
              <a:cs typeface="+mn-cs"/>
            </a:rPr>
            <a:t>　また、扶助費についても、住民一人当たり</a:t>
          </a:r>
          <a:r>
            <a:rPr kumimoji="1" lang="en-US" altLang="ja-JP" sz="1100">
              <a:solidFill>
                <a:schemeClr val="dk1"/>
              </a:solidFill>
              <a:effectLst/>
              <a:latin typeface="+mn-lt"/>
              <a:ea typeface="+mn-ea"/>
              <a:cs typeface="+mn-cs"/>
            </a:rPr>
            <a:t>97,030</a:t>
          </a:r>
          <a:r>
            <a:rPr kumimoji="1" lang="ja-JP" altLang="ja-JP" sz="1100">
              <a:solidFill>
                <a:schemeClr val="dk1"/>
              </a:solidFill>
              <a:effectLst/>
              <a:latin typeface="+mn-lt"/>
              <a:ea typeface="+mn-ea"/>
              <a:cs typeface="+mn-cs"/>
            </a:rPr>
            <a:t>円となり、類似団体と比較して一人当たりのコストは低い状況となっているが、年々増加していることが明らかである。今後ますます少子高齢化社会の中において増加して行くことが予想される。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78,553</a:t>
          </a:r>
          <a:r>
            <a:rPr kumimoji="1" lang="ja-JP" altLang="ja-JP" sz="1100">
              <a:solidFill>
                <a:schemeClr val="dk1"/>
              </a:solidFill>
              <a:effectLst/>
              <a:latin typeface="+mn-lt"/>
              <a:ea typeface="+mn-ea"/>
              <a:cs typeface="+mn-cs"/>
            </a:rPr>
            <a:t>円となり、前年度と比べると</a:t>
          </a:r>
          <a:r>
            <a:rPr kumimoji="1" lang="en-US" altLang="ja-JP" sz="1100">
              <a:solidFill>
                <a:schemeClr val="dk1"/>
              </a:solidFill>
              <a:effectLst/>
              <a:latin typeface="+mn-lt"/>
              <a:ea typeface="+mn-ea"/>
              <a:cs typeface="+mn-cs"/>
            </a:rPr>
            <a:t>9,791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、類似団体と比較すると一人当たりコストは低い状況となっている。令和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年度については、小学校統合に伴う更新整備の実施によるものである。</a:t>
          </a:r>
          <a:endParaRPr lang="ja-JP" altLang="ja-JP" sz="1400">
            <a:effectLst/>
          </a:endParaRPr>
        </a:p>
        <a:p>
          <a:r>
            <a:rPr kumimoji="1" lang="ja-JP" altLang="ja-JP" sz="1100">
              <a:solidFill>
                <a:schemeClr val="dk1"/>
              </a:solidFill>
              <a:effectLst/>
              <a:latin typeface="+mn-lt"/>
              <a:ea typeface="+mn-ea"/>
              <a:cs typeface="+mn-cs"/>
            </a:rPr>
            <a:t>　今後も大規模事業や公共施設等マネジメント計画</a:t>
          </a:r>
          <a:r>
            <a:rPr kumimoji="1" lang="ja-JP" altLang="ja-JP" sz="1100" baseline="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公共施設の長寿命化等があることで、増加していくと考える。</a:t>
          </a:r>
          <a:r>
            <a:rPr kumimoji="1" lang="ja-JP" altLang="ja-JP" sz="1100" baseline="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全体を見ながら事務事業の見直し等によりコスト削減に努めていかなければならない。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40,628
38,992
156.60
20,719,981
19,881,887
673,385
11,348,894
19,973,464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121984</xdr:rowOff>
    </xdr:from>
    <xdr:to>
      <xdr:col>24</xdr:col>
      <xdr:colOff>63500</xdr:colOff>
      <xdr:row>37</xdr:row>
      <xdr:rowOff>149987</xdr:rowOff>
    </xdr:to>
    <xdr:cxnSp macro="">
      <xdr:nvCxnSpPr>
        <xdr:cNvPr id="61" name="直線コネクタ 60"/>
        <xdr:cNvCxnSpPr/>
      </xdr:nvCxnSpPr>
      <xdr:spPr>
        <a:xfrm>
          <a:off x="3797300" y="646563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121984</xdr:rowOff>
    </xdr:from>
    <xdr:to>
      <xdr:col>19</xdr:col>
      <xdr:colOff>177800</xdr:colOff>
      <xdr:row>37</xdr:row>
      <xdr:rowOff>126555</xdr:rowOff>
    </xdr:to>
    <xdr:cxnSp macro="">
      <xdr:nvCxnSpPr>
        <xdr:cNvPr id="64" name="直線コネクタ 63"/>
        <xdr:cNvCxnSpPr/>
      </xdr:nvCxnSpPr>
      <xdr:spPr>
        <a:xfrm flipV="1">
          <a:off x="2908300" y="646563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122365</xdr:rowOff>
    </xdr:from>
    <xdr:to>
      <xdr:col>15</xdr:col>
      <xdr:colOff>50800</xdr:colOff>
      <xdr:row>37</xdr:row>
      <xdr:rowOff>126555</xdr:rowOff>
    </xdr:to>
    <xdr:cxnSp macro="">
      <xdr:nvCxnSpPr>
        <xdr:cNvPr id="67" name="直線コネクタ 66"/>
        <xdr:cNvCxnSpPr/>
      </xdr:nvCxnSpPr>
      <xdr:spPr>
        <a:xfrm>
          <a:off x="2019300" y="646601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122365</xdr:rowOff>
    </xdr:from>
    <xdr:to>
      <xdr:col>10</xdr:col>
      <xdr:colOff>114300</xdr:colOff>
      <xdr:row>37</xdr:row>
      <xdr:rowOff>142558</xdr:rowOff>
    </xdr:to>
    <xdr:cxnSp macro="">
      <xdr:nvCxnSpPr>
        <xdr:cNvPr id="70" name="直線コネクタ 69"/>
        <xdr:cNvCxnSpPr/>
      </xdr:nvCxnSpPr>
      <xdr:spPr>
        <a:xfrm flipV="1">
          <a:off x="1130300" y="646601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99187</xdr:rowOff>
    </xdr:from>
    <xdr:to>
      <xdr:col>24</xdr:col>
      <xdr:colOff>114300</xdr:colOff>
      <xdr:row>38</xdr:row>
      <xdr:rowOff>29337</xdr:rowOff>
    </xdr:to>
    <xdr:sp macro="" textlink="">
      <xdr:nvSpPr>
        <xdr:cNvPr id="80" name="楕円 79"/>
        <xdr:cNvSpPr/>
      </xdr:nvSpPr>
      <xdr:spPr>
        <a:xfrm>
          <a:off x="45847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14114</xdr:rowOff>
    </xdr:from>
    <xdr:ext cx="469744" cy="259045"/>
    <xdr:sp macro="" textlink="">
      <xdr:nvSpPr>
        <xdr:cNvPr id="81" name="議会費該当値テキスト"/>
        <xdr:cNvSpPr txBox="1"/>
      </xdr:nvSpPr>
      <xdr:spPr>
        <a:xfrm>
          <a:off x="4686300" y="63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71184</xdr:rowOff>
    </xdr:from>
    <xdr:to>
      <xdr:col>20</xdr:col>
      <xdr:colOff>38100</xdr:colOff>
      <xdr:row>38</xdr:row>
      <xdr:rowOff>1333</xdr:rowOff>
    </xdr:to>
    <xdr:sp macro="" textlink="">
      <xdr:nvSpPr>
        <xdr:cNvPr id="82" name="楕円 81"/>
        <xdr:cNvSpPr/>
      </xdr:nvSpPr>
      <xdr:spPr>
        <a:xfrm>
          <a:off x="3746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163910</xdr:rowOff>
    </xdr:from>
    <xdr:ext cx="469744" cy="259045"/>
    <xdr:sp macro="" textlink="">
      <xdr:nvSpPr>
        <xdr:cNvPr id="83" name="テキスト ボックス 82"/>
        <xdr:cNvSpPr txBox="1"/>
      </xdr:nvSpPr>
      <xdr:spPr>
        <a:xfrm>
          <a:off x="3562428" y="650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75755</xdr:rowOff>
    </xdr:from>
    <xdr:to>
      <xdr:col>15</xdr:col>
      <xdr:colOff>101600</xdr:colOff>
      <xdr:row>38</xdr:row>
      <xdr:rowOff>5905</xdr:rowOff>
    </xdr:to>
    <xdr:sp macro="" textlink="">
      <xdr:nvSpPr>
        <xdr:cNvPr id="84" name="楕円 83"/>
        <xdr:cNvSpPr/>
      </xdr:nvSpPr>
      <xdr:spPr>
        <a:xfrm>
          <a:off x="2857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168483</xdr:rowOff>
    </xdr:from>
    <xdr:ext cx="469744" cy="259045"/>
    <xdr:sp macro="" textlink="">
      <xdr:nvSpPr>
        <xdr:cNvPr id="85" name="テキスト ボックス 84"/>
        <xdr:cNvSpPr txBox="1"/>
      </xdr:nvSpPr>
      <xdr:spPr>
        <a:xfrm>
          <a:off x="2673428" y="65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71565</xdr:rowOff>
    </xdr:from>
    <xdr:to>
      <xdr:col>10</xdr:col>
      <xdr:colOff>165100</xdr:colOff>
      <xdr:row>38</xdr:row>
      <xdr:rowOff>1715</xdr:rowOff>
    </xdr:to>
    <xdr:sp macro="" textlink="">
      <xdr:nvSpPr>
        <xdr:cNvPr id="86" name="楕円 85"/>
        <xdr:cNvSpPr/>
      </xdr:nvSpPr>
      <xdr:spPr>
        <a:xfrm>
          <a:off x="1968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164292</xdr:rowOff>
    </xdr:from>
    <xdr:ext cx="469744" cy="259045"/>
    <xdr:sp macro="" textlink="">
      <xdr:nvSpPr>
        <xdr:cNvPr id="87" name="テキスト ボックス 86"/>
        <xdr:cNvSpPr txBox="1"/>
      </xdr:nvSpPr>
      <xdr:spPr>
        <a:xfrm>
          <a:off x="1784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91758</xdr:rowOff>
    </xdr:from>
    <xdr:to>
      <xdr:col>6</xdr:col>
      <xdr:colOff>38100</xdr:colOff>
      <xdr:row>38</xdr:row>
      <xdr:rowOff>21907</xdr:rowOff>
    </xdr:to>
    <xdr:sp macro="" textlink="">
      <xdr:nvSpPr>
        <xdr:cNvPr id="88" name="楕円 87"/>
        <xdr:cNvSpPr/>
      </xdr:nvSpPr>
      <xdr:spPr>
        <a:xfrm>
          <a:off x="1079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13034</xdr:rowOff>
    </xdr:from>
    <xdr:ext cx="469744" cy="259045"/>
    <xdr:sp macro="" textlink="">
      <xdr:nvSpPr>
        <xdr:cNvPr id="89" name="テキスト ボックス 88"/>
        <xdr:cNvSpPr txBox="1"/>
      </xdr:nvSpPr>
      <xdr:spPr>
        <a:xfrm>
          <a:off x="895428" y="65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19852</xdr:rowOff>
    </xdr:from>
    <xdr:to>
      <xdr:col>24</xdr:col>
      <xdr:colOff>63500</xdr:colOff>
      <xdr:row>59</xdr:row>
      <xdr:rowOff>43538</xdr:rowOff>
    </xdr:to>
    <xdr:cxnSp macro="">
      <xdr:nvCxnSpPr>
        <xdr:cNvPr id="120" name="直線コネクタ 119"/>
        <xdr:cNvCxnSpPr/>
      </xdr:nvCxnSpPr>
      <xdr:spPr>
        <a:xfrm flipV="1">
          <a:off x="3797300" y="10135402"/>
          <a:ext cx="8382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110991</xdr:rowOff>
    </xdr:from>
    <xdr:to>
      <xdr:col>19</xdr:col>
      <xdr:colOff>177800</xdr:colOff>
      <xdr:row>59</xdr:row>
      <xdr:rowOff>43538</xdr:rowOff>
    </xdr:to>
    <xdr:cxnSp macro="">
      <xdr:nvCxnSpPr>
        <xdr:cNvPr id="123" name="直線コネクタ 122"/>
        <xdr:cNvCxnSpPr/>
      </xdr:nvCxnSpPr>
      <xdr:spPr>
        <a:xfrm>
          <a:off x="2908300" y="10055091"/>
          <a:ext cx="8890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110991</xdr:rowOff>
    </xdr:from>
    <xdr:to>
      <xdr:col>15</xdr:col>
      <xdr:colOff>50800</xdr:colOff>
      <xdr:row>59</xdr:row>
      <xdr:rowOff>43735</xdr:rowOff>
    </xdr:to>
    <xdr:cxnSp macro="">
      <xdr:nvCxnSpPr>
        <xdr:cNvPr id="126" name="直線コネクタ 125"/>
        <xdr:cNvCxnSpPr/>
      </xdr:nvCxnSpPr>
      <xdr:spPr>
        <a:xfrm flipV="1">
          <a:off x="2019300" y="10055091"/>
          <a:ext cx="889000" cy="10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42450</xdr:rowOff>
    </xdr:from>
    <xdr:to>
      <xdr:col>10</xdr:col>
      <xdr:colOff>114300</xdr:colOff>
      <xdr:row>59</xdr:row>
      <xdr:rowOff>43735</xdr:rowOff>
    </xdr:to>
    <xdr:cxnSp macro="">
      <xdr:nvCxnSpPr>
        <xdr:cNvPr id="129" name="直線コネクタ 128"/>
        <xdr:cNvCxnSpPr/>
      </xdr:nvCxnSpPr>
      <xdr:spPr>
        <a:xfrm>
          <a:off x="1130300" y="10158000"/>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140502</xdr:rowOff>
    </xdr:from>
    <xdr:to>
      <xdr:col>24</xdr:col>
      <xdr:colOff>114300</xdr:colOff>
      <xdr:row>59</xdr:row>
      <xdr:rowOff>70652</xdr:rowOff>
    </xdr:to>
    <xdr:sp macro="" textlink="">
      <xdr:nvSpPr>
        <xdr:cNvPr id="139" name="楕円 138"/>
        <xdr:cNvSpPr/>
      </xdr:nvSpPr>
      <xdr:spPr>
        <a:xfrm>
          <a:off x="4584700" y="100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55429</xdr:rowOff>
    </xdr:from>
    <xdr:ext cx="534377" cy="259045"/>
    <xdr:sp macro="" textlink="">
      <xdr:nvSpPr>
        <xdr:cNvPr id="140" name="総務費該当値テキスト"/>
        <xdr:cNvSpPr txBox="1"/>
      </xdr:nvSpPr>
      <xdr:spPr>
        <a:xfrm>
          <a:off x="4686300" y="99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164188</xdr:rowOff>
    </xdr:from>
    <xdr:to>
      <xdr:col>20</xdr:col>
      <xdr:colOff>38100</xdr:colOff>
      <xdr:row>59</xdr:row>
      <xdr:rowOff>94338</xdr:rowOff>
    </xdr:to>
    <xdr:sp macro="" textlink="">
      <xdr:nvSpPr>
        <xdr:cNvPr id="141" name="楕円 140"/>
        <xdr:cNvSpPr/>
      </xdr:nvSpPr>
      <xdr:spPr>
        <a:xfrm>
          <a:off x="3746500" y="101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85465</xdr:rowOff>
    </xdr:from>
    <xdr:ext cx="534377" cy="259045"/>
    <xdr:sp macro="" textlink="">
      <xdr:nvSpPr>
        <xdr:cNvPr id="142" name="テキスト ボックス 141"/>
        <xdr:cNvSpPr txBox="1"/>
      </xdr:nvSpPr>
      <xdr:spPr>
        <a:xfrm>
          <a:off x="3530111" y="1020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60191</xdr:rowOff>
    </xdr:from>
    <xdr:to>
      <xdr:col>15</xdr:col>
      <xdr:colOff>101600</xdr:colOff>
      <xdr:row>58</xdr:row>
      <xdr:rowOff>161791</xdr:rowOff>
    </xdr:to>
    <xdr:sp macro="" textlink="">
      <xdr:nvSpPr>
        <xdr:cNvPr id="143" name="楕円 142"/>
        <xdr:cNvSpPr/>
      </xdr:nvSpPr>
      <xdr:spPr>
        <a:xfrm>
          <a:off x="2857500" y="100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152918</xdr:rowOff>
    </xdr:from>
    <xdr:ext cx="599010" cy="259045"/>
    <xdr:sp macro="" textlink="">
      <xdr:nvSpPr>
        <xdr:cNvPr id="144" name="テキスト ボックス 143"/>
        <xdr:cNvSpPr txBox="1"/>
      </xdr:nvSpPr>
      <xdr:spPr>
        <a:xfrm>
          <a:off x="2608795" y="1009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164385</xdr:rowOff>
    </xdr:from>
    <xdr:to>
      <xdr:col>10</xdr:col>
      <xdr:colOff>165100</xdr:colOff>
      <xdr:row>59</xdr:row>
      <xdr:rowOff>94535</xdr:rowOff>
    </xdr:to>
    <xdr:sp macro="" textlink="">
      <xdr:nvSpPr>
        <xdr:cNvPr id="145" name="楕円 144"/>
        <xdr:cNvSpPr/>
      </xdr:nvSpPr>
      <xdr:spPr>
        <a:xfrm>
          <a:off x="1968500" y="101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85662</xdr:rowOff>
    </xdr:from>
    <xdr:ext cx="534377" cy="259045"/>
    <xdr:sp macro="" textlink="">
      <xdr:nvSpPr>
        <xdr:cNvPr id="146" name="テキスト ボックス 145"/>
        <xdr:cNvSpPr txBox="1"/>
      </xdr:nvSpPr>
      <xdr:spPr>
        <a:xfrm>
          <a:off x="1752111" y="10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163100</xdr:rowOff>
    </xdr:from>
    <xdr:to>
      <xdr:col>6</xdr:col>
      <xdr:colOff>38100</xdr:colOff>
      <xdr:row>59</xdr:row>
      <xdr:rowOff>93250</xdr:rowOff>
    </xdr:to>
    <xdr:sp macro="" textlink="">
      <xdr:nvSpPr>
        <xdr:cNvPr id="147" name="楕円 146"/>
        <xdr:cNvSpPr/>
      </xdr:nvSpPr>
      <xdr:spPr>
        <a:xfrm>
          <a:off x="1079500" y="101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84377</xdr:rowOff>
    </xdr:from>
    <xdr:ext cx="534377" cy="259045"/>
    <xdr:sp macro="" textlink="">
      <xdr:nvSpPr>
        <xdr:cNvPr id="148" name="テキスト ボックス 147"/>
        <xdr:cNvSpPr txBox="1"/>
      </xdr:nvSpPr>
      <xdr:spPr>
        <a:xfrm>
          <a:off x="863111" y="101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121458</xdr:rowOff>
    </xdr:from>
    <xdr:to>
      <xdr:col>24</xdr:col>
      <xdr:colOff>63500</xdr:colOff>
      <xdr:row>77</xdr:row>
      <xdr:rowOff>14948</xdr:rowOff>
    </xdr:to>
    <xdr:cxnSp macro="">
      <xdr:nvCxnSpPr>
        <xdr:cNvPr id="176" name="直線コネクタ 175"/>
        <xdr:cNvCxnSpPr/>
      </xdr:nvCxnSpPr>
      <xdr:spPr>
        <a:xfrm>
          <a:off x="3797300" y="13151658"/>
          <a:ext cx="838200" cy="6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121458</xdr:rowOff>
    </xdr:from>
    <xdr:to>
      <xdr:col>19</xdr:col>
      <xdr:colOff>177800</xdr:colOff>
      <xdr:row>77</xdr:row>
      <xdr:rowOff>88974</xdr:rowOff>
    </xdr:to>
    <xdr:cxnSp macro="">
      <xdr:nvCxnSpPr>
        <xdr:cNvPr id="179" name="直線コネクタ 178"/>
        <xdr:cNvCxnSpPr/>
      </xdr:nvCxnSpPr>
      <xdr:spPr>
        <a:xfrm flipV="1">
          <a:off x="2908300" y="13151658"/>
          <a:ext cx="889000" cy="1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84982</xdr:rowOff>
    </xdr:from>
    <xdr:to>
      <xdr:col>15</xdr:col>
      <xdr:colOff>50800</xdr:colOff>
      <xdr:row>77</xdr:row>
      <xdr:rowOff>88974</xdr:rowOff>
    </xdr:to>
    <xdr:cxnSp macro="">
      <xdr:nvCxnSpPr>
        <xdr:cNvPr id="182" name="直線コネクタ 181"/>
        <xdr:cNvCxnSpPr/>
      </xdr:nvCxnSpPr>
      <xdr:spPr>
        <a:xfrm>
          <a:off x="2019300" y="13286632"/>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84982</xdr:rowOff>
    </xdr:from>
    <xdr:to>
      <xdr:col>10</xdr:col>
      <xdr:colOff>114300</xdr:colOff>
      <xdr:row>77</xdr:row>
      <xdr:rowOff>116283</xdr:rowOff>
    </xdr:to>
    <xdr:cxnSp macro="">
      <xdr:nvCxnSpPr>
        <xdr:cNvPr id="185" name="直線コネクタ 184"/>
        <xdr:cNvCxnSpPr/>
      </xdr:nvCxnSpPr>
      <xdr:spPr>
        <a:xfrm flipV="1">
          <a:off x="1130300" y="13286632"/>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135598</xdr:rowOff>
    </xdr:from>
    <xdr:to>
      <xdr:col>24</xdr:col>
      <xdr:colOff>114300</xdr:colOff>
      <xdr:row>77</xdr:row>
      <xdr:rowOff>65748</xdr:rowOff>
    </xdr:to>
    <xdr:sp macro="" textlink="">
      <xdr:nvSpPr>
        <xdr:cNvPr id="195" name="楕円 194"/>
        <xdr:cNvSpPr/>
      </xdr:nvSpPr>
      <xdr:spPr>
        <a:xfrm>
          <a:off x="4584700" y="131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50525</xdr:rowOff>
    </xdr:from>
    <xdr:ext cx="599010" cy="259045"/>
    <xdr:sp macro="" textlink="">
      <xdr:nvSpPr>
        <xdr:cNvPr id="196" name="民生費該当値テキスト"/>
        <xdr:cNvSpPr txBox="1"/>
      </xdr:nvSpPr>
      <xdr:spPr>
        <a:xfrm>
          <a:off x="4686300"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70658</xdr:rowOff>
    </xdr:from>
    <xdr:to>
      <xdr:col>20</xdr:col>
      <xdr:colOff>38100</xdr:colOff>
      <xdr:row>77</xdr:row>
      <xdr:rowOff>808</xdr:rowOff>
    </xdr:to>
    <xdr:sp macro="" textlink="">
      <xdr:nvSpPr>
        <xdr:cNvPr id="197" name="楕円 196"/>
        <xdr:cNvSpPr/>
      </xdr:nvSpPr>
      <xdr:spPr>
        <a:xfrm>
          <a:off x="3746500" y="131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163385</xdr:rowOff>
    </xdr:from>
    <xdr:ext cx="599010" cy="259045"/>
    <xdr:sp macro="" textlink="">
      <xdr:nvSpPr>
        <xdr:cNvPr id="198" name="テキスト ボックス 197"/>
        <xdr:cNvSpPr txBox="1"/>
      </xdr:nvSpPr>
      <xdr:spPr>
        <a:xfrm>
          <a:off x="3497795" y="131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38174</xdr:rowOff>
    </xdr:from>
    <xdr:to>
      <xdr:col>15</xdr:col>
      <xdr:colOff>101600</xdr:colOff>
      <xdr:row>77</xdr:row>
      <xdr:rowOff>139774</xdr:rowOff>
    </xdr:to>
    <xdr:sp macro="" textlink="">
      <xdr:nvSpPr>
        <xdr:cNvPr id="199" name="楕円 198"/>
        <xdr:cNvSpPr/>
      </xdr:nvSpPr>
      <xdr:spPr>
        <a:xfrm>
          <a:off x="28575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130901</xdr:rowOff>
    </xdr:from>
    <xdr:ext cx="599010" cy="259045"/>
    <xdr:sp macro="" textlink="">
      <xdr:nvSpPr>
        <xdr:cNvPr id="200" name="テキスト ボックス 199"/>
        <xdr:cNvSpPr txBox="1"/>
      </xdr:nvSpPr>
      <xdr:spPr>
        <a:xfrm>
          <a:off x="2608795" y="133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34182</xdr:rowOff>
    </xdr:from>
    <xdr:to>
      <xdr:col>10</xdr:col>
      <xdr:colOff>165100</xdr:colOff>
      <xdr:row>77</xdr:row>
      <xdr:rowOff>135782</xdr:rowOff>
    </xdr:to>
    <xdr:sp macro="" textlink="">
      <xdr:nvSpPr>
        <xdr:cNvPr id="201" name="楕円 200"/>
        <xdr:cNvSpPr/>
      </xdr:nvSpPr>
      <xdr:spPr>
        <a:xfrm>
          <a:off x="19685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126909</xdr:rowOff>
    </xdr:from>
    <xdr:ext cx="599010" cy="259045"/>
    <xdr:sp macro="" textlink="">
      <xdr:nvSpPr>
        <xdr:cNvPr id="202" name="テキスト ボックス 201"/>
        <xdr:cNvSpPr txBox="1"/>
      </xdr:nvSpPr>
      <xdr:spPr>
        <a:xfrm>
          <a:off x="1719795" y="133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65483</xdr:rowOff>
    </xdr:from>
    <xdr:to>
      <xdr:col>6</xdr:col>
      <xdr:colOff>38100</xdr:colOff>
      <xdr:row>77</xdr:row>
      <xdr:rowOff>167083</xdr:rowOff>
    </xdr:to>
    <xdr:sp macro="" textlink="">
      <xdr:nvSpPr>
        <xdr:cNvPr id="203" name="楕円 202"/>
        <xdr:cNvSpPr/>
      </xdr:nvSpPr>
      <xdr:spPr>
        <a:xfrm>
          <a:off x="1079500" y="132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158210</xdr:rowOff>
    </xdr:from>
    <xdr:ext cx="599010" cy="259045"/>
    <xdr:sp macro="" textlink="">
      <xdr:nvSpPr>
        <xdr:cNvPr id="204" name="テキスト ボックス 203"/>
        <xdr:cNvSpPr txBox="1"/>
      </xdr:nvSpPr>
      <xdr:spPr>
        <a:xfrm>
          <a:off x="830795" y="133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95238</xdr:rowOff>
    </xdr:from>
    <xdr:to>
      <xdr:col>24</xdr:col>
      <xdr:colOff>63500</xdr:colOff>
      <xdr:row>98</xdr:row>
      <xdr:rowOff>124253</xdr:rowOff>
    </xdr:to>
    <xdr:cxnSp macro="">
      <xdr:nvCxnSpPr>
        <xdr:cNvPr id="235" name="直線コネクタ 234"/>
        <xdr:cNvCxnSpPr/>
      </xdr:nvCxnSpPr>
      <xdr:spPr>
        <a:xfrm flipV="1">
          <a:off x="3797300" y="16897338"/>
          <a:ext cx="838200" cy="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63413</xdr:rowOff>
    </xdr:from>
    <xdr:to>
      <xdr:col>19</xdr:col>
      <xdr:colOff>177800</xdr:colOff>
      <xdr:row>98</xdr:row>
      <xdr:rowOff>124253</xdr:rowOff>
    </xdr:to>
    <xdr:cxnSp macro="">
      <xdr:nvCxnSpPr>
        <xdr:cNvPr id="238" name="直線コネクタ 237"/>
        <xdr:cNvCxnSpPr/>
      </xdr:nvCxnSpPr>
      <xdr:spPr>
        <a:xfrm>
          <a:off x="2908300" y="16865513"/>
          <a:ext cx="889000" cy="6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63413</xdr:rowOff>
    </xdr:from>
    <xdr:to>
      <xdr:col>15</xdr:col>
      <xdr:colOff>50800</xdr:colOff>
      <xdr:row>98</xdr:row>
      <xdr:rowOff>103375</xdr:rowOff>
    </xdr:to>
    <xdr:cxnSp macro="">
      <xdr:nvCxnSpPr>
        <xdr:cNvPr id="241" name="直線コネクタ 240"/>
        <xdr:cNvCxnSpPr/>
      </xdr:nvCxnSpPr>
      <xdr:spPr>
        <a:xfrm flipV="1">
          <a:off x="2019300" y="16865513"/>
          <a:ext cx="889000" cy="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103375</xdr:rowOff>
    </xdr:from>
    <xdr:to>
      <xdr:col>10</xdr:col>
      <xdr:colOff>114300</xdr:colOff>
      <xdr:row>99</xdr:row>
      <xdr:rowOff>10616</xdr:rowOff>
    </xdr:to>
    <xdr:cxnSp macro="">
      <xdr:nvCxnSpPr>
        <xdr:cNvPr id="244" name="直線コネクタ 243"/>
        <xdr:cNvCxnSpPr/>
      </xdr:nvCxnSpPr>
      <xdr:spPr>
        <a:xfrm flipV="1">
          <a:off x="1130300" y="16905475"/>
          <a:ext cx="889000" cy="7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44438</xdr:rowOff>
    </xdr:from>
    <xdr:to>
      <xdr:col>24</xdr:col>
      <xdr:colOff>114300</xdr:colOff>
      <xdr:row>98</xdr:row>
      <xdr:rowOff>146038</xdr:rowOff>
    </xdr:to>
    <xdr:sp macro="" textlink="">
      <xdr:nvSpPr>
        <xdr:cNvPr id="254" name="楕円 253"/>
        <xdr:cNvSpPr/>
      </xdr:nvSpPr>
      <xdr:spPr>
        <a:xfrm>
          <a:off x="45847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73453</xdr:rowOff>
    </xdr:from>
    <xdr:to>
      <xdr:col>20</xdr:col>
      <xdr:colOff>38100</xdr:colOff>
      <xdr:row>99</xdr:row>
      <xdr:rowOff>3603</xdr:rowOff>
    </xdr:to>
    <xdr:sp macro="" textlink="">
      <xdr:nvSpPr>
        <xdr:cNvPr id="256" name="楕円 255"/>
        <xdr:cNvSpPr/>
      </xdr:nvSpPr>
      <xdr:spPr>
        <a:xfrm>
          <a:off x="3746500" y="168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166180</xdr:rowOff>
    </xdr:from>
    <xdr:ext cx="534377" cy="259045"/>
    <xdr:sp macro="" textlink="">
      <xdr:nvSpPr>
        <xdr:cNvPr id="257" name="テキスト ボックス 256"/>
        <xdr:cNvSpPr txBox="1"/>
      </xdr:nvSpPr>
      <xdr:spPr>
        <a:xfrm>
          <a:off x="3530111" y="16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12613</xdr:rowOff>
    </xdr:from>
    <xdr:to>
      <xdr:col>15</xdr:col>
      <xdr:colOff>101600</xdr:colOff>
      <xdr:row>98</xdr:row>
      <xdr:rowOff>114213</xdr:rowOff>
    </xdr:to>
    <xdr:sp macro="" textlink="">
      <xdr:nvSpPr>
        <xdr:cNvPr id="258" name="楕円 257"/>
        <xdr:cNvSpPr/>
      </xdr:nvSpPr>
      <xdr:spPr>
        <a:xfrm>
          <a:off x="2857500" y="168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130740</xdr:rowOff>
    </xdr:from>
    <xdr:ext cx="534377" cy="259045"/>
    <xdr:sp macro="" textlink="">
      <xdr:nvSpPr>
        <xdr:cNvPr id="259" name="テキスト ボックス 258"/>
        <xdr:cNvSpPr txBox="1"/>
      </xdr:nvSpPr>
      <xdr:spPr>
        <a:xfrm>
          <a:off x="2641111" y="1658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52575</xdr:rowOff>
    </xdr:from>
    <xdr:to>
      <xdr:col>10</xdr:col>
      <xdr:colOff>165100</xdr:colOff>
      <xdr:row>98</xdr:row>
      <xdr:rowOff>154175</xdr:rowOff>
    </xdr:to>
    <xdr:sp macro="" textlink="">
      <xdr:nvSpPr>
        <xdr:cNvPr id="260" name="楕円 259"/>
        <xdr:cNvSpPr/>
      </xdr:nvSpPr>
      <xdr:spPr>
        <a:xfrm>
          <a:off x="1968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145302</xdr:rowOff>
    </xdr:from>
    <xdr:ext cx="534377" cy="259045"/>
    <xdr:sp macro="" textlink="">
      <xdr:nvSpPr>
        <xdr:cNvPr id="261" name="テキスト ボックス 260"/>
        <xdr:cNvSpPr txBox="1"/>
      </xdr:nvSpPr>
      <xdr:spPr>
        <a:xfrm>
          <a:off x="1752111" y="169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131266</xdr:rowOff>
    </xdr:from>
    <xdr:to>
      <xdr:col>6</xdr:col>
      <xdr:colOff>38100</xdr:colOff>
      <xdr:row>99</xdr:row>
      <xdr:rowOff>61416</xdr:rowOff>
    </xdr:to>
    <xdr:sp macro="" textlink="">
      <xdr:nvSpPr>
        <xdr:cNvPr id="262" name="楕円 261"/>
        <xdr:cNvSpPr/>
      </xdr:nvSpPr>
      <xdr:spPr>
        <a:xfrm>
          <a:off x="1079500" y="169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52543</xdr:rowOff>
    </xdr:from>
    <xdr:ext cx="534377" cy="259045"/>
    <xdr:sp macro="" textlink="">
      <xdr:nvSpPr>
        <xdr:cNvPr id="263" name="テキスト ボックス 262"/>
        <xdr:cNvSpPr txBox="1"/>
      </xdr:nvSpPr>
      <xdr:spPr>
        <a:xfrm>
          <a:off x="863111" y="170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145578</xdr:rowOff>
    </xdr:from>
    <xdr:to>
      <xdr:col>55</xdr:col>
      <xdr:colOff>0</xdr:colOff>
      <xdr:row>38</xdr:row>
      <xdr:rowOff>59037</xdr:rowOff>
    </xdr:to>
    <xdr:cxnSp macro="">
      <xdr:nvCxnSpPr>
        <xdr:cNvPr id="294" name="直線コネクタ 293"/>
        <xdr:cNvCxnSpPr/>
      </xdr:nvCxnSpPr>
      <xdr:spPr>
        <a:xfrm>
          <a:off x="9639300" y="6317778"/>
          <a:ext cx="8382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145578</xdr:rowOff>
    </xdr:from>
    <xdr:to>
      <xdr:col>50</xdr:col>
      <xdr:colOff>114300</xdr:colOff>
      <xdr:row>38</xdr:row>
      <xdr:rowOff>75039</xdr:rowOff>
    </xdr:to>
    <xdr:cxnSp macro="">
      <xdr:nvCxnSpPr>
        <xdr:cNvPr id="297" name="直線コネクタ 296"/>
        <xdr:cNvCxnSpPr/>
      </xdr:nvCxnSpPr>
      <xdr:spPr>
        <a:xfrm flipV="1">
          <a:off x="8750300" y="6317778"/>
          <a:ext cx="8890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75039</xdr:rowOff>
    </xdr:from>
    <xdr:to>
      <xdr:col>45</xdr:col>
      <xdr:colOff>177800</xdr:colOff>
      <xdr:row>38</xdr:row>
      <xdr:rowOff>78305</xdr:rowOff>
    </xdr:to>
    <xdr:cxnSp macro="">
      <xdr:nvCxnSpPr>
        <xdr:cNvPr id="300" name="直線コネクタ 299"/>
        <xdr:cNvCxnSpPr/>
      </xdr:nvCxnSpPr>
      <xdr:spPr>
        <a:xfrm flipV="1">
          <a:off x="7861300" y="659013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70793</xdr:rowOff>
    </xdr:from>
    <xdr:to>
      <xdr:col>41</xdr:col>
      <xdr:colOff>50800</xdr:colOff>
      <xdr:row>38</xdr:row>
      <xdr:rowOff>78305</xdr:rowOff>
    </xdr:to>
    <xdr:cxnSp macro="">
      <xdr:nvCxnSpPr>
        <xdr:cNvPr id="303" name="直線コネクタ 302"/>
        <xdr:cNvCxnSpPr/>
      </xdr:nvCxnSpPr>
      <xdr:spPr>
        <a:xfrm>
          <a:off x="6972300" y="658589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8237</xdr:rowOff>
    </xdr:from>
    <xdr:to>
      <xdr:col>55</xdr:col>
      <xdr:colOff>50800</xdr:colOff>
      <xdr:row>38</xdr:row>
      <xdr:rowOff>109837</xdr:rowOff>
    </xdr:to>
    <xdr:sp macro="" textlink="">
      <xdr:nvSpPr>
        <xdr:cNvPr id="313" name="楕円 312"/>
        <xdr:cNvSpPr/>
      </xdr:nvSpPr>
      <xdr:spPr>
        <a:xfrm>
          <a:off x="10426700" y="6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158114</xdr:rowOff>
    </xdr:from>
    <xdr:ext cx="378565" cy="259045"/>
    <xdr:sp macro="" textlink="">
      <xdr:nvSpPr>
        <xdr:cNvPr id="314" name="労働費該当値テキスト"/>
        <xdr:cNvSpPr txBox="1"/>
      </xdr:nvSpPr>
      <xdr:spPr>
        <a:xfrm>
          <a:off x="10528300" y="650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94778</xdr:rowOff>
    </xdr:from>
    <xdr:to>
      <xdr:col>50</xdr:col>
      <xdr:colOff>165100</xdr:colOff>
      <xdr:row>37</xdr:row>
      <xdr:rowOff>24928</xdr:rowOff>
    </xdr:to>
    <xdr:sp macro="" textlink="">
      <xdr:nvSpPr>
        <xdr:cNvPr id="315" name="楕円 314"/>
        <xdr:cNvSpPr/>
      </xdr:nvSpPr>
      <xdr:spPr>
        <a:xfrm>
          <a:off x="9588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41455</xdr:rowOff>
    </xdr:from>
    <xdr:ext cx="469744" cy="259045"/>
    <xdr:sp macro="" textlink="">
      <xdr:nvSpPr>
        <xdr:cNvPr id="316" name="テキスト ボックス 315"/>
        <xdr:cNvSpPr txBox="1"/>
      </xdr:nvSpPr>
      <xdr:spPr>
        <a:xfrm>
          <a:off x="9404428" y="60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24239</xdr:rowOff>
    </xdr:from>
    <xdr:to>
      <xdr:col>46</xdr:col>
      <xdr:colOff>38100</xdr:colOff>
      <xdr:row>38</xdr:row>
      <xdr:rowOff>125839</xdr:rowOff>
    </xdr:to>
    <xdr:sp macro="" textlink="">
      <xdr:nvSpPr>
        <xdr:cNvPr id="317" name="楕円 316"/>
        <xdr:cNvSpPr/>
      </xdr:nvSpPr>
      <xdr:spPr>
        <a:xfrm>
          <a:off x="86995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116966</xdr:rowOff>
    </xdr:from>
    <xdr:ext cx="378565" cy="259045"/>
    <xdr:sp macro="" textlink="">
      <xdr:nvSpPr>
        <xdr:cNvPr id="318" name="テキスト ボックス 317"/>
        <xdr:cNvSpPr txBox="1"/>
      </xdr:nvSpPr>
      <xdr:spPr>
        <a:xfrm>
          <a:off x="8561017" y="663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27505</xdr:rowOff>
    </xdr:from>
    <xdr:to>
      <xdr:col>41</xdr:col>
      <xdr:colOff>101600</xdr:colOff>
      <xdr:row>38</xdr:row>
      <xdr:rowOff>129105</xdr:rowOff>
    </xdr:to>
    <xdr:sp macro="" textlink="">
      <xdr:nvSpPr>
        <xdr:cNvPr id="319" name="楕円 318"/>
        <xdr:cNvSpPr/>
      </xdr:nvSpPr>
      <xdr:spPr>
        <a:xfrm>
          <a:off x="7810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120232</xdr:rowOff>
    </xdr:from>
    <xdr:ext cx="378565" cy="259045"/>
    <xdr:sp macro="" textlink="">
      <xdr:nvSpPr>
        <xdr:cNvPr id="320" name="テキスト ボックス 319"/>
        <xdr:cNvSpPr txBox="1"/>
      </xdr:nvSpPr>
      <xdr:spPr>
        <a:xfrm>
          <a:off x="7672017" y="663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19993</xdr:rowOff>
    </xdr:from>
    <xdr:to>
      <xdr:col>36</xdr:col>
      <xdr:colOff>165100</xdr:colOff>
      <xdr:row>38</xdr:row>
      <xdr:rowOff>121593</xdr:rowOff>
    </xdr:to>
    <xdr:sp macro="" textlink="">
      <xdr:nvSpPr>
        <xdr:cNvPr id="321" name="楕円 320"/>
        <xdr:cNvSpPr/>
      </xdr:nvSpPr>
      <xdr:spPr>
        <a:xfrm>
          <a:off x="6921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112720</xdr:rowOff>
    </xdr:from>
    <xdr:ext cx="378565" cy="259045"/>
    <xdr:sp macro="" textlink="">
      <xdr:nvSpPr>
        <xdr:cNvPr id="322" name="テキスト ボックス 321"/>
        <xdr:cNvSpPr txBox="1"/>
      </xdr:nvSpPr>
      <xdr:spPr>
        <a:xfrm>
          <a:off x="6783017" y="662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65361</xdr:rowOff>
    </xdr:from>
    <xdr:to>
      <xdr:col>55</xdr:col>
      <xdr:colOff>0</xdr:colOff>
      <xdr:row>58</xdr:row>
      <xdr:rowOff>73668</xdr:rowOff>
    </xdr:to>
    <xdr:cxnSp macro="">
      <xdr:nvCxnSpPr>
        <xdr:cNvPr id="353" name="直線コネクタ 352"/>
        <xdr:cNvCxnSpPr/>
      </xdr:nvCxnSpPr>
      <xdr:spPr>
        <a:xfrm>
          <a:off x="9639300" y="10009461"/>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65361</xdr:rowOff>
    </xdr:from>
    <xdr:to>
      <xdr:col>50</xdr:col>
      <xdr:colOff>114300</xdr:colOff>
      <xdr:row>58</xdr:row>
      <xdr:rowOff>87296</xdr:rowOff>
    </xdr:to>
    <xdr:cxnSp macro="">
      <xdr:nvCxnSpPr>
        <xdr:cNvPr id="356" name="直線コネクタ 355"/>
        <xdr:cNvCxnSpPr/>
      </xdr:nvCxnSpPr>
      <xdr:spPr>
        <a:xfrm flipV="1">
          <a:off x="8750300" y="10009461"/>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87296</xdr:rowOff>
    </xdr:from>
    <xdr:to>
      <xdr:col>45</xdr:col>
      <xdr:colOff>177800</xdr:colOff>
      <xdr:row>58</xdr:row>
      <xdr:rowOff>94459</xdr:rowOff>
    </xdr:to>
    <xdr:cxnSp macro="">
      <xdr:nvCxnSpPr>
        <xdr:cNvPr id="359" name="直線コネクタ 358"/>
        <xdr:cNvCxnSpPr/>
      </xdr:nvCxnSpPr>
      <xdr:spPr>
        <a:xfrm flipV="1">
          <a:off x="7861300" y="1003139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94459</xdr:rowOff>
    </xdr:from>
    <xdr:to>
      <xdr:col>41</xdr:col>
      <xdr:colOff>50800</xdr:colOff>
      <xdr:row>58</xdr:row>
      <xdr:rowOff>112420</xdr:rowOff>
    </xdr:to>
    <xdr:cxnSp macro="">
      <xdr:nvCxnSpPr>
        <xdr:cNvPr id="362" name="直線コネクタ 361"/>
        <xdr:cNvCxnSpPr/>
      </xdr:nvCxnSpPr>
      <xdr:spPr>
        <a:xfrm flipV="1">
          <a:off x="6972300" y="100385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22868</xdr:rowOff>
    </xdr:from>
    <xdr:to>
      <xdr:col>55</xdr:col>
      <xdr:colOff>50800</xdr:colOff>
      <xdr:row>58</xdr:row>
      <xdr:rowOff>124468</xdr:rowOff>
    </xdr:to>
    <xdr:sp macro="" textlink="">
      <xdr:nvSpPr>
        <xdr:cNvPr id="372" name="楕円 371"/>
        <xdr:cNvSpPr/>
      </xdr:nvSpPr>
      <xdr:spPr>
        <a:xfrm>
          <a:off x="10426700" y="9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1295</xdr:rowOff>
    </xdr:from>
    <xdr:ext cx="534377" cy="259045"/>
    <xdr:sp macro="" textlink="">
      <xdr:nvSpPr>
        <xdr:cNvPr id="373" name="農林水産業費該当値テキスト"/>
        <xdr:cNvSpPr txBox="1"/>
      </xdr:nvSpPr>
      <xdr:spPr>
        <a:xfrm>
          <a:off x="10528300" y="9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14561</xdr:rowOff>
    </xdr:from>
    <xdr:to>
      <xdr:col>50</xdr:col>
      <xdr:colOff>165100</xdr:colOff>
      <xdr:row>58</xdr:row>
      <xdr:rowOff>116161</xdr:rowOff>
    </xdr:to>
    <xdr:sp macro="" textlink="">
      <xdr:nvSpPr>
        <xdr:cNvPr id="374" name="楕円 373"/>
        <xdr:cNvSpPr/>
      </xdr:nvSpPr>
      <xdr:spPr>
        <a:xfrm>
          <a:off x="9588500" y="99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107288</xdr:rowOff>
    </xdr:from>
    <xdr:ext cx="534377" cy="259045"/>
    <xdr:sp macro="" textlink="">
      <xdr:nvSpPr>
        <xdr:cNvPr id="375" name="テキスト ボックス 374"/>
        <xdr:cNvSpPr txBox="1"/>
      </xdr:nvSpPr>
      <xdr:spPr>
        <a:xfrm>
          <a:off x="9372111" y="1005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36496</xdr:rowOff>
    </xdr:from>
    <xdr:to>
      <xdr:col>46</xdr:col>
      <xdr:colOff>38100</xdr:colOff>
      <xdr:row>58</xdr:row>
      <xdr:rowOff>138096</xdr:rowOff>
    </xdr:to>
    <xdr:sp macro="" textlink="">
      <xdr:nvSpPr>
        <xdr:cNvPr id="376" name="楕円 375"/>
        <xdr:cNvSpPr/>
      </xdr:nvSpPr>
      <xdr:spPr>
        <a:xfrm>
          <a:off x="8699500" y="99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129223</xdr:rowOff>
    </xdr:from>
    <xdr:ext cx="534377" cy="259045"/>
    <xdr:sp macro="" textlink="">
      <xdr:nvSpPr>
        <xdr:cNvPr id="377" name="テキスト ボックス 376"/>
        <xdr:cNvSpPr txBox="1"/>
      </xdr:nvSpPr>
      <xdr:spPr>
        <a:xfrm>
          <a:off x="8483111" y="100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43659</xdr:rowOff>
    </xdr:from>
    <xdr:to>
      <xdr:col>41</xdr:col>
      <xdr:colOff>101600</xdr:colOff>
      <xdr:row>58</xdr:row>
      <xdr:rowOff>145259</xdr:rowOff>
    </xdr:to>
    <xdr:sp macro="" textlink="">
      <xdr:nvSpPr>
        <xdr:cNvPr id="378" name="楕円 377"/>
        <xdr:cNvSpPr/>
      </xdr:nvSpPr>
      <xdr:spPr>
        <a:xfrm>
          <a:off x="7810500" y="99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136386</xdr:rowOff>
    </xdr:from>
    <xdr:ext cx="534377" cy="259045"/>
    <xdr:sp macro="" textlink="">
      <xdr:nvSpPr>
        <xdr:cNvPr id="379" name="テキスト ボックス 378"/>
        <xdr:cNvSpPr txBox="1"/>
      </xdr:nvSpPr>
      <xdr:spPr>
        <a:xfrm>
          <a:off x="7594111"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61620</xdr:rowOff>
    </xdr:from>
    <xdr:to>
      <xdr:col>36</xdr:col>
      <xdr:colOff>165100</xdr:colOff>
      <xdr:row>58</xdr:row>
      <xdr:rowOff>163220</xdr:rowOff>
    </xdr:to>
    <xdr:sp macro="" textlink="">
      <xdr:nvSpPr>
        <xdr:cNvPr id="380" name="楕円 379"/>
        <xdr:cNvSpPr/>
      </xdr:nvSpPr>
      <xdr:spPr>
        <a:xfrm>
          <a:off x="6921500" y="10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154347</xdr:rowOff>
    </xdr:from>
    <xdr:ext cx="534377" cy="259045"/>
    <xdr:sp macro="" textlink="">
      <xdr:nvSpPr>
        <xdr:cNvPr id="381" name="テキスト ボックス 380"/>
        <xdr:cNvSpPr txBox="1"/>
      </xdr:nvSpPr>
      <xdr:spPr>
        <a:xfrm>
          <a:off x="6705111" y="100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46061</xdr:rowOff>
    </xdr:from>
    <xdr:to>
      <xdr:col>55</xdr:col>
      <xdr:colOff>0</xdr:colOff>
      <xdr:row>78</xdr:row>
      <xdr:rowOff>95287</xdr:rowOff>
    </xdr:to>
    <xdr:cxnSp macro="">
      <xdr:nvCxnSpPr>
        <xdr:cNvPr id="408" name="直線コネクタ 407"/>
        <xdr:cNvCxnSpPr/>
      </xdr:nvCxnSpPr>
      <xdr:spPr>
        <a:xfrm>
          <a:off x="9639300" y="13419161"/>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13170</xdr:rowOff>
    </xdr:from>
    <xdr:to>
      <xdr:col>50</xdr:col>
      <xdr:colOff>114300</xdr:colOff>
      <xdr:row>78</xdr:row>
      <xdr:rowOff>46061</xdr:rowOff>
    </xdr:to>
    <xdr:cxnSp macro="">
      <xdr:nvCxnSpPr>
        <xdr:cNvPr id="411" name="直線コネクタ 410"/>
        <xdr:cNvCxnSpPr/>
      </xdr:nvCxnSpPr>
      <xdr:spPr>
        <a:xfrm>
          <a:off x="8750300" y="13386270"/>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13170</xdr:rowOff>
    </xdr:from>
    <xdr:to>
      <xdr:col>45</xdr:col>
      <xdr:colOff>177800</xdr:colOff>
      <xdr:row>78</xdr:row>
      <xdr:rowOff>57404</xdr:rowOff>
    </xdr:to>
    <xdr:cxnSp macro="">
      <xdr:nvCxnSpPr>
        <xdr:cNvPr id="414" name="直線コネクタ 413"/>
        <xdr:cNvCxnSpPr/>
      </xdr:nvCxnSpPr>
      <xdr:spPr>
        <a:xfrm flipV="1">
          <a:off x="7861300" y="13386270"/>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57404</xdr:rowOff>
    </xdr:from>
    <xdr:to>
      <xdr:col>41</xdr:col>
      <xdr:colOff>50800</xdr:colOff>
      <xdr:row>78</xdr:row>
      <xdr:rowOff>97971</xdr:rowOff>
    </xdr:to>
    <xdr:cxnSp macro="">
      <xdr:nvCxnSpPr>
        <xdr:cNvPr id="417" name="直線コネクタ 416"/>
        <xdr:cNvCxnSpPr/>
      </xdr:nvCxnSpPr>
      <xdr:spPr>
        <a:xfrm flipV="1">
          <a:off x="6972300" y="13430504"/>
          <a:ext cx="889000" cy="4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44487</xdr:rowOff>
    </xdr:from>
    <xdr:to>
      <xdr:col>55</xdr:col>
      <xdr:colOff>50800</xdr:colOff>
      <xdr:row>78</xdr:row>
      <xdr:rowOff>146087</xdr:rowOff>
    </xdr:to>
    <xdr:sp macro="" textlink="">
      <xdr:nvSpPr>
        <xdr:cNvPr id="427" name="楕円 426"/>
        <xdr:cNvSpPr/>
      </xdr:nvSpPr>
      <xdr:spPr>
        <a:xfrm>
          <a:off x="10426700" y="134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130864</xdr:rowOff>
    </xdr:from>
    <xdr:ext cx="469744" cy="259045"/>
    <xdr:sp macro="" textlink="">
      <xdr:nvSpPr>
        <xdr:cNvPr id="428" name="商工費該当値テキスト"/>
        <xdr:cNvSpPr txBox="1"/>
      </xdr:nvSpPr>
      <xdr:spPr>
        <a:xfrm>
          <a:off x="10528300" y="1333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166711</xdr:rowOff>
    </xdr:from>
    <xdr:to>
      <xdr:col>50</xdr:col>
      <xdr:colOff>165100</xdr:colOff>
      <xdr:row>78</xdr:row>
      <xdr:rowOff>96861</xdr:rowOff>
    </xdr:to>
    <xdr:sp macro="" textlink="">
      <xdr:nvSpPr>
        <xdr:cNvPr id="429" name="楕円 428"/>
        <xdr:cNvSpPr/>
      </xdr:nvSpPr>
      <xdr:spPr>
        <a:xfrm>
          <a:off x="9588500" y="133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87988</xdr:rowOff>
    </xdr:from>
    <xdr:ext cx="534377" cy="259045"/>
    <xdr:sp macro="" textlink="">
      <xdr:nvSpPr>
        <xdr:cNvPr id="430" name="テキスト ボックス 429"/>
        <xdr:cNvSpPr txBox="1"/>
      </xdr:nvSpPr>
      <xdr:spPr>
        <a:xfrm>
          <a:off x="9372111" y="1346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133820</xdr:rowOff>
    </xdr:from>
    <xdr:to>
      <xdr:col>46</xdr:col>
      <xdr:colOff>38100</xdr:colOff>
      <xdr:row>78</xdr:row>
      <xdr:rowOff>63970</xdr:rowOff>
    </xdr:to>
    <xdr:sp macro="" textlink="">
      <xdr:nvSpPr>
        <xdr:cNvPr id="431" name="楕円 430"/>
        <xdr:cNvSpPr/>
      </xdr:nvSpPr>
      <xdr:spPr>
        <a:xfrm>
          <a:off x="8699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55097</xdr:rowOff>
    </xdr:from>
    <xdr:ext cx="534377" cy="259045"/>
    <xdr:sp macro="" textlink="">
      <xdr:nvSpPr>
        <xdr:cNvPr id="432" name="テキスト ボックス 431"/>
        <xdr:cNvSpPr txBox="1"/>
      </xdr:nvSpPr>
      <xdr:spPr>
        <a:xfrm>
          <a:off x="8483111" y="134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6604</xdr:rowOff>
    </xdr:from>
    <xdr:to>
      <xdr:col>41</xdr:col>
      <xdr:colOff>101600</xdr:colOff>
      <xdr:row>78</xdr:row>
      <xdr:rowOff>108204</xdr:rowOff>
    </xdr:to>
    <xdr:sp macro="" textlink="">
      <xdr:nvSpPr>
        <xdr:cNvPr id="433" name="楕円 432"/>
        <xdr:cNvSpPr/>
      </xdr:nvSpPr>
      <xdr:spPr>
        <a:xfrm>
          <a:off x="7810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99331</xdr:rowOff>
    </xdr:from>
    <xdr:ext cx="534377" cy="259045"/>
    <xdr:sp macro="" textlink="">
      <xdr:nvSpPr>
        <xdr:cNvPr id="434" name="テキスト ボックス 433"/>
        <xdr:cNvSpPr txBox="1"/>
      </xdr:nvSpPr>
      <xdr:spPr>
        <a:xfrm>
          <a:off x="7594111" y="134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47171</xdr:rowOff>
    </xdr:from>
    <xdr:to>
      <xdr:col>36</xdr:col>
      <xdr:colOff>165100</xdr:colOff>
      <xdr:row>78</xdr:row>
      <xdr:rowOff>148771</xdr:rowOff>
    </xdr:to>
    <xdr:sp macro="" textlink="">
      <xdr:nvSpPr>
        <xdr:cNvPr id="435" name="楕円 434"/>
        <xdr:cNvSpPr/>
      </xdr:nvSpPr>
      <xdr:spPr>
        <a:xfrm>
          <a:off x="6921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139898</xdr:rowOff>
    </xdr:from>
    <xdr:ext cx="469744" cy="259045"/>
    <xdr:sp macro="" textlink="">
      <xdr:nvSpPr>
        <xdr:cNvPr id="436" name="テキスト ボックス 435"/>
        <xdr:cNvSpPr txBox="1"/>
      </xdr:nvSpPr>
      <xdr:spPr>
        <a:xfrm>
          <a:off x="6737428" y="1351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69044</xdr:rowOff>
    </xdr:from>
    <xdr:to>
      <xdr:col>55</xdr:col>
      <xdr:colOff>0</xdr:colOff>
      <xdr:row>97</xdr:row>
      <xdr:rowOff>115336</xdr:rowOff>
    </xdr:to>
    <xdr:cxnSp macro="">
      <xdr:nvCxnSpPr>
        <xdr:cNvPr id="469" name="直線コネクタ 468"/>
        <xdr:cNvCxnSpPr/>
      </xdr:nvCxnSpPr>
      <xdr:spPr>
        <a:xfrm flipV="1">
          <a:off x="9639300" y="16699694"/>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115336</xdr:rowOff>
    </xdr:from>
    <xdr:to>
      <xdr:col>50</xdr:col>
      <xdr:colOff>114300</xdr:colOff>
      <xdr:row>98</xdr:row>
      <xdr:rowOff>597</xdr:rowOff>
    </xdr:to>
    <xdr:cxnSp macro="">
      <xdr:nvCxnSpPr>
        <xdr:cNvPr id="472" name="直線コネクタ 471"/>
        <xdr:cNvCxnSpPr/>
      </xdr:nvCxnSpPr>
      <xdr:spPr>
        <a:xfrm flipV="1">
          <a:off x="8750300" y="16745986"/>
          <a:ext cx="889000" cy="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133004</xdr:rowOff>
    </xdr:from>
    <xdr:to>
      <xdr:col>45</xdr:col>
      <xdr:colOff>177800</xdr:colOff>
      <xdr:row>98</xdr:row>
      <xdr:rowOff>597</xdr:rowOff>
    </xdr:to>
    <xdr:cxnSp macro="">
      <xdr:nvCxnSpPr>
        <xdr:cNvPr id="475" name="直線コネクタ 474"/>
        <xdr:cNvCxnSpPr/>
      </xdr:nvCxnSpPr>
      <xdr:spPr>
        <a:xfrm>
          <a:off x="7861300" y="16763654"/>
          <a:ext cx="8890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26819</xdr:rowOff>
    </xdr:from>
    <xdr:to>
      <xdr:col>41</xdr:col>
      <xdr:colOff>50800</xdr:colOff>
      <xdr:row>97</xdr:row>
      <xdr:rowOff>133004</xdr:rowOff>
    </xdr:to>
    <xdr:cxnSp macro="">
      <xdr:nvCxnSpPr>
        <xdr:cNvPr id="478" name="直線コネクタ 477"/>
        <xdr:cNvCxnSpPr/>
      </xdr:nvCxnSpPr>
      <xdr:spPr>
        <a:xfrm>
          <a:off x="6972300" y="16657469"/>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18244</xdr:rowOff>
    </xdr:from>
    <xdr:to>
      <xdr:col>55</xdr:col>
      <xdr:colOff>50800</xdr:colOff>
      <xdr:row>97</xdr:row>
      <xdr:rowOff>119844</xdr:rowOff>
    </xdr:to>
    <xdr:sp macro="" textlink="">
      <xdr:nvSpPr>
        <xdr:cNvPr id="488" name="楕円 487"/>
        <xdr:cNvSpPr/>
      </xdr:nvSpPr>
      <xdr:spPr>
        <a:xfrm>
          <a:off x="10426700" y="166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168121</xdr:rowOff>
    </xdr:from>
    <xdr:ext cx="534377" cy="259045"/>
    <xdr:sp macro="" textlink="">
      <xdr:nvSpPr>
        <xdr:cNvPr id="489" name="土木費該当値テキスト"/>
        <xdr:cNvSpPr txBox="1"/>
      </xdr:nvSpPr>
      <xdr:spPr>
        <a:xfrm>
          <a:off x="10528300" y="166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64536</xdr:rowOff>
    </xdr:from>
    <xdr:to>
      <xdr:col>50</xdr:col>
      <xdr:colOff>165100</xdr:colOff>
      <xdr:row>97</xdr:row>
      <xdr:rowOff>166136</xdr:rowOff>
    </xdr:to>
    <xdr:sp macro="" textlink="">
      <xdr:nvSpPr>
        <xdr:cNvPr id="490" name="楕円 489"/>
        <xdr:cNvSpPr/>
      </xdr:nvSpPr>
      <xdr:spPr>
        <a:xfrm>
          <a:off x="9588500" y="16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157263</xdr:rowOff>
    </xdr:from>
    <xdr:ext cx="534377" cy="259045"/>
    <xdr:sp macro="" textlink="">
      <xdr:nvSpPr>
        <xdr:cNvPr id="491" name="テキスト ボックス 490"/>
        <xdr:cNvSpPr txBox="1"/>
      </xdr:nvSpPr>
      <xdr:spPr>
        <a:xfrm>
          <a:off x="9372111" y="167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121247</xdr:rowOff>
    </xdr:from>
    <xdr:to>
      <xdr:col>46</xdr:col>
      <xdr:colOff>38100</xdr:colOff>
      <xdr:row>98</xdr:row>
      <xdr:rowOff>51397</xdr:rowOff>
    </xdr:to>
    <xdr:sp macro="" textlink="">
      <xdr:nvSpPr>
        <xdr:cNvPr id="492" name="楕円 491"/>
        <xdr:cNvSpPr/>
      </xdr:nvSpPr>
      <xdr:spPr>
        <a:xfrm>
          <a:off x="8699500" y="167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42524</xdr:rowOff>
    </xdr:from>
    <xdr:ext cx="534377" cy="259045"/>
    <xdr:sp macro="" textlink="">
      <xdr:nvSpPr>
        <xdr:cNvPr id="493" name="テキスト ボックス 492"/>
        <xdr:cNvSpPr txBox="1"/>
      </xdr:nvSpPr>
      <xdr:spPr>
        <a:xfrm>
          <a:off x="8483111" y="168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82204</xdr:rowOff>
    </xdr:from>
    <xdr:to>
      <xdr:col>41</xdr:col>
      <xdr:colOff>101600</xdr:colOff>
      <xdr:row>98</xdr:row>
      <xdr:rowOff>12354</xdr:rowOff>
    </xdr:to>
    <xdr:sp macro="" textlink="">
      <xdr:nvSpPr>
        <xdr:cNvPr id="494" name="楕円 493"/>
        <xdr:cNvSpPr/>
      </xdr:nvSpPr>
      <xdr:spPr>
        <a:xfrm>
          <a:off x="7810500" y="167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3481</xdr:rowOff>
    </xdr:from>
    <xdr:ext cx="534377" cy="259045"/>
    <xdr:sp macro="" textlink="">
      <xdr:nvSpPr>
        <xdr:cNvPr id="495" name="テキスト ボックス 494"/>
        <xdr:cNvSpPr txBox="1"/>
      </xdr:nvSpPr>
      <xdr:spPr>
        <a:xfrm>
          <a:off x="7594111" y="168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147469</xdr:rowOff>
    </xdr:from>
    <xdr:to>
      <xdr:col>36</xdr:col>
      <xdr:colOff>165100</xdr:colOff>
      <xdr:row>97</xdr:row>
      <xdr:rowOff>77619</xdr:rowOff>
    </xdr:to>
    <xdr:sp macro="" textlink="">
      <xdr:nvSpPr>
        <xdr:cNvPr id="496" name="楕円 495"/>
        <xdr:cNvSpPr/>
      </xdr:nvSpPr>
      <xdr:spPr>
        <a:xfrm>
          <a:off x="6921500" y="166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68746</xdr:rowOff>
    </xdr:from>
    <xdr:ext cx="534377" cy="259045"/>
    <xdr:sp macro="" textlink="">
      <xdr:nvSpPr>
        <xdr:cNvPr id="497" name="テキスト ボックス 496"/>
        <xdr:cNvSpPr txBox="1"/>
      </xdr:nvSpPr>
      <xdr:spPr>
        <a:xfrm>
          <a:off x="6705111" y="166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136328</xdr:rowOff>
    </xdr:from>
    <xdr:to>
      <xdr:col>85</xdr:col>
      <xdr:colOff>127000</xdr:colOff>
      <xdr:row>37</xdr:row>
      <xdr:rowOff>14541</xdr:rowOff>
    </xdr:to>
    <xdr:cxnSp macro="">
      <xdr:nvCxnSpPr>
        <xdr:cNvPr id="526" name="直線コネクタ 525"/>
        <xdr:cNvCxnSpPr/>
      </xdr:nvCxnSpPr>
      <xdr:spPr>
        <a:xfrm flipV="1">
          <a:off x="15481300" y="6308528"/>
          <a:ext cx="8382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36868</xdr:rowOff>
    </xdr:from>
    <xdr:to>
      <xdr:col>81</xdr:col>
      <xdr:colOff>50800</xdr:colOff>
      <xdr:row>37</xdr:row>
      <xdr:rowOff>14541</xdr:rowOff>
    </xdr:to>
    <xdr:cxnSp macro="">
      <xdr:nvCxnSpPr>
        <xdr:cNvPr id="529" name="直線コネクタ 528"/>
        <xdr:cNvCxnSpPr/>
      </xdr:nvCxnSpPr>
      <xdr:spPr>
        <a:xfrm>
          <a:off x="14592300" y="6209068"/>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7322</xdr:rowOff>
    </xdr:from>
    <xdr:to>
      <xdr:col>76</xdr:col>
      <xdr:colOff>114300</xdr:colOff>
      <xdr:row>36</xdr:row>
      <xdr:rowOff>36868</xdr:rowOff>
    </xdr:to>
    <xdr:cxnSp macro="">
      <xdr:nvCxnSpPr>
        <xdr:cNvPr id="532" name="直線コネクタ 531"/>
        <xdr:cNvCxnSpPr/>
      </xdr:nvCxnSpPr>
      <xdr:spPr>
        <a:xfrm>
          <a:off x="13703300" y="6179522"/>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7322</xdr:rowOff>
    </xdr:from>
    <xdr:to>
      <xdr:col>71</xdr:col>
      <xdr:colOff>177800</xdr:colOff>
      <xdr:row>36</xdr:row>
      <xdr:rowOff>142386</xdr:rowOff>
    </xdr:to>
    <xdr:cxnSp macro="">
      <xdr:nvCxnSpPr>
        <xdr:cNvPr id="535" name="直線コネクタ 534"/>
        <xdr:cNvCxnSpPr/>
      </xdr:nvCxnSpPr>
      <xdr:spPr>
        <a:xfrm flipV="1">
          <a:off x="12814300" y="6179522"/>
          <a:ext cx="889000" cy="1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85528</xdr:rowOff>
    </xdr:from>
    <xdr:to>
      <xdr:col>85</xdr:col>
      <xdr:colOff>177800</xdr:colOff>
      <xdr:row>37</xdr:row>
      <xdr:rowOff>15678</xdr:rowOff>
    </xdr:to>
    <xdr:sp macro="" textlink="">
      <xdr:nvSpPr>
        <xdr:cNvPr id="545" name="楕円 544"/>
        <xdr:cNvSpPr/>
      </xdr:nvSpPr>
      <xdr:spPr>
        <a:xfrm>
          <a:off x="162687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63955</xdr:rowOff>
    </xdr:from>
    <xdr:ext cx="534377" cy="259045"/>
    <xdr:sp macro="" textlink="">
      <xdr:nvSpPr>
        <xdr:cNvPr id="546" name="消防費該当値テキスト"/>
        <xdr:cNvSpPr txBox="1"/>
      </xdr:nvSpPr>
      <xdr:spPr>
        <a:xfrm>
          <a:off x="16370300" y="62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135191</xdr:rowOff>
    </xdr:from>
    <xdr:to>
      <xdr:col>81</xdr:col>
      <xdr:colOff>101600</xdr:colOff>
      <xdr:row>37</xdr:row>
      <xdr:rowOff>65341</xdr:rowOff>
    </xdr:to>
    <xdr:sp macro="" textlink="">
      <xdr:nvSpPr>
        <xdr:cNvPr id="547" name="楕円 546"/>
        <xdr:cNvSpPr/>
      </xdr:nvSpPr>
      <xdr:spPr>
        <a:xfrm>
          <a:off x="154305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56468</xdr:rowOff>
    </xdr:from>
    <xdr:ext cx="534377" cy="259045"/>
    <xdr:sp macro="" textlink="">
      <xdr:nvSpPr>
        <xdr:cNvPr id="548" name="テキスト ボックス 547"/>
        <xdr:cNvSpPr txBox="1"/>
      </xdr:nvSpPr>
      <xdr:spPr>
        <a:xfrm>
          <a:off x="15214111" y="6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157518</xdr:rowOff>
    </xdr:from>
    <xdr:to>
      <xdr:col>76</xdr:col>
      <xdr:colOff>165100</xdr:colOff>
      <xdr:row>36</xdr:row>
      <xdr:rowOff>87668</xdr:rowOff>
    </xdr:to>
    <xdr:sp macro="" textlink="">
      <xdr:nvSpPr>
        <xdr:cNvPr id="549" name="楕円 548"/>
        <xdr:cNvSpPr/>
      </xdr:nvSpPr>
      <xdr:spPr>
        <a:xfrm>
          <a:off x="14541500" y="6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78795</xdr:rowOff>
    </xdr:from>
    <xdr:ext cx="534377" cy="259045"/>
    <xdr:sp macro="" textlink="">
      <xdr:nvSpPr>
        <xdr:cNvPr id="550" name="テキスト ボックス 549"/>
        <xdr:cNvSpPr txBox="1"/>
      </xdr:nvSpPr>
      <xdr:spPr>
        <a:xfrm>
          <a:off x="14325111" y="62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127972</xdr:rowOff>
    </xdr:from>
    <xdr:to>
      <xdr:col>72</xdr:col>
      <xdr:colOff>38100</xdr:colOff>
      <xdr:row>36</xdr:row>
      <xdr:rowOff>58122</xdr:rowOff>
    </xdr:to>
    <xdr:sp macro="" textlink="">
      <xdr:nvSpPr>
        <xdr:cNvPr id="551" name="楕円 550"/>
        <xdr:cNvSpPr/>
      </xdr:nvSpPr>
      <xdr:spPr>
        <a:xfrm>
          <a:off x="13652500" y="61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74649</xdr:rowOff>
    </xdr:from>
    <xdr:ext cx="534377" cy="259045"/>
    <xdr:sp macro="" textlink="">
      <xdr:nvSpPr>
        <xdr:cNvPr id="552" name="テキスト ボックス 551"/>
        <xdr:cNvSpPr txBox="1"/>
      </xdr:nvSpPr>
      <xdr:spPr>
        <a:xfrm>
          <a:off x="13436111" y="59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91586</xdr:rowOff>
    </xdr:from>
    <xdr:to>
      <xdr:col>67</xdr:col>
      <xdr:colOff>101600</xdr:colOff>
      <xdr:row>37</xdr:row>
      <xdr:rowOff>21736</xdr:rowOff>
    </xdr:to>
    <xdr:sp macro="" textlink="">
      <xdr:nvSpPr>
        <xdr:cNvPr id="553" name="楕円 552"/>
        <xdr:cNvSpPr/>
      </xdr:nvSpPr>
      <xdr:spPr>
        <a:xfrm>
          <a:off x="12763500" y="6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12863</xdr:rowOff>
    </xdr:from>
    <xdr:ext cx="534377" cy="259045"/>
    <xdr:sp macro="" textlink="">
      <xdr:nvSpPr>
        <xdr:cNvPr id="554" name="テキスト ボックス 553"/>
        <xdr:cNvSpPr txBox="1"/>
      </xdr:nvSpPr>
      <xdr:spPr>
        <a:xfrm>
          <a:off x="12547111" y="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150520</xdr:rowOff>
    </xdr:from>
    <xdr:to>
      <xdr:col>85</xdr:col>
      <xdr:colOff>127000</xdr:colOff>
      <xdr:row>57</xdr:row>
      <xdr:rowOff>96571</xdr:rowOff>
    </xdr:to>
    <xdr:cxnSp macro="">
      <xdr:nvCxnSpPr>
        <xdr:cNvPr id="584" name="直線コネクタ 583"/>
        <xdr:cNvCxnSpPr/>
      </xdr:nvCxnSpPr>
      <xdr:spPr>
        <a:xfrm>
          <a:off x="15481300" y="9580270"/>
          <a:ext cx="8382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150520</xdr:rowOff>
    </xdr:from>
    <xdr:to>
      <xdr:col>81</xdr:col>
      <xdr:colOff>50800</xdr:colOff>
      <xdr:row>56</xdr:row>
      <xdr:rowOff>148196</xdr:rowOff>
    </xdr:to>
    <xdr:cxnSp macro="">
      <xdr:nvCxnSpPr>
        <xdr:cNvPr id="587" name="直線コネクタ 586"/>
        <xdr:cNvCxnSpPr/>
      </xdr:nvCxnSpPr>
      <xdr:spPr>
        <a:xfrm flipV="1">
          <a:off x="14592300" y="9580270"/>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148196</xdr:rowOff>
    </xdr:from>
    <xdr:to>
      <xdr:col>76</xdr:col>
      <xdr:colOff>114300</xdr:colOff>
      <xdr:row>58</xdr:row>
      <xdr:rowOff>77305</xdr:rowOff>
    </xdr:to>
    <xdr:cxnSp macro="">
      <xdr:nvCxnSpPr>
        <xdr:cNvPr id="590" name="直線コネクタ 589"/>
        <xdr:cNvCxnSpPr/>
      </xdr:nvCxnSpPr>
      <xdr:spPr>
        <a:xfrm flipV="1">
          <a:off x="13703300" y="9749396"/>
          <a:ext cx="889000" cy="2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77305</xdr:rowOff>
    </xdr:from>
    <xdr:to>
      <xdr:col>71</xdr:col>
      <xdr:colOff>177800</xdr:colOff>
      <xdr:row>59</xdr:row>
      <xdr:rowOff>62192</xdr:rowOff>
    </xdr:to>
    <xdr:cxnSp macro="">
      <xdr:nvCxnSpPr>
        <xdr:cNvPr id="593" name="直線コネクタ 592"/>
        <xdr:cNvCxnSpPr/>
      </xdr:nvCxnSpPr>
      <xdr:spPr>
        <a:xfrm flipV="1">
          <a:off x="12814300" y="10021405"/>
          <a:ext cx="889000" cy="1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45771</xdr:rowOff>
    </xdr:from>
    <xdr:to>
      <xdr:col>85</xdr:col>
      <xdr:colOff>177800</xdr:colOff>
      <xdr:row>57</xdr:row>
      <xdr:rowOff>147371</xdr:rowOff>
    </xdr:to>
    <xdr:sp macro="" textlink="">
      <xdr:nvSpPr>
        <xdr:cNvPr id="603" name="楕円 602"/>
        <xdr:cNvSpPr/>
      </xdr:nvSpPr>
      <xdr:spPr>
        <a:xfrm>
          <a:off x="16268700" y="98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24198</xdr:rowOff>
    </xdr:from>
    <xdr:ext cx="534377" cy="259045"/>
    <xdr:sp macro="" textlink="">
      <xdr:nvSpPr>
        <xdr:cNvPr id="604" name="教育費該当値テキスト"/>
        <xdr:cNvSpPr txBox="1"/>
      </xdr:nvSpPr>
      <xdr:spPr>
        <a:xfrm>
          <a:off x="16370300" y="97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99720</xdr:rowOff>
    </xdr:from>
    <xdr:to>
      <xdr:col>81</xdr:col>
      <xdr:colOff>101600</xdr:colOff>
      <xdr:row>56</xdr:row>
      <xdr:rowOff>29870</xdr:rowOff>
    </xdr:to>
    <xdr:sp macro="" textlink="">
      <xdr:nvSpPr>
        <xdr:cNvPr id="605" name="楕円 604"/>
        <xdr:cNvSpPr/>
      </xdr:nvSpPr>
      <xdr:spPr>
        <a:xfrm>
          <a:off x="15430500" y="95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46397</xdr:rowOff>
    </xdr:from>
    <xdr:ext cx="534377" cy="259045"/>
    <xdr:sp macro="" textlink="">
      <xdr:nvSpPr>
        <xdr:cNvPr id="606" name="テキスト ボックス 605"/>
        <xdr:cNvSpPr txBox="1"/>
      </xdr:nvSpPr>
      <xdr:spPr>
        <a:xfrm>
          <a:off x="15214111" y="93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97396</xdr:rowOff>
    </xdr:from>
    <xdr:to>
      <xdr:col>76</xdr:col>
      <xdr:colOff>165100</xdr:colOff>
      <xdr:row>57</xdr:row>
      <xdr:rowOff>27546</xdr:rowOff>
    </xdr:to>
    <xdr:sp macro="" textlink="">
      <xdr:nvSpPr>
        <xdr:cNvPr id="607" name="楕円 606"/>
        <xdr:cNvSpPr/>
      </xdr:nvSpPr>
      <xdr:spPr>
        <a:xfrm>
          <a:off x="14541500" y="96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18673</xdr:rowOff>
    </xdr:from>
    <xdr:ext cx="534377" cy="259045"/>
    <xdr:sp macro="" textlink="">
      <xdr:nvSpPr>
        <xdr:cNvPr id="608" name="テキスト ボックス 607"/>
        <xdr:cNvSpPr txBox="1"/>
      </xdr:nvSpPr>
      <xdr:spPr>
        <a:xfrm>
          <a:off x="14325111" y="97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26505</xdr:rowOff>
    </xdr:from>
    <xdr:to>
      <xdr:col>72</xdr:col>
      <xdr:colOff>38100</xdr:colOff>
      <xdr:row>58</xdr:row>
      <xdr:rowOff>128105</xdr:rowOff>
    </xdr:to>
    <xdr:sp macro="" textlink="">
      <xdr:nvSpPr>
        <xdr:cNvPr id="609" name="楕円 608"/>
        <xdr:cNvSpPr/>
      </xdr:nvSpPr>
      <xdr:spPr>
        <a:xfrm>
          <a:off x="13652500" y="99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119232</xdr:rowOff>
    </xdr:from>
    <xdr:ext cx="534377" cy="259045"/>
    <xdr:sp macro="" textlink="">
      <xdr:nvSpPr>
        <xdr:cNvPr id="610" name="テキスト ボックス 609"/>
        <xdr:cNvSpPr txBox="1"/>
      </xdr:nvSpPr>
      <xdr:spPr>
        <a:xfrm>
          <a:off x="13436111" y="100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11392</xdr:rowOff>
    </xdr:from>
    <xdr:to>
      <xdr:col>67</xdr:col>
      <xdr:colOff>101600</xdr:colOff>
      <xdr:row>59</xdr:row>
      <xdr:rowOff>112992</xdr:rowOff>
    </xdr:to>
    <xdr:sp macro="" textlink="">
      <xdr:nvSpPr>
        <xdr:cNvPr id="611" name="楕円 610"/>
        <xdr:cNvSpPr/>
      </xdr:nvSpPr>
      <xdr:spPr>
        <a:xfrm>
          <a:off x="12763500" y="101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104119</xdr:rowOff>
    </xdr:from>
    <xdr:ext cx="534377" cy="259045"/>
    <xdr:sp macro="" textlink="">
      <xdr:nvSpPr>
        <xdr:cNvPr id="612" name="テキスト ボックス 611"/>
        <xdr:cNvSpPr txBox="1"/>
      </xdr:nvSpPr>
      <xdr:spPr>
        <a:xfrm>
          <a:off x="12547111" y="102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94503</xdr:rowOff>
    </xdr:from>
    <xdr:to>
      <xdr:col>76</xdr:col>
      <xdr:colOff>114300</xdr:colOff>
      <xdr:row>79</xdr:row>
      <xdr:rowOff>98879</xdr:rowOff>
    </xdr:to>
    <xdr:cxnSp macro="">
      <xdr:nvCxnSpPr>
        <xdr:cNvPr id="649" name="直線コネクタ 648"/>
        <xdr:cNvCxnSpPr/>
      </xdr:nvCxnSpPr>
      <xdr:spPr>
        <a:xfrm>
          <a:off x="13703300" y="1363905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94503</xdr:rowOff>
    </xdr:from>
    <xdr:to>
      <xdr:col>71</xdr:col>
      <xdr:colOff>177800</xdr:colOff>
      <xdr:row>79</xdr:row>
      <xdr:rowOff>98879</xdr:rowOff>
    </xdr:to>
    <xdr:cxnSp macro="">
      <xdr:nvCxnSpPr>
        <xdr:cNvPr id="652" name="直線コネクタ 651"/>
        <xdr:cNvCxnSpPr/>
      </xdr:nvCxnSpPr>
      <xdr:spPr>
        <a:xfrm flipV="1">
          <a:off x="12814300" y="1363905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43703</xdr:rowOff>
    </xdr:from>
    <xdr:to>
      <xdr:col>72</xdr:col>
      <xdr:colOff>38100</xdr:colOff>
      <xdr:row>79</xdr:row>
      <xdr:rowOff>145303</xdr:rowOff>
    </xdr:to>
    <xdr:sp macro="" textlink="">
      <xdr:nvSpPr>
        <xdr:cNvPr id="668" name="楕円 667"/>
        <xdr:cNvSpPr/>
      </xdr:nvSpPr>
      <xdr:spPr>
        <a:xfrm>
          <a:off x="13652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136430</xdr:rowOff>
    </xdr:from>
    <xdr:ext cx="378565" cy="259045"/>
    <xdr:sp macro="" textlink="">
      <xdr:nvSpPr>
        <xdr:cNvPr id="669" name="テキスト ボックス 668"/>
        <xdr:cNvSpPr txBox="1"/>
      </xdr:nvSpPr>
      <xdr:spPr>
        <a:xfrm>
          <a:off x="13514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108519</xdr:rowOff>
    </xdr:from>
    <xdr:to>
      <xdr:col>85</xdr:col>
      <xdr:colOff>127000</xdr:colOff>
      <xdr:row>98</xdr:row>
      <xdr:rowOff>112914</xdr:rowOff>
    </xdr:to>
    <xdr:cxnSp macro="">
      <xdr:nvCxnSpPr>
        <xdr:cNvPr id="702" name="直線コネクタ 701"/>
        <xdr:cNvCxnSpPr/>
      </xdr:nvCxnSpPr>
      <xdr:spPr>
        <a:xfrm>
          <a:off x="15481300" y="16910619"/>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108238</xdr:rowOff>
    </xdr:from>
    <xdr:to>
      <xdr:col>81</xdr:col>
      <xdr:colOff>50800</xdr:colOff>
      <xdr:row>98</xdr:row>
      <xdr:rowOff>108519</xdr:rowOff>
    </xdr:to>
    <xdr:cxnSp macro="">
      <xdr:nvCxnSpPr>
        <xdr:cNvPr id="705" name="直線コネクタ 704"/>
        <xdr:cNvCxnSpPr/>
      </xdr:nvCxnSpPr>
      <xdr:spPr>
        <a:xfrm>
          <a:off x="14592300" y="16910338"/>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108238</xdr:rowOff>
    </xdr:from>
    <xdr:to>
      <xdr:col>76</xdr:col>
      <xdr:colOff>114300</xdr:colOff>
      <xdr:row>98</xdr:row>
      <xdr:rowOff>116075</xdr:rowOff>
    </xdr:to>
    <xdr:cxnSp macro="">
      <xdr:nvCxnSpPr>
        <xdr:cNvPr id="708" name="直線コネクタ 707"/>
        <xdr:cNvCxnSpPr/>
      </xdr:nvCxnSpPr>
      <xdr:spPr>
        <a:xfrm flipV="1">
          <a:off x="13703300" y="1691033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116075</xdr:rowOff>
    </xdr:from>
    <xdr:to>
      <xdr:col>71</xdr:col>
      <xdr:colOff>177800</xdr:colOff>
      <xdr:row>98</xdr:row>
      <xdr:rowOff>124902</xdr:rowOff>
    </xdr:to>
    <xdr:cxnSp macro="">
      <xdr:nvCxnSpPr>
        <xdr:cNvPr id="711" name="直線コネクタ 710"/>
        <xdr:cNvCxnSpPr/>
      </xdr:nvCxnSpPr>
      <xdr:spPr>
        <a:xfrm flipV="1">
          <a:off x="12814300" y="16918175"/>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62114</xdr:rowOff>
    </xdr:from>
    <xdr:to>
      <xdr:col>85</xdr:col>
      <xdr:colOff>177800</xdr:colOff>
      <xdr:row>98</xdr:row>
      <xdr:rowOff>163714</xdr:rowOff>
    </xdr:to>
    <xdr:sp macro="" textlink="">
      <xdr:nvSpPr>
        <xdr:cNvPr id="721" name="楕円 720"/>
        <xdr:cNvSpPr/>
      </xdr:nvSpPr>
      <xdr:spPr>
        <a:xfrm>
          <a:off x="16268700" y="168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148491</xdr:rowOff>
    </xdr:from>
    <xdr:ext cx="534377" cy="259045"/>
    <xdr:sp macro="" textlink="">
      <xdr:nvSpPr>
        <xdr:cNvPr id="722" name="公債費該当値テキスト"/>
        <xdr:cNvSpPr txBox="1"/>
      </xdr:nvSpPr>
      <xdr:spPr>
        <a:xfrm>
          <a:off x="16370300" y="1677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57719</xdr:rowOff>
    </xdr:from>
    <xdr:to>
      <xdr:col>81</xdr:col>
      <xdr:colOff>101600</xdr:colOff>
      <xdr:row>98</xdr:row>
      <xdr:rowOff>159319</xdr:rowOff>
    </xdr:to>
    <xdr:sp macro="" textlink="">
      <xdr:nvSpPr>
        <xdr:cNvPr id="723" name="楕円 722"/>
        <xdr:cNvSpPr/>
      </xdr:nvSpPr>
      <xdr:spPr>
        <a:xfrm>
          <a:off x="15430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150446</xdr:rowOff>
    </xdr:from>
    <xdr:ext cx="534377" cy="259045"/>
    <xdr:sp macro="" textlink="">
      <xdr:nvSpPr>
        <xdr:cNvPr id="724" name="テキスト ボックス 723"/>
        <xdr:cNvSpPr txBox="1"/>
      </xdr:nvSpPr>
      <xdr:spPr>
        <a:xfrm>
          <a:off x="15214111" y="16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57438</xdr:rowOff>
    </xdr:from>
    <xdr:to>
      <xdr:col>76</xdr:col>
      <xdr:colOff>165100</xdr:colOff>
      <xdr:row>98</xdr:row>
      <xdr:rowOff>159038</xdr:rowOff>
    </xdr:to>
    <xdr:sp macro="" textlink="">
      <xdr:nvSpPr>
        <xdr:cNvPr id="725" name="楕円 724"/>
        <xdr:cNvSpPr/>
      </xdr:nvSpPr>
      <xdr:spPr>
        <a:xfrm>
          <a:off x="14541500" y="16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150165</xdr:rowOff>
    </xdr:from>
    <xdr:ext cx="534377" cy="259045"/>
    <xdr:sp macro="" textlink="">
      <xdr:nvSpPr>
        <xdr:cNvPr id="726" name="テキスト ボックス 725"/>
        <xdr:cNvSpPr txBox="1"/>
      </xdr:nvSpPr>
      <xdr:spPr>
        <a:xfrm>
          <a:off x="14325111" y="169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65275</xdr:rowOff>
    </xdr:from>
    <xdr:to>
      <xdr:col>72</xdr:col>
      <xdr:colOff>38100</xdr:colOff>
      <xdr:row>98</xdr:row>
      <xdr:rowOff>166875</xdr:rowOff>
    </xdr:to>
    <xdr:sp macro="" textlink="">
      <xdr:nvSpPr>
        <xdr:cNvPr id="727" name="楕円 726"/>
        <xdr:cNvSpPr/>
      </xdr:nvSpPr>
      <xdr:spPr>
        <a:xfrm>
          <a:off x="13652500" y="16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158002</xdr:rowOff>
    </xdr:from>
    <xdr:ext cx="534377" cy="259045"/>
    <xdr:sp macro="" textlink="">
      <xdr:nvSpPr>
        <xdr:cNvPr id="728" name="テキスト ボックス 727"/>
        <xdr:cNvSpPr txBox="1"/>
      </xdr:nvSpPr>
      <xdr:spPr>
        <a:xfrm>
          <a:off x="13436111" y="169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74102</xdr:rowOff>
    </xdr:from>
    <xdr:to>
      <xdr:col>67</xdr:col>
      <xdr:colOff>101600</xdr:colOff>
      <xdr:row>99</xdr:row>
      <xdr:rowOff>4252</xdr:rowOff>
    </xdr:to>
    <xdr:sp macro="" textlink="">
      <xdr:nvSpPr>
        <xdr:cNvPr id="729" name="楕円 728"/>
        <xdr:cNvSpPr/>
      </xdr:nvSpPr>
      <xdr:spPr>
        <a:xfrm>
          <a:off x="12763500" y="16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166829</xdr:rowOff>
    </xdr:from>
    <xdr:ext cx="534377" cy="259045"/>
    <xdr:sp macro="" textlink="">
      <xdr:nvSpPr>
        <xdr:cNvPr id="730" name="テキスト ボックス 729"/>
        <xdr:cNvSpPr txBox="1"/>
      </xdr:nvSpPr>
      <xdr:spPr>
        <a:xfrm>
          <a:off x="12547111" y="169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民生費については、住民一人当たり</a:t>
          </a:r>
          <a:r>
            <a:rPr kumimoji="1" lang="en-US" altLang="ja-JP" sz="1100">
              <a:solidFill>
                <a:schemeClr val="dk1"/>
              </a:solidFill>
              <a:effectLst/>
              <a:latin typeface="+mn-lt"/>
              <a:ea typeface="+mn-ea"/>
              <a:cs typeface="+mn-cs"/>
            </a:rPr>
            <a:t>164,786</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42,986</a:t>
          </a:r>
          <a:r>
            <a:rPr kumimoji="1" lang="ja-JP" altLang="ja-JP" sz="1100">
              <a:solidFill>
                <a:schemeClr val="dk1"/>
              </a:solidFill>
              <a:effectLst/>
              <a:latin typeface="+mn-lt"/>
              <a:ea typeface="+mn-ea"/>
              <a:cs typeface="+mn-cs"/>
            </a:rPr>
            <a:t>円低くなって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14,204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茨城県平均と比較し</a:t>
          </a:r>
          <a:r>
            <a:rPr kumimoji="1" lang="en-US" altLang="ja-JP" sz="1100">
              <a:solidFill>
                <a:schemeClr val="dk1"/>
              </a:solidFill>
              <a:effectLst/>
              <a:latin typeface="+mn-lt"/>
              <a:ea typeface="+mn-ea"/>
              <a:cs typeface="+mn-cs"/>
            </a:rPr>
            <a:t>2,902</a:t>
          </a:r>
          <a:r>
            <a:rPr kumimoji="1" lang="ja-JP" altLang="en-US" sz="1100">
              <a:solidFill>
                <a:schemeClr val="dk1"/>
              </a:solidFill>
              <a:effectLst/>
              <a:latin typeface="+mn-lt"/>
              <a:ea typeface="+mn-ea"/>
              <a:cs typeface="+mn-cs"/>
            </a:rPr>
            <a:t>円高くなっており、過去の傾向を鑑みると</a:t>
          </a:r>
          <a:r>
            <a:rPr kumimoji="1" lang="ja-JP" altLang="ja-JP" sz="1100">
              <a:solidFill>
                <a:schemeClr val="dk1"/>
              </a:solidFill>
              <a:effectLst/>
              <a:latin typeface="+mn-lt"/>
              <a:ea typeface="+mn-ea"/>
              <a:cs typeface="+mn-cs"/>
            </a:rPr>
            <a:t>少子高齢化を始めとする諸要因により今後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になることが見込まれる</a:t>
          </a:r>
          <a:r>
            <a:rPr kumimoji="1" lang="ja-JP" altLang="ja-JP" sz="1100">
              <a:solidFill>
                <a:schemeClr val="dk1"/>
              </a:solidFill>
              <a:effectLst/>
              <a:latin typeface="+mn-lt"/>
              <a:ea typeface="+mn-ea"/>
              <a:cs typeface="+mn-cs"/>
            </a:rPr>
            <a:t>。衛生費については、住民一人当たり</a:t>
          </a:r>
          <a:r>
            <a:rPr kumimoji="1" lang="en-US" altLang="ja-JP" sz="1100">
              <a:solidFill>
                <a:schemeClr val="dk1"/>
              </a:solidFill>
              <a:effectLst/>
              <a:latin typeface="+mn-lt"/>
              <a:ea typeface="+mn-ea"/>
              <a:cs typeface="+mn-cs"/>
            </a:rPr>
            <a:t>53,615</a:t>
          </a:r>
          <a:r>
            <a:rPr kumimoji="1" lang="ja-JP" altLang="ja-JP" sz="1100">
              <a:solidFill>
                <a:schemeClr val="dk1"/>
              </a:solidFill>
              <a:effectLst/>
              <a:latin typeface="+mn-lt"/>
              <a:ea typeface="+mn-ea"/>
              <a:cs typeface="+mn-cs"/>
            </a:rPr>
            <a:t>円であり、類似団体平均値と比較して</a:t>
          </a:r>
          <a:r>
            <a:rPr kumimoji="1" lang="en-US" altLang="ja-JP" sz="1100">
              <a:solidFill>
                <a:schemeClr val="dk1"/>
              </a:solidFill>
              <a:effectLst/>
              <a:latin typeface="+mn-lt"/>
              <a:ea typeface="+mn-ea"/>
              <a:cs typeface="+mn-cs"/>
            </a:rPr>
            <a:t>12,237</a:t>
          </a:r>
          <a:r>
            <a:rPr kumimoji="1" lang="ja-JP" altLang="ja-JP" sz="1100">
              <a:solidFill>
                <a:schemeClr val="dk1"/>
              </a:solidFill>
              <a:effectLst/>
              <a:latin typeface="+mn-lt"/>
              <a:ea typeface="+mn-ea"/>
              <a:cs typeface="+mn-cs"/>
            </a:rPr>
            <a:t>円低くなっている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昨年度と比較し</a:t>
          </a:r>
          <a:r>
            <a:rPr kumimoji="1" lang="en-US" altLang="ja-JP" sz="1100">
              <a:solidFill>
                <a:schemeClr val="dk1"/>
              </a:solidFill>
              <a:effectLst/>
              <a:latin typeface="+mn-lt"/>
              <a:ea typeface="+mn-ea"/>
              <a:cs typeface="+mn-cs"/>
            </a:rPr>
            <a:t>8,885</a:t>
          </a:r>
          <a:r>
            <a:rPr kumimoji="1" lang="ja-JP" altLang="en-US" sz="1100">
              <a:solidFill>
                <a:schemeClr val="dk1"/>
              </a:solidFill>
              <a:effectLst/>
              <a:latin typeface="+mn-lt"/>
              <a:ea typeface="+mn-ea"/>
              <a:cs typeface="+mn-cs"/>
            </a:rPr>
            <a:t>円高くなっている。これは、旧</a:t>
          </a:r>
          <a:r>
            <a:rPr kumimoji="1" lang="ja-JP" altLang="ja-JP" sz="1100">
              <a:solidFill>
                <a:schemeClr val="dk1"/>
              </a:solidFill>
              <a:effectLst/>
              <a:latin typeface="+mn-lt"/>
              <a:ea typeface="+mn-ea"/>
              <a:cs typeface="+mn-cs"/>
            </a:rPr>
            <a:t>広域ごみ処理施設の</a:t>
          </a:r>
          <a:r>
            <a:rPr kumimoji="1" lang="ja-JP" altLang="en-US" sz="1100">
              <a:solidFill>
                <a:schemeClr val="dk1"/>
              </a:solidFill>
              <a:effectLst/>
              <a:latin typeface="+mn-lt"/>
              <a:ea typeface="+mn-ea"/>
              <a:cs typeface="+mn-cs"/>
            </a:rPr>
            <a:t>解体</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を実施したためである</a:t>
          </a:r>
          <a:r>
            <a:rPr kumimoji="1" lang="ja-JP" altLang="ja-JP" sz="1100">
              <a:solidFill>
                <a:schemeClr val="dk1"/>
              </a:solidFill>
              <a:effectLst/>
              <a:latin typeface="+mn-lt"/>
              <a:ea typeface="+mn-ea"/>
              <a:cs typeface="+mn-cs"/>
            </a:rPr>
            <a:t>。土木費については、住民一人当たり</a:t>
          </a:r>
          <a:r>
            <a:rPr kumimoji="1" lang="en-US" altLang="ja-JP" sz="1100">
              <a:solidFill>
                <a:schemeClr val="dk1"/>
              </a:solidFill>
              <a:effectLst/>
              <a:latin typeface="+mn-lt"/>
              <a:ea typeface="+mn-ea"/>
              <a:cs typeface="+mn-cs"/>
            </a:rPr>
            <a:t>43,418</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19,831</a:t>
          </a:r>
          <a:r>
            <a:rPr kumimoji="1" lang="ja-JP" altLang="ja-JP" sz="1100">
              <a:solidFill>
                <a:schemeClr val="dk1"/>
              </a:solidFill>
              <a:effectLst/>
              <a:latin typeface="+mn-lt"/>
              <a:ea typeface="+mn-ea"/>
              <a:cs typeface="+mn-cs"/>
            </a:rPr>
            <a:t>円低くなっているが、</a:t>
          </a:r>
          <a:r>
            <a:rPr kumimoji="1" lang="ja-JP" altLang="en-US" sz="1100">
              <a:solidFill>
                <a:schemeClr val="dk1"/>
              </a:solidFill>
              <a:effectLst/>
              <a:latin typeface="+mn-lt"/>
              <a:ea typeface="+mn-ea"/>
              <a:cs typeface="+mn-cs"/>
            </a:rPr>
            <a:t>昨年度と比較し</a:t>
          </a:r>
          <a:r>
            <a:rPr kumimoji="1" lang="en-US" altLang="ja-JP" sz="1100">
              <a:solidFill>
                <a:schemeClr val="dk1"/>
              </a:solidFill>
              <a:effectLst/>
              <a:latin typeface="+mn-lt"/>
              <a:ea typeface="+mn-ea"/>
              <a:cs typeface="+mn-cs"/>
            </a:rPr>
            <a:t>4,860</a:t>
          </a:r>
          <a:r>
            <a:rPr kumimoji="1" lang="ja-JP" altLang="en-US" sz="1100">
              <a:solidFill>
                <a:schemeClr val="dk1"/>
              </a:solidFill>
              <a:effectLst/>
              <a:latin typeface="+mn-lt"/>
              <a:ea typeface="+mn-ea"/>
              <a:cs typeface="+mn-cs"/>
            </a:rPr>
            <a:t>円高くなっており、今後は</a:t>
          </a:r>
          <a:r>
            <a:rPr kumimoji="1" lang="ja-JP" altLang="ja-JP" sz="1100">
              <a:solidFill>
                <a:schemeClr val="dk1"/>
              </a:solidFill>
              <a:effectLst/>
              <a:latin typeface="+mn-lt"/>
              <a:ea typeface="+mn-ea"/>
              <a:cs typeface="+mn-cs"/>
            </a:rPr>
            <a:t>現在進めている</a:t>
          </a:r>
          <a:r>
            <a:rPr kumimoji="1" lang="ja-JP" altLang="en-US" sz="1100">
              <a:solidFill>
                <a:schemeClr val="dk1"/>
              </a:solidFill>
              <a:effectLst/>
              <a:latin typeface="+mn-lt"/>
              <a:ea typeface="+mn-ea"/>
              <a:cs typeface="+mn-cs"/>
            </a:rPr>
            <a:t>道路改良やスマートインターチェンジ整備</a:t>
          </a:r>
          <a:r>
            <a:rPr kumimoji="1" lang="ja-JP" altLang="ja-JP" sz="1100">
              <a:solidFill>
                <a:schemeClr val="dk1"/>
              </a:solidFill>
              <a:effectLst/>
              <a:latin typeface="+mn-lt"/>
              <a:ea typeface="+mn-ea"/>
              <a:cs typeface="+mn-cs"/>
            </a:rPr>
            <a:t>に係る事業費が大きくなり高い水準を維持していくと思われる。</a:t>
          </a:r>
          <a:endParaRPr lang="ja-JP" altLang="ja-JP" sz="1400">
            <a:effectLst/>
          </a:endParaRPr>
        </a:p>
        <a:p>
          <a:r>
            <a:rPr kumimoji="1" lang="ja-JP" altLang="ja-JP" sz="1100">
              <a:solidFill>
                <a:schemeClr val="dk1"/>
              </a:solidFill>
              <a:effectLst/>
              <a:latin typeface="+mn-lt"/>
              <a:ea typeface="+mn-ea"/>
              <a:cs typeface="+mn-cs"/>
            </a:rPr>
            <a:t>　教育費については、令和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年度から着工している小学校統合に伴う新たな校舎等の建設及び改築工事</a:t>
          </a:r>
          <a:r>
            <a:rPr kumimoji="1" lang="ja-JP" altLang="en-US" sz="1100">
              <a:solidFill>
                <a:schemeClr val="dk1"/>
              </a:solidFill>
              <a:effectLst/>
              <a:latin typeface="+mn-lt"/>
              <a:ea typeface="+mn-ea"/>
              <a:cs typeface="+mn-cs"/>
            </a:rPr>
            <a:t>が完了したこと</a:t>
          </a:r>
          <a:r>
            <a:rPr kumimoji="1" lang="ja-JP" altLang="ja-JP" sz="1100">
              <a:solidFill>
                <a:schemeClr val="dk1"/>
              </a:solidFill>
              <a:effectLst/>
              <a:latin typeface="+mn-lt"/>
              <a:ea typeface="+mn-ea"/>
              <a:cs typeface="+mn-cs"/>
            </a:rPr>
            <a:t>により、大幅な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が、新たに屋内運動場整備事業を進めていることから、今後増加していくことが見込まれる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全体的な増加状況を注視していかなければならない。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年度において、実質単年度収支については、</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となっている。また、実質収支においても、</a:t>
          </a:r>
          <a:r>
            <a:rPr kumimoji="1" lang="en-US" altLang="ja-JP" sz="1100">
              <a:solidFill>
                <a:schemeClr val="dk1"/>
              </a:solidFill>
              <a:effectLst/>
              <a:latin typeface="+mn-lt"/>
              <a:ea typeface="+mn-ea"/>
              <a:cs typeface="+mn-cs"/>
            </a:rPr>
            <a:t>4.29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年度で新広域ごみ処理施設の整備が完了したことなどにより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単年度収支がプラスとなってい</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年度の複合交流拠点施設用地の購入などから減となったものである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今後について、予算執行にあたり歳入の確かな確保、歳出の精査及び抑制を実施し、実質収支比率については、安定的に高い水準が保てるように努めていく。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一般会計をはじめとして、全会計において黒字決算である。令和元年度より下水道事業及び農業集落排水事業を法適化</a:t>
          </a:r>
          <a:r>
            <a:rPr kumimoji="1" lang="ja-JP" altLang="ja-JP" sz="1100" baseline="0">
              <a:solidFill>
                <a:schemeClr val="dk1"/>
              </a:solidFill>
              <a:effectLst/>
              <a:latin typeface="+mn-lt"/>
              <a:ea typeface="+mn-ea"/>
              <a:cs typeface="+mn-cs"/>
            </a:rPr>
            <a:t>したところであり、</a:t>
          </a:r>
          <a:r>
            <a:rPr kumimoji="1" lang="ja-JP" altLang="ja-JP" sz="1100">
              <a:solidFill>
                <a:schemeClr val="dk1"/>
              </a:solidFill>
              <a:effectLst/>
              <a:latin typeface="+mn-lt"/>
              <a:ea typeface="+mn-ea"/>
              <a:cs typeface="+mn-cs"/>
            </a:rPr>
            <a:t>今後の経営について注視していく必要がある。各会計においては、一般会計からの繰入金や補助金等を実施していることから、各会計の状況を精査し、独立採算を徹底し一般会計の負担を軽減するよう努め、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20719981</v>
      </c>
      <c r="BO4" s="449"/>
      <c r="BP4" s="449"/>
      <c r="BQ4" s="449"/>
      <c r="BR4" s="449"/>
      <c r="BS4" s="449"/>
      <c r="BT4" s="449"/>
      <c r="BU4" s="450"/>
      <c r="BV4" s="448">
        <v>21727835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5.9</v>
      </c>
      <c r="CU4" s="589"/>
      <c r="CV4" s="589"/>
      <c r="CW4" s="589"/>
      <c r="CX4" s="589"/>
      <c r="CY4" s="589"/>
      <c r="CZ4" s="589"/>
      <c r="DA4" s="590"/>
      <c r="DB4" s="588">
        <v>10.199999999999999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19881887</v>
      </c>
      <c r="BO5" s="420"/>
      <c r="BP5" s="420"/>
      <c r="BQ5" s="420"/>
      <c r="BR5" s="420"/>
      <c r="BS5" s="420"/>
      <c r="BT5" s="420"/>
      <c r="BU5" s="421"/>
      <c r="BV5" s="419">
        <v>20450657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88.2</v>
      </c>
      <c r="CU5" s="417"/>
      <c r="CV5" s="417"/>
      <c r="CW5" s="417"/>
      <c r="CX5" s="417"/>
      <c r="CY5" s="417"/>
      <c r="CZ5" s="417"/>
      <c r="DA5" s="418"/>
      <c r="DB5" s="416">
        <v>83.5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838094</v>
      </c>
      <c r="BO6" s="420"/>
      <c r="BP6" s="420"/>
      <c r="BQ6" s="420"/>
      <c r="BR6" s="420"/>
      <c r="BS6" s="420"/>
      <c r="BT6" s="420"/>
      <c r="BU6" s="421"/>
      <c r="BV6" s="419">
        <v>1277178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89.9</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164709</v>
      </c>
      <c r="BO7" s="420"/>
      <c r="BP7" s="420"/>
      <c r="BQ7" s="420"/>
      <c r="BR7" s="420"/>
      <c r="BS7" s="420"/>
      <c r="BT7" s="420"/>
      <c r="BU7" s="421"/>
      <c r="BV7" s="419">
        <v>87671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11348894</v>
      </c>
      <c r="CU7" s="420"/>
      <c r="CV7" s="420"/>
      <c r="CW7" s="420"/>
      <c r="CX7" s="420"/>
      <c r="CY7" s="420"/>
      <c r="CZ7" s="420"/>
      <c r="DA7" s="421"/>
      <c r="DB7" s="419">
        <v>11636339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673385</v>
      </c>
      <c r="BO8" s="420"/>
      <c r="BP8" s="420"/>
      <c r="BQ8" s="420"/>
      <c r="BR8" s="420"/>
      <c r="BS8" s="420"/>
      <c r="BT8" s="420"/>
      <c r="BU8" s="421"/>
      <c r="BV8" s="419">
        <v>1189507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0.59</v>
      </c>
      <c r="CU8" s="523"/>
      <c r="CV8" s="523"/>
      <c r="CW8" s="523"/>
      <c r="CX8" s="523"/>
      <c r="CY8" s="523"/>
      <c r="CZ8" s="523"/>
      <c r="DA8" s="524"/>
      <c r="DB8" s="522">
        <v>0.59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40087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104</v>
      </c>
      <c r="AV9" s="478"/>
      <c r="AW9" s="478"/>
      <c r="AX9" s="478"/>
      <c r="AY9" s="433" t="s">
        <v>118</v>
      </c>
      <c r="AZ9" s="434"/>
      <c r="BA9" s="434"/>
      <c r="BB9" s="434"/>
      <c r="BC9" s="434"/>
      <c r="BD9" s="434"/>
      <c r="BE9" s="434"/>
      <c r="BF9" s="434"/>
      <c r="BG9" s="434"/>
      <c r="BH9" s="434"/>
      <c r="BI9" s="434"/>
      <c r="BJ9" s="434"/>
      <c r="BK9" s="434"/>
      <c r="BL9" s="434"/>
      <c r="BM9" s="435"/>
      <c r="BN9" s="419">
        <v>-516122</v>
      </c>
      <c r="BO9" s="420"/>
      <c r="BP9" s="420"/>
      <c r="BQ9" s="420"/>
      <c r="BR9" s="420"/>
      <c r="BS9" s="420"/>
      <c r="BT9" s="420"/>
      <c r="BU9" s="421"/>
      <c r="BV9" s="419">
        <v>654831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13.5</v>
      </c>
      <c r="CU9" s="417"/>
      <c r="CV9" s="417"/>
      <c r="CW9" s="417"/>
      <c r="CX9" s="417"/>
      <c r="CY9" s="417"/>
      <c r="CZ9" s="417"/>
      <c r="DA9" s="418"/>
      <c r="DB9" s="416">
        <v>14.4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42147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1137</v>
      </c>
      <c r="BO10" s="420"/>
      <c r="BP10" s="420"/>
      <c r="BQ10" s="420"/>
      <c r="BR10" s="420"/>
      <c r="BS10" s="420"/>
      <c r="BT10" s="420"/>
      <c r="BU10" s="421"/>
      <c r="BV10" s="419">
        <v>12370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40628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104</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38992</v>
      </c>
      <c r="S13" s="507"/>
      <c r="T13" s="507"/>
      <c r="U13" s="507"/>
      <c r="V13" s="508"/>
      <c r="W13" s="509" t="s">
        <v>139</v>
      </c>
      <c r="X13" s="405"/>
      <c r="Y13" s="405"/>
      <c r="Z13" s="405"/>
      <c r="AA13" s="405"/>
      <c r="AB13" s="406"/>
      <c r="AC13" s="372">
        <v>2145</v>
      </c>
      <c r="AD13" s="373"/>
      <c r="AE13" s="373"/>
      <c r="AF13" s="373"/>
      <c r="AG13" s="374"/>
      <c r="AH13" s="372">
        <v>2245</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-514985</v>
      </c>
      <c r="BO13" s="420"/>
      <c r="BP13" s="420"/>
      <c r="BQ13" s="420"/>
      <c r="BR13" s="420"/>
      <c r="BS13" s="420"/>
      <c r="BT13" s="420"/>
      <c r="BU13" s="421"/>
      <c r="BV13" s="419">
        <v>667201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9.6999999999999993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40737</v>
      </c>
      <c r="S14" s="507"/>
      <c r="T14" s="507"/>
      <c r="U14" s="507"/>
      <c r="V14" s="508"/>
      <c r="W14" s="510"/>
      <c r="X14" s="408"/>
      <c r="Y14" s="408"/>
      <c r="Z14" s="408"/>
      <c r="AA14" s="408"/>
      <c r="AB14" s="409"/>
      <c r="AC14" s="499">
        <v>10.5</v>
      </c>
      <c r="AD14" s="500"/>
      <c r="AE14" s="500"/>
      <c r="AF14" s="500"/>
      <c r="AG14" s="501"/>
      <c r="AH14" s="499">
        <v>10.7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54.7</v>
      </c>
      <c r="CU14" s="517"/>
      <c r="CV14" s="517"/>
      <c r="CW14" s="517"/>
      <c r="CX14" s="517"/>
      <c r="CY14" s="517"/>
      <c r="CZ14" s="517"/>
      <c r="DA14" s="518"/>
      <c r="DB14" s="516">
        <v>51.5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39411</v>
      </c>
      <c r="S15" s="507"/>
      <c r="T15" s="507"/>
      <c r="U15" s="507"/>
      <c r="V15" s="508"/>
      <c r="W15" s="509" t="s">
        <v>146</v>
      </c>
      <c r="X15" s="405"/>
      <c r="Y15" s="405"/>
      <c r="Z15" s="405"/>
      <c r="AA15" s="405"/>
      <c r="AB15" s="406"/>
      <c r="AC15" s="372">
        <v>6287</v>
      </c>
      <c r="AD15" s="373"/>
      <c r="AE15" s="373"/>
      <c r="AF15" s="373"/>
      <c r="AG15" s="374"/>
      <c r="AH15" s="372">
        <v>6631</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5584604</v>
      </c>
      <c r="BO15" s="449"/>
      <c r="BP15" s="449"/>
      <c r="BQ15" s="449"/>
      <c r="BR15" s="449"/>
      <c r="BS15" s="449"/>
      <c r="BT15" s="449"/>
      <c r="BU15" s="450"/>
      <c r="BV15" s="448">
        <v>5418197</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30.9</v>
      </c>
      <c r="AD16" s="500"/>
      <c r="AE16" s="500"/>
      <c r="AF16" s="500"/>
      <c r="AG16" s="501"/>
      <c r="AH16" s="499">
        <v>31.7</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9671006</v>
      </c>
      <c r="BO16" s="420"/>
      <c r="BP16" s="420"/>
      <c r="BQ16" s="420"/>
      <c r="BR16" s="420"/>
      <c r="BS16" s="420"/>
      <c r="BT16" s="420"/>
      <c r="BU16" s="421"/>
      <c r="BV16" s="419">
        <v>9489384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11909</v>
      </c>
      <c r="AD17" s="373"/>
      <c r="AE17" s="373"/>
      <c r="AF17" s="373"/>
      <c r="AG17" s="374"/>
      <c r="AH17" s="372">
        <v>12027</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7048306</v>
      </c>
      <c r="BO17" s="420"/>
      <c r="BP17" s="420"/>
      <c r="BQ17" s="420"/>
      <c r="BR17" s="420"/>
      <c r="BS17" s="420"/>
      <c r="BT17" s="420"/>
      <c r="BU17" s="421"/>
      <c r="BV17" s="419">
        <v>6828848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156.6</v>
      </c>
      <c r="M18" s="472"/>
      <c r="N18" s="472"/>
      <c r="O18" s="472"/>
      <c r="P18" s="472"/>
      <c r="Q18" s="472"/>
      <c r="R18" s="473"/>
      <c r="S18" s="473"/>
      <c r="T18" s="473"/>
      <c r="U18" s="473"/>
      <c r="V18" s="474"/>
      <c r="W18" s="490"/>
      <c r="X18" s="491"/>
      <c r="Y18" s="491"/>
      <c r="Z18" s="491"/>
      <c r="AA18" s="491"/>
      <c r="AB18" s="515"/>
      <c r="AC18" s="389">
        <v>58.5</v>
      </c>
      <c r="AD18" s="390"/>
      <c r="AE18" s="390"/>
      <c r="AF18" s="390"/>
      <c r="AG18" s="475"/>
      <c r="AH18" s="389">
        <v>57.5</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10210622</v>
      </c>
      <c r="BO18" s="420"/>
      <c r="BP18" s="420"/>
      <c r="BQ18" s="420"/>
      <c r="BR18" s="420"/>
      <c r="BS18" s="420"/>
      <c r="BT18" s="420"/>
      <c r="BU18" s="421"/>
      <c r="BV18" s="419">
        <v>10074494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256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13846865</v>
      </c>
      <c r="BO19" s="420"/>
      <c r="BP19" s="420"/>
      <c r="BQ19" s="420"/>
      <c r="BR19" s="420"/>
      <c r="BS19" s="420"/>
      <c r="BT19" s="420"/>
      <c r="BU19" s="421"/>
      <c r="BV19" s="419">
        <v>13402276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15271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19973464</v>
      </c>
      <c r="BO22" s="449"/>
      <c r="BP22" s="449"/>
      <c r="BQ22" s="449"/>
      <c r="BR22" s="449"/>
      <c r="BS22" s="449"/>
      <c r="BT22" s="449"/>
      <c r="BU22" s="450"/>
      <c r="BV22" s="448">
        <v>20122955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8819181</v>
      </c>
      <c r="BO23" s="420"/>
      <c r="BP23" s="420"/>
      <c r="BQ23" s="420"/>
      <c r="BR23" s="420"/>
      <c r="BS23" s="420"/>
      <c r="BT23" s="420"/>
      <c r="BU23" s="421"/>
      <c r="BV23" s="419">
        <v>9462630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7790</v>
      </c>
      <c r="R24" s="373"/>
      <c r="S24" s="373"/>
      <c r="T24" s="373"/>
      <c r="U24" s="373"/>
      <c r="V24" s="374"/>
      <c r="W24" s="462"/>
      <c r="X24" s="399"/>
      <c r="Y24" s="400"/>
      <c r="Z24" s="375" t="s">
        <v>171</v>
      </c>
      <c r="AA24" s="376"/>
      <c r="AB24" s="376"/>
      <c r="AC24" s="376"/>
      <c r="AD24" s="376"/>
      <c r="AE24" s="376"/>
      <c r="AF24" s="376"/>
      <c r="AG24" s="377"/>
      <c r="AH24" s="372">
        <v>371</v>
      </c>
      <c r="AI24" s="373"/>
      <c r="AJ24" s="373"/>
      <c r="AK24" s="373"/>
      <c r="AL24" s="374"/>
      <c r="AM24" s="372">
        <v>1159746</v>
      </c>
      <c r="AN24" s="373"/>
      <c r="AO24" s="373"/>
      <c r="AP24" s="373"/>
      <c r="AQ24" s="373"/>
      <c r="AR24" s="374"/>
      <c r="AS24" s="372">
        <v>3126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11883521</v>
      </c>
      <c r="BO24" s="420"/>
      <c r="BP24" s="420"/>
      <c r="BQ24" s="420"/>
      <c r="BR24" s="420"/>
      <c r="BS24" s="420"/>
      <c r="BT24" s="420"/>
      <c r="BU24" s="421"/>
      <c r="BV24" s="419">
        <v>11514396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5920</v>
      </c>
      <c r="R25" s="373"/>
      <c r="S25" s="373"/>
      <c r="T25" s="373"/>
      <c r="U25" s="373"/>
      <c r="V25" s="374"/>
      <c r="W25" s="462"/>
      <c r="X25" s="399"/>
      <c r="Y25" s="400"/>
      <c r="Z25" s="375" t="s">
        <v>174</v>
      </c>
      <c r="AA25" s="376"/>
      <c r="AB25" s="376"/>
      <c r="AC25" s="376"/>
      <c r="AD25" s="376"/>
      <c r="AE25" s="376"/>
      <c r="AF25" s="376"/>
      <c r="AG25" s="377"/>
      <c r="AH25" s="372">
        <v>83</v>
      </c>
      <c r="AI25" s="373"/>
      <c r="AJ25" s="373"/>
      <c r="AK25" s="373"/>
      <c r="AL25" s="374"/>
      <c r="AM25" s="372">
        <v>242194</v>
      </c>
      <c r="AN25" s="373"/>
      <c r="AO25" s="373"/>
      <c r="AP25" s="373"/>
      <c r="AQ25" s="373"/>
      <c r="AR25" s="374"/>
      <c r="AS25" s="372">
        <v>2918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4027850</v>
      </c>
      <c r="BO25" s="449"/>
      <c r="BP25" s="449"/>
      <c r="BQ25" s="449"/>
      <c r="BR25" s="449"/>
      <c r="BS25" s="449"/>
      <c r="BT25" s="449"/>
      <c r="BU25" s="450"/>
      <c r="BV25" s="448">
        <v>6298842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5460</v>
      </c>
      <c r="R26" s="373"/>
      <c r="S26" s="373"/>
      <c r="T26" s="373"/>
      <c r="U26" s="373"/>
      <c r="V26" s="374"/>
      <c r="W26" s="462"/>
      <c r="X26" s="399"/>
      <c r="Y26" s="400"/>
      <c r="Z26" s="375" t="s">
        <v>177</v>
      </c>
      <c r="AA26" s="430"/>
      <c r="AB26" s="430"/>
      <c r="AC26" s="430"/>
      <c r="AD26" s="430"/>
      <c r="AE26" s="430"/>
      <c r="AF26" s="430"/>
      <c r="AG26" s="431"/>
      <c r="AH26" s="372">
        <v>13</v>
      </c>
      <c r="AI26" s="373"/>
      <c r="AJ26" s="373"/>
      <c r="AK26" s="373"/>
      <c r="AL26" s="374"/>
      <c r="AM26" s="372">
        <v>35022</v>
      </c>
      <c r="AN26" s="373"/>
      <c r="AO26" s="373"/>
      <c r="AP26" s="373"/>
      <c r="AQ26" s="373"/>
      <c r="AR26" s="374"/>
      <c r="AS26" s="372">
        <v>2694</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3340</v>
      </c>
      <c r="R27" s="373"/>
      <c r="S27" s="373"/>
      <c r="T27" s="373"/>
      <c r="U27" s="373"/>
      <c r="V27" s="374"/>
      <c r="W27" s="462"/>
      <c r="X27" s="399"/>
      <c r="Y27" s="400"/>
      <c r="Z27" s="375" t="s">
        <v>181</v>
      </c>
      <c r="AA27" s="376"/>
      <c r="AB27" s="376"/>
      <c r="AC27" s="376"/>
      <c r="AD27" s="376"/>
      <c r="AE27" s="376"/>
      <c r="AF27" s="376"/>
      <c r="AG27" s="377"/>
      <c r="AH27" s="372" t="s">
        <v>179</v>
      </c>
      <c r="AI27" s="373"/>
      <c r="AJ27" s="373"/>
      <c r="AK27" s="373"/>
      <c r="AL27" s="374"/>
      <c r="AM27" s="372" t="s">
        <v>179</v>
      </c>
      <c r="AN27" s="373"/>
      <c r="AO27" s="373"/>
      <c r="AP27" s="373"/>
      <c r="AQ27" s="373"/>
      <c r="AR27" s="374"/>
      <c r="AS27" s="372" t="s">
        <v>179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206106</v>
      </c>
      <c r="BO27" s="454"/>
      <c r="BP27" s="454"/>
      <c r="BQ27" s="454"/>
      <c r="BR27" s="454"/>
      <c r="BS27" s="454"/>
      <c r="BT27" s="454"/>
      <c r="BU27" s="455"/>
      <c r="BV27" s="453">
        <v>206105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2850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130</v>
      </c>
      <c r="AN28" s="373"/>
      <c r="AO28" s="373"/>
      <c r="AP28" s="373"/>
      <c r="AQ28" s="373"/>
      <c r="AR28" s="374"/>
      <c r="AS28" s="372" t="s">
        <v>179</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1245060</v>
      </c>
      <c r="BO28" s="449"/>
      <c r="BP28" s="449"/>
      <c r="BQ28" s="449"/>
      <c r="BR28" s="449"/>
      <c r="BS28" s="449"/>
      <c r="BT28" s="449"/>
      <c r="BU28" s="450"/>
      <c r="BV28" s="448">
        <v>1243923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14</v>
      </c>
      <c r="M29" s="373"/>
      <c r="N29" s="373"/>
      <c r="O29" s="373"/>
      <c r="P29" s="374"/>
      <c r="Q29" s="372">
        <v>2690</v>
      </c>
      <c r="R29" s="373"/>
      <c r="S29" s="373"/>
      <c r="T29" s="373"/>
      <c r="U29" s="373"/>
      <c r="V29" s="374"/>
      <c r="W29" s="463"/>
      <c r="X29" s="464"/>
      <c r="Y29" s="465"/>
      <c r="Z29" s="375" t="s">
        <v>187</v>
      </c>
      <c r="AA29" s="376"/>
      <c r="AB29" s="376"/>
      <c r="AC29" s="376"/>
      <c r="AD29" s="376"/>
      <c r="AE29" s="376"/>
      <c r="AF29" s="376"/>
      <c r="AG29" s="377"/>
      <c r="AH29" s="372">
        <v>371</v>
      </c>
      <c r="AI29" s="373"/>
      <c r="AJ29" s="373"/>
      <c r="AK29" s="373"/>
      <c r="AL29" s="374"/>
      <c r="AM29" s="372">
        <v>1159746</v>
      </c>
      <c r="AN29" s="373"/>
      <c r="AO29" s="373"/>
      <c r="AP29" s="373"/>
      <c r="AQ29" s="373"/>
      <c r="AR29" s="374"/>
      <c r="AS29" s="372">
        <v>3126</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2801865</v>
      </c>
      <c r="BO29" s="420"/>
      <c r="BP29" s="420"/>
      <c r="BQ29" s="420"/>
      <c r="BR29" s="420"/>
      <c r="BS29" s="420"/>
      <c r="BT29" s="420"/>
      <c r="BU29" s="421"/>
      <c r="BV29" s="419">
        <v>2797683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1881998</v>
      </c>
      <c r="BO30" s="454"/>
      <c r="BP30" s="454"/>
      <c r="BQ30" s="454"/>
      <c r="BR30" s="454"/>
      <c r="BS30" s="454"/>
      <c r="BT30" s="454"/>
      <c r="BU30" s="455"/>
      <c r="BV30" s="453">
        <v>1885818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湖北環境衛生組合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かすみがうら未来づくりカンパニー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霞台厚生施設組合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茨城県市町村総合事務組合（一般会計）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茨城県市町村総合事務組合（特別会計）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石岡地方斎場組合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茨城租税債権管理機構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茨城県後期高齢者医療広域連合（一般会計）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茨城県後期高齢者医療広域連合（特別会計）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土浦・かすみがうら土地区画整理一部事務組合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x12dtjEPtxxvESXrAJZ1DyBQrPYAKBB2/RN/Lh195TAp4vSP2K4604AkiUG+T75G3eN8aQeEgBhvTRMhJPMvQ==" saltValue="Oq/DHp4pOlyMk+t2CWyB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6.98</v>
      </c>
      <c r="G34" s="33">
        <v>7.4</v>
      </c>
      <c r="H34" s="33">
        <v>7.38</v>
      </c>
      <c r="I34" s="33">
        <v>6.22</v>
      </c>
      <c r="J34" s="34">
        <v>6.6</v>
      </c>
      <c r="K34" s="22"/>
      <c r="L34" s="22"/>
      <c r="M34" s="22"/>
      <c r="N34" s="22"/>
      <c r="O34" s="22"/>
      <c r="P34" s="22"/>
    </row>
    <row r="35" spans="1:16" ht="39" customHeight="1" x14ac:dyDescent="0.15">
      <c r="A35" s="22"/>
      <c r="B35" s="35"/>
      <c r="C35" s="1145" t="s">
        <v>575</v>
      </c>
      <c r="D35" s="1146"/>
      <c r="E35" s="1147"/>
      <c r="F35" s="36">
        <v>8.84</v>
      </c>
      <c r="G35" s="37">
        <v>4.58</v>
      </c>
      <c r="H35" s="37">
        <v>4.7699999999999996</v>
      </c>
      <c r="I35" s="37">
        <v>10.220000000000001</v>
      </c>
      <c r="J35" s="38">
        <v>5.93</v>
      </c>
      <c r="K35" s="22"/>
      <c r="L35" s="22"/>
      <c r="M35" s="22"/>
      <c r="N35" s="22"/>
      <c r="O35" s="22"/>
      <c r="P35" s="22"/>
    </row>
    <row r="36" spans="1:16" ht="39" customHeight="1" x14ac:dyDescent="0.15">
      <c r="A36" s="22"/>
      <c r="B36" s="35"/>
      <c r="C36" s="1145" t="s">
        <v>576</v>
      </c>
      <c r="D36" s="1146"/>
      <c r="E36" s="1147"/>
      <c r="F36" s="36" t="s">
        <v>523</v>
      </c>
      <c r="G36" s="37">
        <v>1.21</v>
      </c>
      <c r="H36" s="37">
        <v>1.63</v>
      </c>
      <c r="I36" s="37">
        <v>2.1</v>
      </c>
      <c r="J36" s="38">
        <v>2.4500000000000002</v>
      </c>
      <c r="K36" s="22"/>
      <c r="L36" s="22"/>
      <c r="M36" s="22"/>
      <c r="N36" s="22"/>
      <c r="O36" s="22"/>
      <c r="P36" s="22"/>
    </row>
    <row r="37" spans="1:16" ht="39" customHeight="1" x14ac:dyDescent="0.15">
      <c r="A37" s="22"/>
      <c r="B37" s="35"/>
      <c r="C37" s="1145" t="s">
        <v>577</v>
      </c>
      <c r="D37" s="1146"/>
      <c r="E37" s="1147"/>
      <c r="F37" s="36">
        <v>0.72</v>
      </c>
      <c r="G37" s="37">
        <v>0.34</v>
      </c>
      <c r="H37" s="37">
        <v>0.28999999999999998</v>
      </c>
      <c r="I37" s="37">
        <v>0.83</v>
      </c>
      <c r="J37" s="38">
        <v>0.7</v>
      </c>
      <c r="K37" s="22"/>
      <c r="L37" s="22"/>
      <c r="M37" s="22"/>
      <c r="N37" s="22"/>
      <c r="O37" s="22"/>
      <c r="P37" s="22"/>
    </row>
    <row r="38" spans="1:16" ht="39" customHeight="1" x14ac:dyDescent="0.15">
      <c r="A38" s="22"/>
      <c r="B38" s="35"/>
      <c r="C38" s="1145" t="s">
        <v>578</v>
      </c>
      <c r="D38" s="1146"/>
      <c r="E38" s="1147"/>
      <c r="F38" s="36">
        <v>0.17</v>
      </c>
      <c r="G38" s="37">
        <v>0.55000000000000004</v>
      </c>
      <c r="H38" s="37">
        <v>0.55000000000000004</v>
      </c>
      <c r="I38" s="37">
        <v>1</v>
      </c>
      <c r="J38" s="38">
        <v>0.28000000000000003</v>
      </c>
      <c r="K38" s="22"/>
      <c r="L38" s="22"/>
      <c r="M38" s="22"/>
      <c r="N38" s="22"/>
      <c r="O38" s="22"/>
      <c r="P38" s="22"/>
    </row>
    <row r="39" spans="1:16" ht="39" customHeight="1" x14ac:dyDescent="0.15">
      <c r="A39" s="22"/>
      <c r="B39" s="35"/>
      <c r="C39" s="1145" t="s">
        <v>579</v>
      </c>
      <c r="D39" s="1146"/>
      <c r="E39" s="1147"/>
      <c r="F39" s="36">
        <v>0.02</v>
      </c>
      <c r="G39" s="37">
        <v>0.02</v>
      </c>
      <c r="H39" s="37">
        <v>0.06</v>
      </c>
      <c r="I39" s="37">
        <v>0.14000000000000001</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581</v>
      </c>
      <c r="D43" s="1149"/>
      <c r="E43" s="1150"/>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0USOrDxgj52S11FxasIbL75G/OlWeLrlUzOxsUGtNgDjECcRP9LQR/e0Y1Ss1YbhOxKGgNz81TZdtvt6GHdGQ==" saltValue="HDjOy/8CtVN/qxhJ83uq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1799</v>
      </c>
      <c r="L45" s="60">
        <v>1930</v>
      </c>
      <c r="M45" s="60">
        <v>2045</v>
      </c>
      <c r="N45" s="60">
        <v>2018</v>
      </c>
      <c r="O45" s="61">
        <v>1958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v>20</v>
      </c>
      <c r="L47" s="64">
        <v>10</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778</v>
      </c>
      <c r="L48" s="64">
        <v>785</v>
      </c>
      <c r="M48" s="64">
        <v>793</v>
      </c>
      <c r="N48" s="64">
        <v>799</v>
      </c>
      <c r="O48" s="65">
        <v>733</v>
      </c>
      <c r="P48" s="48"/>
      <c r="Q48" s="48"/>
      <c r="R48" s="48"/>
      <c r="S48" s="48"/>
      <c r="T48" s="48"/>
      <c r="U48" s="48"/>
    </row>
    <row r="49" spans="1:21" ht="30.75" customHeight="1" x14ac:dyDescent="0.15">
      <c r="A49" s="48"/>
      <c r="B49" s="1178"/>
      <c r="C49" s="1179"/>
      <c r="D49" s="62"/>
      <c r="E49" s="1155" t="s">
        <v>16</v>
      </c>
      <c r="F49" s="1155"/>
      <c r="G49" s="1155"/>
      <c r="H49" s="1155"/>
      <c r="I49" s="1155"/>
      <c r="J49" s="1156"/>
      <c r="K49" s="63">
        <v>22</v>
      </c>
      <c r="L49" s="64">
        <v>16</v>
      </c>
      <c r="M49" s="64" t="s">
        <v>523</v>
      </c>
      <c r="N49" s="64" t="s">
        <v>523</v>
      </c>
      <c r="O49" s="65" t="s">
        <v>523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1866</v>
      </c>
      <c r="L52" s="64">
        <v>1871</v>
      </c>
      <c r="M52" s="64">
        <v>1892</v>
      </c>
      <c r="N52" s="64">
        <v>1883</v>
      </c>
      <c r="O52" s="65">
        <v>1829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753</v>
      </c>
      <c r="L53" s="69">
        <v>870</v>
      </c>
      <c r="M53" s="69">
        <v>946</v>
      </c>
      <c r="N53" s="69">
        <v>934</v>
      </c>
      <c r="O53" s="70">
        <v>862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613</v>
      </c>
      <c r="L58" s="84" t="s">
        <v>608</v>
      </c>
      <c r="M58" s="84" t="s">
        <v>608</v>
      </c>
      <c r="N58" s="84" t="s">
        <v>608</v>
      </c>
      <c r="O58" s="85" t="s">
        <v>608</v>
      </c>
    </row>
    <row r="59" spans="1:21" ht="31.5" customHeight="1" x14ac:dyDescent="0.15">
      <c r="B59" s="1163"/>
      <c r="C59" s="1164"/>
      <c r="D59" s="1170" t="s">
        <v>28</v>
      </c>
      <c r="E59" s="1171"/>
      <c r="F59" s="1171"/>
      <c r="G59" s="1171"/>
      <c r="H59" s="1171"/>
      <c r="I59" s="1171"/>
      <c r="J59" s="1172"/>
      <c r="K59" s="86">
        <v>240</v>
      </c>
      <c r="L59" s="87">
        <v>280</v>
      </c>
      <c r="M59" s="87" t="s">
        <v>608</v>
      </c>
      <c r="N59" s="87" t="s">
        <v>608</v>
      </c>
      <c r="O59" s="88" t="s">
        <v>613</v>
      </c>
    </row>
    <row r="60" spans="1:21" ht="31.5" customHeight="1" thickBot="1" x14ac:dyDescent="0.2">
      <c r="B60" s="1165"/>
      <c r="C60" s="1166"/>
      <c r="D60" s="1173" t="s">
        <v>29</v>
      </c>
      <c r="E60" s="1174"/>
      <c r="F60" s="1174"/>
      <c r="G60" s="1174"/>
      <c r="H60" s="1174"/>
      <c r="I60" s="1174"/>
      <c r="J60" s="1175"/>
      <c r="K60" s="89">
        <v>70</v>
      </c>
      <c r="L60" s="90">
        <v>40</v>
      </c>
      <c r="M60" s="90" t="s">
        <v>607</v>
      </c>
      <c r="N60" s="90" t="s">
        <v>608</v>
      </c>
      <c r="O60" s="91" t="s">
        <v>614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o7Ecw1w0mDyJw3DGWc6szczMmJTICPePEjyLogYldiQBNz+YqM1RIE6nwaU+u/sr0rRAo+r3WnoWVHF2LqtJQ==" saltValue="TQFoXr8KKtZIPpKSfxWC1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19981</v>
      </c>
      <c r="J41" s="356">
        <v>19470</v>
      </c>
      <c r="K41" s="356">
        <v>19321</v>
      </c>
      <c r="L41" s="356">
        <v>20123</v>
      </c>
      <c r="M41" s="357">
        <v>19973</v>
      </c>
    </row>
    <row r="42" spans="2:13" ht="27.75" customHeight="1" x14ac:dyDescent="0.15">
      <c r="B42" s="1186"/>
      <c r="C42" s="1187"/>
      <c r="D42" s="106"/>
      <c r="E42" s="1190" t="s">
        <v>34</v>
      </c>
      <c r="F42" s="1190"/>
      <c r="G42" s="1190"/>
      <c r="H42" s="1191"/>
      <c r="I42" s="358" t="s">
        <v>523</v>
      </c>
      <c r="J42" s="359" t="s">
        <v>523</v>
      </c>
      <c r="K42" s="359" t="s">
        <v>523</v>
      </c>
      <c r="L42" s="359" t="s">
        <v>523</v>
      </c>
      <c r="M42" s="360" t="s">
        <v>523</v>
      </c>
    </row>
    <row r="43" spans="2:13" ht="27.75" customHeight="1" x14ac:dyDescent="0.15">
      <c r="B43" s="1186"/>
      <c r="C43" s="1187"/>
      <c r="D43" s="106"/>
      <c r="E43" s="1190" t="s">
        <v>35</v>
      </c>
      <c r="F43" s="1190"/>
      <c r="G43" s="1190"/>
      <c r="H43" s="1191"/>
      <c r="I43" s="358">
        <v>8777</v>
      </c>
      <c r="J43" s="359">
        <v>8169</v>
      </c>
      <c r="K43" s="359">
        <v>7536</v>
      </c>
      <c r="L43" s="359">
        <v>6918</v>
      </c>
      <c r="M43" s="360">
        <v>6214</v>
      </c>
    </row>
    <row r="44" spans="2:13" ht="27.75" customHeight="1" x14ac:dyDescent="0.15">
      <c r="B44" s="1186"/>
      <c r="C44" s="1187"/>
      <c r="D44" s="106"/>
      <c r="E44" s="1190" t="s">
        <v>36</v>
      </c>
      <c r="F44" s="1190"/>
      <c r="G44" s="1190"/>
      <c r="H44" s="1191"/>
      <c r="I44" s="358">
        <v>7</v>
      </c>
      <c r="J44" s="359" t="s">
        <v>523</v>
      </c>
      <c r="K44" s="359" t="s">
        <v>523</v>
      </c>
      <c r="L44" s="359" t="s">
        <v>523</v>
      </c>
      <c r="M44" s="360" t="s">
        <v>523</v>
      </c>
    </row>
    <row r="45" spans="2:13" ht="27.75" customHeight="1" x14ac:dyDescent="0.15">
      <c r="B45" s="1186"/>
      <c r="C45" s="1187"/>
      <c r="D45" s="106"/>
      <c r="E45" s="1190" t="s">
        <v>37</v>
      </c>
      <c r="F45" s="1190"/>
      <c r="G45" s="1190"/>
      <c r="H45" s="1191"/>
      <c r="I45" s="358">
        <v>3423</v>
      </c>
      <c r="J45" s="359">
        <v>3372</v>
      </c>
      <c r="K45" s="359">
        <v>2153</v>
      </c>
      <c r="L45" s="359">
        <v>2115</v>
      </c>
      <c r="M45" s="360">
        <v>2116</v>
      </c>
    </row>
    <row r="46" spans="2:13" ht="27.75" customHeight="1" x14ac:dyDescent="0.15">
      <c r="B46" s="1186"/>
      <c r="C46" s="1187"/>
      <c r="D46" s="107"/>
      <c r="E46" s="1190" t="s">
        <v>38</v>
      </c>
      <c r="F46" s="1190"/>
      <c r="G46" s="1190"/>
      <c r="H46" s="1191"/>
      <c r="I46" s="358">
        <v>7</v>
      </c>
      <c r="J46" s="359" t="s">
        <v>523</v>
      </c>
      <c r="K46" s="359" t="s">
        <v>523</v>
      </c>
      <c r="L46" s="359" t="s">
        <v>523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6494</v>
      </c>
      <c r="J50" s="359">
        <v>6319</v>
      </c>
      <c r="K50" s="359">
        <v>5802</v>
      </c>
      <c r="L50" s="359">
        <v>5805</v>
      </c>
      <c r="M50" s="360">
        <v>5806</v>
      </c>
    </row>
    <row r="51" spans="2:13" ht="27.75" customHeight="1" x14ac:dyDescent="0.15">
      <c r="B51" s="1186"/>
      <c r="C51" s="1187"/>
      <c r="D51" s="106"/>
      <c r="E51" s="1190" t="s">
        <v>44</v>
      </c>
      <c r="F51" s="1190"/>
      <c r="G51" s="1190"/>
      <c r="H51" s="1191"/>
      <c r="I51" s="358">
        <v>576</v>
      </c>
      <c r="J51" s="359">
        <v>488</v>
      </c>
      <c r="K51" s="359">
        <v>396</v>
      </c>
      <c r="L51" s="359">
        <v>308</v>
      </c>
      <c r="M51" s="360">
        <v>222</v>
      </c>
    </row>
    <row r="52" spans="2:13" ht="27.75" customHeight="1" x14ac:dyDescent="0.15">
      <c r="B52" s="1188"/>
      <c r="C52" s="1189"/>
      <c r="D52" s="106"/>
      <c r="E52" s="1190" t="s">
        <v>45</v>
      </c>
      <c r="F52" s="1190"/>
      <c r="G52" s="1190"/>
      <c r="H52" s="1191"/>
      <c r="I52" s="358">
        <v>20012</v>
      </c>
      <c r="J52" s="359">
        <v>18992</v>
      </c>
      <c r="K52" s="359">
        <v>18527</v>
      </c>
      <c r="L52" s="359">
        <v>17970</v>
      </c>
      <c r="M52" s="360">
        <v>17016</v>
      </c>
    </row>
    <row r="53" spans="2:13" ht="27.75" customHeight="1" thickBot="1" x14ac:dyDescent="0.2">
      <c r="B53" s="1192" t="s">
        <v>46</v>
      </c>
      <c r="C53" s="1193"/>
      <c r="D53" s="110"/>
      <c r="E53" s="1194" t="s">
        <v>47</v>
      </c>
      <c r="F53" s="1194"/>
      <c r="G53" s="1194"/>
      <c r="H53" s="1195"/>
      <c r="I53" s="361">
        <v>5113</v>
      </c>
      <c r="J53" s="362">
        <v>5212</v>
      </c>
      <c r="K53" s="362">
        <v>4283</v>
      </c>
      <c r="L53" s="362">
        <v>5073</v>
      </c>
      <c r="M53" s="363">
        <v>5260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J5gP9C3qe6ScF4ASIkkh6bl+zUf8K1Sl++es8NImtHy+qvPrlmpzoiMEioVYkp7JnMo5lw2beUQQQbjPQr21g==" saltValue="hQqrMIpCX3wVZ0nde8ZX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1232</v>
      </c>
      <c r="G55" s="122">
        <v>1244</v>
      </c>
      <c r="H55" s="123">
        <v>1245</v>
      </c>
    </row>
    <row r="56" spans="2:8" ht="52.5" customHeight="1" x14ac:dyDescent="0.15">
      <c r="B56" s="124"/>
      <c r="C56" s="1213" t="s">
        <v>51</v>
      </c>
      <c r="D56" s="1213"/>
      <c r="E56" s="1214"/>
      <c r="F56" s="125">
        <v>2590</v>
      </c>
      <c r="G56" s="125">
        <v>2798</v>
      </c>
      <c r="H56" s="126">
        <v>2802</v>
      </c>
    </row>
    <row r="57" spans="2:8" ht="53.25" customHeight="1" x14ac:dyDescent="0.15">
      <c r="B57" s="124"/>
      <c r="C57" s="1215" t="s">
        <v>52</v>
      </c>
      <c r="D57" s="1215"/>
      <c r="E57" s="1216"/>
      <c r="F57" s="127">
        <v>2063</v>
      </c>
      <c r="G57" s="127">
        <v>1886</v>
      </c>
      <c r="H57" s="128">
        <v>1882</v>
      </c>
    </row>
    <row r="58" spans="2:8" ht="45.75" customHeight="1" x14ac:dyDescent="0.15">
      <c r="B58" s="129"/>
      <c r="C58" s="1203" t="s">
        <v>602</v>
      </c>
      <c r="D58" s="1204"/>
      <c r="E58" s="1205"/>
      <c r="F58" s="130">
        <v>838</v>
      </c>
      <c r="G58" s="130">
        <v>841</v>
      </c>
      <c r="H58" s="131">
        <v>843</v>
      </c>
    </row>
    <row r="59" spans="2:8" ht="45.75" customHeight="1" x14ac:dyDescent="0.15">
      <c r="B59" s="129"/>
      <c r="C59" s="1203" t="s">
        <v>601</v>
      </c>
      <c r="D59" s="1204"/>
      <c r="E59" s="1205"/>
      <c r="F59" s="130">
        <v>804</v>
      </c>
      <c r="G59" s="130">
        <v>615</v>
      </c>
      <c r="H59" s="131">
        <v>588</v>
      </c>
    </row>
    <row r="60" spans="2:8" ht="45.75" customHeight="1" x14ac:dyDescent="0.15">
      <c r="B60" s="129"/>
      <c r="C60" s="1203" t="s">
        <v>600</v>
      </c>
      <c r="D60" s="1204"/>
      <c r="E60" s="1205"/>
      <c r="F60" s="130">
        <v>267</v>
      </c>
      <c r="G60" s="130">
        <v>279</v>
      </c>
      <c r="H60" s="131">
        <v>302</v>
      </c>
    </row>
    <row r="61" spans="2:8" ht="45.75" customHeight="1" x14ac:dyDescent="0.15">
      <c r="B61" s="129"/>
      <c r="C61" s="1203" t="s">
        <v>599</v>
      </c>
      <c r="D61" s="1204"/>
      <c r="E61" s="1205"/>
      <c r="F61" s="130">
        <v>107</v>
      </c>
      <c r="G61" s="130">
        <v>107</v>
      </c>
      <c r="H61" s="131">
        <v>107</v>
      </c>
    </row>
    <row r="62" spans="2:8" ht="45.75" customHeight="1" thickBot="1" x14ac:dyDescent="0.2">
      <c r="B62" s="132"/>
      <c r="C62" s="1206" t="s">
        <v>598</v>
      </c>
      <c r="D62" s="1207"/>
      <c r="E62" s="1208"/>
      <c r="F62" s="133">
        <v>38</v>
      </c>
      <c r="G62" s="133">
        <v>31</v>
      </c>
      <c r="H62" s="134">
        <v>27</v>
      </c>
    </row>
    <row r="63" spans="2:8" ht="52.5" customHeight="1" thickBot="1" x14ac:dyDescent="0.2">
      <c r="B63" s="135"/>
      <c r="C63" s="1209" t="s">
        <v>53</v>
      </c>
      <c r="D63" s="1209"/>
      <c r="E63" s="1210"/>
      <c r="F63" s="136">
        <v>5884</v>
      </c>
      <c r="G63" s="136">
        <v>5927</v>
      </c>
      <c r="H63" s="137">
        <v>5929</v>
      </c>
    </row>
    <row r="64" spans="2:8" x14ac:dyDescent="0.15"/>
  </sheetData>
  <sheetProtection algorithmName="SHA-512" hashValue="W3druhjTCQA0PovWtp2PrZh6NNFAQNpv/qCzWKC+eKiUyDAkfXlVEvVA0FWcptuBOuyqWJ7oQKEm7RbDKeGI1g==" saltValue="BwUzR/Q1h1lJhNNAD/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38554</v>
      </c>
      <c r="E3" s="156"/>
      <c r="F3" s="157">
        <v>85173</v>
      </c>
      <c r="G3" s="158"/>
      <c r="H3" s="159"/>
    </row>
    <row r="4" spans="1:8" x14ac:dyDescent="0.15">
      <c r="A4" s="160"/>
      <c r="B4" s="161"/>
      <c r="C4" s="162"/>
      <c r="D4" s="163">
        <v>17324</v>
      </c>
      <c r="E4" s="164"/>
      <c r="F4" s="165">
        <v>43913</v>
      </c>
      <c r="G4" s="166"/>
      <c r="H4" s="167"/>
    </row>
    <row r="5" spans="1:8" x14ac:dyDescent="0.15">
      <c r="A5" s="148" t="s">
        <v>557</v>
      </c>
      <c r="B5" s="153"/>
      <c r="C5" s="154"/>
      <c r="D5" s="155">
        <v>51942</v>
      </c>
      <c r="E5" s="156"/>
      <c r="F5" s="157">
        <v>94081</v>
      </c>
      <c r="G5" s="158"/>
      <c r="H5" s="159"/>
    </row>
    <row r="6" spans="1:8" x14ac:dyDescent="0.15">
      <c r="A6" s="160"/>
      <c r="B6" s="161"/>
      <c r="C6" s="162"/>
      <c r="D6" s="163">
        <v>28553</v>
      </c>
      <c r="E6" s="164"/>
      <c r="F6" s="165">
        <v>48949</v>
      </c>
      <c r="G6" s="166"/>
      <c r="H6" s="167"/>
    </row>
    <row r="7" spans="1:8" x14ac:dyDescent="0.15">
      <c r="A7" s="148" t="s">
        <v>558</v>
      </c>
      <c r="B7" s="153"/>
      <c r="C7" s="154"/>
      <c r="D7" s="155">
        <v>52229</v>
      </c>
      <c r="E7" s="156"/>
      <c r="F7" s="157">
        <v>92632</v>
      </c>
      <c r="G7" s="158"/>
      <c r="H7" s="159"/>
    </row>
    <row r="8" spans="1:8" x14ac:dyDescent="0.15">
      <c r="A8" s="160"/>
      <c r="B8" s="161"/>
      <c r="C8" s="162"/>
      <c r="D8" s="163">
        <v>14266</v>
      </c>
      <c r="E8" s="164"/>
      <c r="F8" s="165">
        <v>47978</v>
      </c>
      <c r="G8" s="166"/>
      <c r="H8" s="167"/>
    </row>
    <row r="9" spans="1:8" x14ac:dyDescent="0.15">
      <c r="A9" s="148" t="s">
        <v>559</v>
      </c>
      <c r="B9" s="153"/>
      <c r="C9" s="154"/>
      <c r="D9" s="155">
        <v>88344</v>
      </c>
      <c r="E9" s="156"/>
      <c r="F9" s="157">
        <v>96469</v>
      </c>
      <c r="G9" s="158"/>
      <c r="H9" s="159"/>
    </row>
    <row r="10" spans="1:8" x14ac:dyDescent="0.15">
      <c r="A10" s="160"/>
      <c r="B10" s="161"/>
      <c r="C10" s="162"/>
      <c r="D10" s="163">
        <v>30309</v>
      </c>
      <c r="E10" s="164"/>
      <c r="F10" s="165">
        <v>49775</v>
      </c>
      <c r="G10" s="166"/>
      <c r="H10" s="167"/>
    </row>
    <row r="11" spans="1:8" x14ac:dyDescent="0.15">
      <c r="A11" s="148" t="s">
        <v>560</v>
      </c>
      <c r="B11" s="153"/>
      <c r="C11" s="154"/>
      <c r="D11" s="155">
        <v>78553</v>
      </c>
      <c r="E11" s="156"/>
      <c r="F11" s="157">
        <v>85743</v>
      </c>
      <c r="G11" s="158"/>
      <c r="H11" s="159"/>
    </row>
    <row r="12" spans="1:8" x14ac:dyDescent="0.15">
      <c r="A12" s="160"/>
      <c r="B12" s="161"/>
      <c r="C12" s="168"/>
      <c r="D12" s="163">
        <v>22214</v>
      </c>
      <c r="E12" s="164"/>
      <c r="F12" s="165">
        <v>45231</v>
      </c>
      <c r="G12" s="166"/>
      <c r="H12" s="167"/>
    </row>
    <row r="13" spans="1:8" x14ac:dyDescent="0.15">
      <c r="A13" s="148"/>
      <c r="B13" s="153"/>
      <c r="C13" s="169"/>
      <c r="D13" s="170">
        <v>61924</v>
      </c>
      <c r="E13" s="171"/>
      <c r="F13" s="172">
        <v>90820</v>
      </c>
      <c r="G13" s="173"/>
      <c r="H13" s="159"/>
    </row>
    <row r="14" spans="1:8" x14ac:dyDescent="0.15">
      <c r="A14" s="160"/>
      <c r="B14" s="161"/>
      <c r="C14" s="162"/>
      <c r="D14" s="163">
        <v>22533</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8.85</v>
      </c>
      <c r="C19" s="174">
        <f>ROUND(VALUE(SUBSTITUTE(実質収支比率等に係る経年分析!G$48,"▲","-")),2)</f>
        <v>4.58</v>
      </c>
      <c r="D19" s="174">
        <f>ROUND(VALUE(SUBSTITUTE(実質収支比率等に係る経年分析!H$48,"▲","-")),2)</f>
        <v>4.78</v>
      </c>
      <c r="E19" s="174">
        <f>ROUND(VALUE(SUBSTITUTE(実質収支比率等に係る経年分析!I$48,"▲","-")),2)</f>
        <v>10.220000000000001</v>
      </c>
      <c r="F19" s="174">
        <f>ROUND(VALUE(SUBSTITUTE(実質収支比率等に係る経年分析!J$48,"▲","-")),2)</f>
        <v>5.93</v>
      </c>
    </row>
    <row r="20" spans="1:11" x14ac:dyDescent="0.15">
      <c r="A20" s="174" t="s">
        <v>57</v>
      </c>
      <c r="B20" s="174">
        <f>ROUND(VALUE(SUBSTITUTE(実質収支比率等に係る経年分析!F$47,"▲","-")),2)</f>
        <v>16.78</v>
      </c>
      <c r="C20" s="174">
        <f>ROUND(VALUE(SUBSTITUTE(実質収支比率等に係る経年分析!G$47,"▲","-")),2)</f>
        <v>14.14</v>
      </c>
      <c r="D20" s="174">
        <f>ROUND(VALUE(SUBSTITUTE(実質収支比率等に係る経年分析!H$47,"▲","-")),2)</f>
        <v>11.01</v>
      </c>
      <c r="E20" s="174">
        <f>ROUND(VALUE(SUBSTITUTE(実質収支比率等に係る経年分析!I$47,"▲","-")),2)</f>
        <v>10.69</v>
      </c>
      <c r="F20" s="174">
        <f>ROUND(VALUE(SUBSTITUTE(実質収支比率等に係る経年分析!J$47,"▲","-")),2)</f>
        <v>10.97</v>
      </c>
    </row>
    <row r="21" spans="1:11" x14ac:dyDescent="0.15">
      <c r="A21" s="174" t="s">
        <v>58</v>
      </c>
      <c r="B21" s="174">
        <f>IF(ISNUMBER(VALUE(SUBSTITUTE(実質収支比率等に係る経年分析!F$49,"▲","-"))),ROUND(VALUE(SUBSTITUTE(実質収支比率等に係る経年分析!F$49,"▲","-")),2),NA())</f>
        <v>-0.89</v>
      </c>
      <c r="C21" s="174">
        <f>IF(ISNUMBER(VALUE(SUBSTITUTE(実質収支比率等に係る経年分析!G$49,"▲","-"))),ROUND(VALUE(SUBSTITUTE(実質収支比率等に係る経年分析!G$49,"▲","-")),2),NA())</f>
        <v>-7.08</v>
      </c>
      <c r="D21" s="174">
        <f>IF(ISNUMBER(VALUE(SUBSTITUTE(実質収支比率等に係る経年分析!H$49,"▲","-"))),ROUND(VALUE(SUBSTITUTE(実質収支比率等に係る経年分析!H$49,"▲","-")),2),NA())</f>
        <v>-2.31</v>
      </c>
      <c r="E21" s="174">
        <f>IF(ISNUMBER(VALUE(SUBSTITUTE(実質収支比率等に係る経年分析!I$49,"▲","-"))),ROUND(VALUE(SUBSTITUTE(実質収支比率等に係る経年分析!I$49,"▲","-")),2),NA())</f>
        <v>5.73</v>
      </c>
      <c r="F21" s="174">
        <f>IF(ISNUMBER(VALUE(SUBSTITUTE(実質収支比率等に係る経年分析!J$49,"▲","-"))),ROUND(VALUE(SUBSTITUTE(実質収支比率等に係る経年分析!J$49,"▲","-")),2),NA())</f>
        <v>-4.54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0.28999999999999998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2.4500000000000002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4.7699999999999996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10.220000000000001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1866</v>
      </c>
      <c r="E42" s="176"/>
      <c r="F42" s="176"/>
      <c r="G42" s="176">
        <f>'実質公債費比率（分子）の構造'!L$52</f>
        <v>1871</v>
      </c>
      <c r="H42" s="176"/>
      <c r="I42" s="176"/>
      <c r="J42" s="176">
        <f>'実質公債費比率（分子）の構造'!M$52</f>
        <v>1892</v>
      </c>
      <c r="K42" s="176"/>
      <c r="L42" s="176"/>
      <c r="M42" s="176">
        <f>'実質公債費比率（分子）の構造'!N$52</f>
        <v>1883</v>
      </c>
      <c r="N42" s="176"/>
      <c r="O42" s="176"/>
      <c r="P42" s="176">
        <f>'実質公債費比率（分子）の構造'!O$52</f>
        <v>1829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22</v>
      </c>
      <c r="C45" s="176"/>
      <c r="D45" s="176"/>
      <c r="E45" s="176">
        <f>'実質公債費比率（分子）の構造'!L$49</f>
        <v>16</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778</v>
      </c>
      <c r="C46" s="176"/>
      <c r="D46" s="176"/>
      <c r="E46" s="176">
        <f>'実質公債費比率（分子）の構造'!L$48</f>
        <v>785</v>
      </c>
      <c r="F46" s="176"/>
      <c r="G46" s="176"/>
      <c r="H46" s="176">
        <f>'実質公債費比率（分子）の構造'!M$48</f>
        <v>793</v>
      </c>
      <c r="I46" s="176"/>
      <c r="J46" s="176"/>
      <c r="K46" s="176">
        <f>'実質公債費比率（分子）の構造'!N$48</f>
        <v>799</v>
      </c>
      <c r="L46" s="176"/>
      <c r="M46" s="176"/>
      <c r="N46" s="176">
        <f>'実質公債費比率（分子）の構造'!O$48</f>
        <v>733</v>
      </c>
      <c r="O46" s="176"/>
      <c r="P46" s="176"/>
    </row>
    <row r="47" spans="1:16" x14ac:dyDescent="0.15">
      <c r="A47" s="176" t="s">
        <v>70</v>
      </c>
      <c r="B47" s="176">
        <f>'実質公債費比率（分子）の構造'!K$47</f>
        <v>20</v>
      </c>
      <c r="C47" s="176"/>
      <c r="D47" s="176"/>
      <c r="E47" s="176">
        <f>'実質公債費比率（分子）の構造'!L$47</f>
        <v>10</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1799</v>
      </c>
      <c r="C49" s="176"/>
      <c r="D49" s="176"/>
      <c r="E49" s="176">
        <f>'実質公債費比率（分子）の構造'!L$45</f>
        <v>1930</v>
      </c>
      <c r="F49" s="176"/>
      <c r="G49" s="176"/>
      <c r="H49" s="176">
        <f>'実質公債費比率（分子）の構造'!M$45</f>
        <v>2045</v>
      </c>
      <c r="I49" s="176"/>
      <c r="J49" s="176"/>
      <c r="K49" s="176">
        <f>'実質公債費比率（分子）の構造'!N$45</f>
        <v>2018</v>
      </c>
      <c r="L49" s="176"/>
      <c r="M49" s="176"/>
      <c r="N49" s="176">
        <f>'実質公債費比率（分子）の構造'!O$45</f>
        <v>1958</v>
      </c>
      <c r="O49" s="176"/>
      <c r="P49" s="176"/>
    </row>
    <row r="50" spans="1:16" x14ac:dyDescent="0.15">
      <c r="A50" s="176" t="s">
        <v>73</v>
      </c>
      <c r="B50" s="176" t="e">
        <f>NA()</f>
        <v>#N/A</v>
      </c>
      <c r="C50" s="176">
        <f>IF(ISNUMBER('実質公債費比率（分子）の構造'!K$53),'実質公債費比率（分子）の構造'!K$53,NA())</f>
        <v>753</v>
      </c>
      <c r="D50" s="176" t="e">
        <f>NA()</f>
        <v>#N/A</v>
      </c>
      <c r="E50" s="176" t="e">
        <f>NA()</f>
        <v>#N/A</v>
      </c>
      <c r="F50" s="176">
        <f>IF(ISNUMBER('実質公債費比率（分子）の構造'!L$53),'実質公債費比率（分子）の構造'!L$53,NA())</f>
        <v>870</v>
      </c>
      <c r="G50" s="176" t="e">
        <f>NA()</f>
        <v>#N/A</v>
      </c>
      <c r="H50" s="176" t="e">
        <f>NA()</f>
        <v>#N/A</v>
      </c>
      <c r="I50" s="176">
        <f>IF(ISNUMBER('実質公債費比率（分子）の構造'!M$53),'実質公債費比率（分子）の構造'!M$53,NA())</f>
        <v>946</v>
      </c>
      <c r="J50" s="176" t="e">
        <f>NA()</f>
        <v>#N/A</v>
      </c>
      <c r="K50" s="176" t="e">
        <f>NA()</f>
        <v>#N/A</v>
      </c>
      <c r="L50" s="176">
        <f>IF(ISNUMBER('実質公債費比率（分子）の構造'!N$53),'実質公債費比率（分子）の構造'!N$53,NA())</f>
        <v>934</v>
      </c>
      <c r="M50" s="176" t="e">
        <f>NA()</f>
        <v>#N/A</v>
      </c>
      <c r="N50" s="176" t="e">
        <f>NA()</f>
        <v>#N/A</v>
      </c>
      <c r="O50" s="176">
        <f>IF(ISNUMBER('実質公債費比率（分子）の構造'!O$53),'実質公債費比率（分子）の構造'!O$53,NA())</f>
        <v>862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20012</v>
      </c>
      <c r="E56" s="175"/>
      <c r="F56" s="175"/>
      <c r="G56" s="175">
        <f>'将来負担比率（分子）の構造'!J$52</f>
        <v>18992</v>
      </c>
      <c r="H56" s="175"/>
      <c r="I56" s="175"/>
      <c r="J56" s="175">
        <f>'将来負担比率（分子）の構造'!K$52</f>
        <v>18527</v>
      </c>
      <c r="K56" s="175"/>
      <c r="L56" s="175"/>
      <c r="M56" s="175">
        <f>'将来負担比率（分子）の構造'!L$52</f>
        <v>17970</v>
      </c>
      <c r="N56" s="175"/>
      <c r="O56" s="175"/>
      <c r="P56" s="175">
        <f>'将来負担比率（分子）の構造'!M$52</f>
        <v>17016</v>
      </c>
    </row>
    <row r="57" spans="1:16" x14ac:dyDescent="0.15">
      <c r="A57" s="175" t="s">
        <v>44</v>
      </c>
      <c r="B57" s="175"/>
      <c r="C57" s="175"/>
      <c r="D57" s="175">
        <f>'将来負担比率（分子）の構造'!I$51</f>
        <v>576</v>
      </c>
      <c r="E57" s="175"/>
      <c r="F57" s="175"/>
      <c r="G57" s="175">
        <f>'将来負担比率（分子）の構造'!J$51</f>
        <v>488</v>
      </c>
      <c r="H57" s="175"/>
      <c r="I57" s="175"/>
      <c r="J57" s="175">
        <f>'将来負担比率（分子）の構造'!K$51</f>
        <v>396</v>
      </c>
      <c r="K57" s="175"/>
      <c r="L57" s="175"/>
      <c r="M57" s="175">
        <f>'将来負担比率（分子）の構造'!L$51</f>
        <v>308</v>
      </c>
      <c r="N57" s="175"/>
      <c r="O57" s="175"/>
      <c r="P57" s="175">
        <f>'将来負担比率（分子）の構造'!M$51</f>
        <v>222</v>
      </c>
    </row>
    <row r="58" spans="1:16" x14ac:dyDescent="0.15">
      <c r="A58" s="175" t="s">
        <v>43</v>
      </c>
      <c r="B58" s="175"/>
      <c r="C58" s="175"/>
      <c r="D58" s="175">
        <f>'将来負担比率（分子）の構造'!I$50</f>
        <v>6494</v>
      </c>
      <c r="E58" s="175"/>
      <c r="F58" s="175"/>
      <c r="G58" s="175">
        <f>'将来負担比率（分子）の構造'!J$50</f>
        <v>6319</v>
      </c>
      <c r="H58" s="175"/>
      <c r="I58" s="175"/>
      <c r="J58" s="175">
        <f>'将来負担比率（分子）の構造'!K$50</f>
        <v>5802</v>
      </c>
      <c r="K58" s="175"/>
      <c r="L58" s="175"/>
      <c r="M58" s="175">
        <f>'将来負担比率（分子）の構造'!L$50</f>
        <v>5805</v>
      </c>
      <c r="N58" s="175"/>
      <c r="O58" s="175"/>
      <c r="P58" s="175">
        <f>'将来負担比率（分子）の構造'!M$50</f>
        <v>5806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3423</v>
      </c>
      <c r="C62" s="175"/>
      <c r="D62" s="175"/>
      <c r="E62" s="175">
        <f>'将来負担比率（分子）の構造'!J$45</f>
        <v>3372</v>
      </c>
      <c r="F62" s="175"/>
      <c r="G62" s="175"/>
      <c r="H62" s="175">
        <f>'将来負担比率（分子）の構造'!K$45</f>
        <v>2153</v>
      </c>
      <c r="I62" s="175"/>
      <c r="J62" s="175"/>
      <c r="K62" s="175">
        <f>'将来負担比率（分子）の構造'!L$45</f>
        <v>2115</v>
      </c>
      <c r="L62" s="175"/>
      <c r="M62" s="175"/>
      <c r="N62" s="175">
        <f>'将来負担比率（分子）の構造'!M$45</f>
        <v>2116</v>
      </c>
      <c r="O62" s="175"/>
      <c r="P62" s="175"/>
    </row>
    <row r="63" spans="1:16" x14ac:dyDescent="0.15">
      <c r="A63" s="175" t="s">
        <v>36</v>
      </c>
      <c r="B63" s="175">
        <f>'将来負担比率（分子）の構造'!I$44</f>
        <v>7</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8777</v>
      </c>
      <c r="C64" s="175"/>
      <c r="D64" s="175"/>
      <c r="E64" s="175">
        <f>'将来負担比率（分子）の構造'!J$43</f>
        <v>8169</v>
      </c>
      <c r="F64" s="175"/>
      <c r="G64" s="175"/>
      <c r="H64" s="175">
        <f>'将来負担比率（分子）の構造'!K$43</f>
        <v>7536</v>
      </c>
      <c r="I64" s="175"/>
      <c r="J64" s="175"/>
      <c r="K64" s="175">
        <f>'将来負担比率（分子）の構造'!L$43</f>
        <v>6918</v>
      </c>
      <c r="L64" s="175"/>
      <c r="M64" s="175"/>
      <c r="N64" s="175">
        <f>'将来負担比率（分子）の構造'!M$43</f>
        <v>6214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19981</v>
      </c>
      <c r="C66" s="175"/>
      <c r="D66" s="175"/>
      <c r="E66" s="175">
        <f>'将来負担比率（分子）の構造'!J$41</f>
        <v>19470</v>
      </c>
      <c r="F66" s="175"/>
      <c r="G66" s="175"/>
      <c r="H66" s="175">
        <f>'将来負担比率（分子）の構造'!K$41</f>
        <v>19321</v>
      </c>
      <c r="I66" s="175"/>
      <c r="J66" s="175"/>
      <c r="K66" s="175">
        <f>'将来負担比率（分子）の構造'!L$41</f>
        <v>20123</v>
      </c>
      <c r="L66" s="175"/>
      <c r="M66" s="175"/>
      <c r="N66" s="175">
        <f>'将来負担比率（分子）の構造'!M$41</f>
        <v>19973</v>
      </c>
      <c r="O66" s="175"/>
      <c r="P66" s="175"/>
    </row>
    <row r="67" spans="1:16" x14ac:dyDescent="0.15">
      <c r="A67" s="175" t="s">
        <v>77</v>
      </c>
      <c r="B67" s="175" t="e">
        <f>NA()</f>
        <v>#N/A</v>
      </c>
      <c r="C67" s="175">
        <f>IF(ISNUMBER('将来負担比率（分子）の構造'!I$53), IF('将来負担比率（分子）の構造'!I$53 &lt; 0, 0, '将来負担比率（分子）の構造'!I$53), NA())</f>
        <v>5113</v>
      </c>
      <c r="D67" s="175" t="e">
        <f>NA()</f>
        <v>#N/A</v>
      </c>
      <c r="E67" s="175" t="e">
        <f>NA()</f>
        <v>#N/A</v>
      </c>
      <c r="F67" s="175">
        <f>IF(ISNUMBER('将来負担比率（分子）の構造'!J$53), IF('将来負担比率（分子）の構造'!J$53 &lt; 0, 0, '将来負担比率（分子）の構造'!J$53), NA())</f>
        <v>5212</v>
      </c>
      <c r="G67" s="175" t="e">
        <f>NA()</f>
        <v>#N/A</v>
      </c>
      <c r="H67" s="175" t="e">
        <f>NA()</f>
        <v>#N/A</v>
      </c>
      <c r="I67" s="175">
        <f>IF(ISNUMBER('将来負担比率（分子）の構造'!K$53), IF('将来負担比率（分子）の構造'!K$53 &lt; 0, 0, '将来負担比率（分子）の構造'!K$53), NA())</f>
        <v>4283</v>
      </c>
      <c r="J67" s="175" t="e">
        <f>NA()</f>
        <v>#N/A</v>
      </c>
      <c r="K67" s="175" t="e">
        <f>NA()</f>
        <v>#N/A</v>
      </c>
      <c r="L67" s="175">
        <f>IF(ISNUMBER('将来負担比率（分子）の構造'!L$53), IF('将来負担比率（分子）の構造'!L$53 &lt; 0, 0, '将来負担比率（分子）の構造'!L$53), NA())</f>
        <v>5073</v>
      </c>
      <c r="M67" s="175" t="e">
        <f>NA()</f>
        <v>#N/A</v>
      </c>
      <c r="N67" s="175" t="e">
        <f>NA()</f>
        <v>#N/A</v>
      </c>
      <c r="O67" s="175">
        <f>IF(ISNUMBER('将来負担比率（分子）の構造'!M$53), IF('将来負担比率（分子）の構造'!M$53 &lt; 0, 0, '将来負担比率（分子）の構造'!M$53), NA())</f>
        <v>5260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1232</v>
      </c>
      <c r="C72" s="179">
        <f>基金残高に係る経年分析!G55</f>
        <v>1244</v>
      </c>
      <c r="D72" s="179">
        <f>基金残高に係る経年分析!H55</f>
        <v>1245</v>
      </c>
    </row>
    <row r="73" spans="1:16" x14ac:dyDescent="0.15">
      <c r="A73" s="178" t="s">
        <v>80</v>
      </c>
      <c r="B73" s="179">
        <f>基金残高に係る経年分析!F56</f>
        <v>2590</v>
      </c>
      <c r="C73" s="179">
        <f>基金残高に係る経年分析!G56</f>
        <v>2798</v>
      </c>
      <c r="D73" s="179">
        <f>基金残高に係る経年分析!H56</f>
        <v>2802</v>
      </c>
    </row>
    <row r="74" spans="1:16" x14ac:dyDescent="0.15">
      <c r="A74" s="178" t="s">
        <v>81</v>
      </c>
      <c r="B74" s="179">
        <f>基金残高に係る経年分析!F57</f>
        <v>2063</v>
      </c>
      <c r="C74" s="179">
        <f>基金残高に係る経年分析!G57</f>
        <v>1886</v>
      </c>
      <c r="D74" s="179">
        <f>基金残高に係る経年分析!H57</f>
        <v>1882</v>
      </c>
    </row>
  </sheetData>
  <sheetProtection algorithmName="SHA-512" hashValue="eKeokNDHiO6io3YgJfBgNS9ax3kwxGAmfGmdJjUXPP8RPP7a4pQCg02uCCclv5ounu3fVbvEhFs5bkSjlgTGiw==" saltValue="nbOzf2LWqipZCQ/Lapxm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5744348</v>
      </c>
      <c r="S5" s="677"/>
      <c r="T5" s="677"/>
      <c r="U5" s="677"/>
      <c r="V5" s="677"/>
      <c r="W5" s="677"/>
      <c r="X5" s="677"/>
      <c r="Y5" s="702"/>
      <c r="Z5" s="715">
        <v>27.7</v>
      </c>
      <c r="AA5" s="715"/>
      <c r="AB5" s="715"/>
      <c r="AC5" s="715"/>
      <c r="AD5" s="716">
        <v>5744348</v>
      </c>
      <c r="AE5" s="716"/>
      <c r="AF5" s="716"/>
      <c r="AG5" s="716"/>
      <c r="AH5" s="716"/>
      <c r="AI5" s="716"/>
      <c r="AJ5" s="716"/>
      <c r="AK5" s="716"/>
      <c r="AL5" s="703">
        <v>50.6</v>
      </c>
      <c r="AM5" s="685"/>
      <c r="AN5" s="685"/>
      <c r="AO5" s="704"/>
      <c r="AP5" s="679" t="s">
        <v>228</v>
      </c>
      <c r="AQ5" s="680"/>
      <c r="AR5" s="680"/>
      <c r="AS5" s="680"/>
      <c r="AT5" s="680"/>
      <c r="AU5" s="680"/>
      <c r="AV5" s="680"/>
      <c r="AW5" s="680"/>
      <c r="AX5" s="680"/>
      <c r="AY5" s="680"/>
      <c r="AZ5" s="680"/>
      <c r="BA5" s="680"/>
      <c r="BB5" s="680"/>
      <c r="BC5" s="680"/>
      <c r="BD5" s="680"/>
      <c r="BE5" s="680"/>
      <c r="BF5" s="681"/>
      <c r="BG5" s="621">
        <v>5744348</v>
      </c>
      <c r="BH5" s="622"/>
      <c r="BI5" s="622"/>
      <c r="BJ5" s="622"/>
      <c r="BK5" s="622"/>
      <c r="BL5" s="622"/>
      <c r="BM5" s="622"/>
      <c r="BN5" s="623"/>
      <c r="BO5" s="659">
        <v>100</v>
      </c>
      <c r="BP5" s="659"/>
      <c r="BQ5" s="659"/>
      <c r="BR5" s="659"/>
      <c r="BS5" s="660">
        <v>77827</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234577</v>
      </c>
      <c r="S6" s="622"/>
      <c r="T6" s="622"/>
      <c r="U6" s="622"/>
      <c r="V6" s="622"/>
      <c r="W6" s="622"/>
      <c r="X6" s="622"/>
      <c r="Y6" s="623"/>
      <c r="Z6" s="659">
        <v>1.1000000000000001</v>
      </c>
      <c r="AA6" s="659"/>
      <c r="AB6" s="659"/>
      <c r="AC6" s="659"/>
      <c r="AD6" s="660">
        <v>234577</v>
      </c>
      <c r="AE6" s="660"/>
      <c r="AF6" s="660"/>
      <c r="AG6" s="660"/>
      <c r="AH6" s="660"/>
      <c r="AI6" s="660"/>
      <c r="AJ6" s="660"/>
      <c r="AK6" s="660"/>
      <c r="AL6" s="624">
        <v>2.1</v>
      </c>
      <c r="AM6" s="625"/>
      <c r="AN6" s="625"/>
      <c r="AO6" s="661"/>
      <c r="AP6" s="618" t="s">
        <v>233</v>
      </c>
      <c r="AQ6" s="619"/>
      <c r="AR6" s="619"/>
      <c r="AS6" s="619"/>
      <c r="AT6" s="619"/>
      <c r="AU6" s="619"/>
      <c r="AV6" s="619"/>
      <c r="AW6" s="619"/>
      <c r="AX6" s="619"/>
      <c r="AY6" s="619"/>
      <c r="AZ6" s="619"/>
      <c r="BA6" s="619"/>
      <c r="BB6" s="619"/>
      <c r="BC6" s="619"/>
      <c r="BD6" s="619"/>
      <c r="BE6" s="619"/>
      <c r="BF6" s="620"/>
      <c r="BG6" s="621">
        <v>5744348</v>
      </c>
      <c r="BH6" s="622"/>
      <c r="BI6" s="622"/>
      <c r="BJ6" s="622"/>
      <c r="BK6" s="622"/>
      <c r="BL6" s="622"/>
      <c r="BM6" s="622"/>
      <c r="BN6" s="623"/>
      <c r="BO6" s="659">
        <v>100</v>
      </c>
      <c r="BP6" s="659"/>
      <c r="BQ6" s="659"/>
      <c r="BR6" s="659"/>
      <c r="BS6" s="660">
        <v>77827</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131878</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131878</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1851</v>
      </c>
      <c r="S7" s="622"/>
      <c r="T7" s="622"/>
      <c r="U7" s="622"/>
      <c r="V7" s="622"/>
      <c r="W7" s="622"/>
      <c r="X7" s="622"/>
      <c r="Y7" s="623"/>
      <c r="Z7" s="659">
        <v>0</v>
      </c>
      <c r="AA7" s="659"/>
      <c r="AB7" s="659"/>
      <c r="AC7" s="659"/>
      <c r="AD7" s="660">
        <v>1851</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2547429</v>
      </c>
      <c r="BH7" s="622"/>
      <c r="BI7" s="622"/>
      <c r="BJ7" s="622"/>
      <c r="BK7" s="622"/>
      <c r="BL7" s="622"/>
      <c r="BM7" s="622"/>
      <c r="BN7" s="623"/>
      <c r="BO7" s="659">
        <v>44.3</v>
      </c>
      <c r="BP7" s="659"/>
      <c r="BQ7" s="659"/>
      <c r="BR7" s="659"/>
      <c r="BS7" s="660">
        <v>77827</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2949489</v>
      </c>
      <c r="CS7" s="622"/>
      <c r="CT7" s="622"/>
      <c r="CU7" s="622"/>
      <c r="CV7" s="622"/>
      <c r="CW7" s="622"/>
      <c r="CX7" s="622"/>
      <c r="CY7" s="623"/>
      <c r="CZ7" s="659">
        <v>14.8</v>
      </c>
      <c r="DA7" s="659"/>
      <c r="DB7" s="659"/>
      <c r="DC7" s="659"/>
      <c r="DD7" s="627">
        <v>1037560</v>
      </c>
      <c r="DE7" s="622"/>
      <c r="DF7" s="622"/>
      <c r="DG7" s="622"/>
      <c r="DH7" s="622"/>
      <c r="DI7" s="622"/>
      <c r="DJ7" s="622"/>
      <c r="DK7" s="622"/>
      <c r="DL7" s="622"/>
      <c r="DM7" s="622"/>
      <c r="DN7" s="622"/>
      <c r="DO7" s="622"/>
      <c r="DP7" s="623"/>
      <c r="DQ7" s="627">
        <v>2013309</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26913</v>
      </c>
      <c r="S8" s="622"/>
      <c r="T8" s="622"/>
      <c r="U8" s="622"/>
      <c r="V8" s="622"/>
      <c r="W8" s="622"/>
      <c r="X8" s="622"/>
      <c r="Y8" s="623"/>
      <c r="Z8" s="659">
        <v>0.1</v>
      </c>
      <c r="AA8" s="659"/>
      <c r="AB8" s="659"/>
      <c r="AC8" s="659"/>
      <c r="AD8" s="660">
        <v>26913</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75211</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6694918</v>
      </c>
      <c r="CS8" s="622"/>
      <c r="CT8" s="622"/>
      <c r="CU8" s="622"/>
      <c r="CV8" s="622"/>
      <c r="CW8" s="622"/>
      <c r="CX8" s="622"/>
      <c r="CY8" s="623"/>
      <c r="CZ8" s="659">
        <v>33.700000000000003</v>
      </c>
      <c r="DA8" s="659"/>
      <c r="DB8" s="659"/>
      <c r="DC8" s="659"/>
      <c r="DD8" s="627">
        <v>25630</v>
      </c>
      <c r="DE8" s="622"/>
      <c r="DF8" s="622"/>
      <c r="DG8" s="622"/>
      <c r="DH8" s="622"/>
      <c r="DI8" s="622"/>
      <c r="DJ8" s="622"/>
      <c r="DK8" s="622"/>
      <c r="DL8" s="622"/>
      <c r="DM8" s="622"/>
      <c r="DN8" s="622"/>
      <c r="DO8" s="622"/>
      <c r="DP8" s="623"/>
      <c r="DQ8" s="627">
        <v>3500490</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21314</v>
      </c>
      <c r="S9" s="622"/>
      <c r="T9" s="622"/>
      <c r="U9" s="622"/>
      <c r="V9" s="622"/>
      <c r="W9" s="622"/>
      <c r="X9" s="622"/>
      <c r="Y9" s="623"/>
      <c r="Z9" s="659">
        <v>0.1</v>
      </c>
      <c r="AA9" s="659"/>
      <c r="AB9" s="659"/>
      <c r="AC9" s="659"/>
      <c r="AD9" s="660">
        <v>21314</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2054168</v>
      </c>
      <c r="BH9" s="622"/>
      <c r="BI9" s="622"/>
      <c r="BJ9" s="622"/>
      <c r="BK9" s="622"/>
      <c r="BL9" s="622"/>
      <c r="BM9" s="622"/>
      <c r="BN9" s="623"/>
      <c r="BO9" s="659">
        <v>35.799999999999997</v>
      </c>
      <c r="BP9" s="659"/>
      <c r="BQ9" s="659"/>
      <c r="BR9" s="659"/>
      <c r="BS9" s="660" t="s">
        <v>130</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2178255</v>
      </c>
      <c r="CS9" s="622"/>
      <c r="CT9" s="622"/>
      <c r="CU9" s="622"/>
      <c r="CV9" s="622"/>
      <c r="CW9" s="622"/>
      <c r="CX9" s="622"/>
      <c r="CY9" s="623"/>
      <c r="CZ9" s="659">
        <v>11</v>
      </c>
      <c r="DA9" s="659"/>
      <c r="DB9" s="659"/>
      <c r="DC9" s="659"/>
      <c r="DD9" s="627">
        <v>835193</v>
      </c>
      <c r="DE9" s="622"/>
      <c r="DF9" s="622"/>
      <c r="DG9" s="622"/>
      <c r="DH9" s="622"/>
      <c r="DI9" s="622"/>
      <c r="DJ9" s="622"/>
      <c r="DK9" s="622"/>
      <c r="DL9" s="622"/>
      <c r="DM9" s="622"/>
      <c r="DN9" s="622"/>
      <c r="DO9" s="622"/>
      <c r="DP9" s="623"/>
      <c r="DQ9" s="627">
        <v>983759</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245</v>
      </c>
      <c r="AA10" s="659"/>
      <c r="AB10" s="659"/>
      <c r="AC10" s="659"/>
      <c r="AD10" s="660" t="s">
        <v>245</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148905</v>
      </c>
      <c r="BH10" s="622"/>
      <c r="BI10" s="622"/>
      <c r="BJ10" s="622"/>
      <c r="BK10" s="622"/>
      <c r="BL10" s="622"/>
      <c r="BM10" s="622"/>
      <c r="BN10" s="623"/>
      <c r="BO10" s="659">
        <v>2.6</v>
      </c>
      <c r="BP10" s="659"/>
      <c r="BQ10" s="659"/>
      <c r="BR10" s="659"/>
      <c r="BS10" s="660">
        <v>24767</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26277</v>
      </c>
      <c r="CS10" s="622"/>
      <c r="CT10" s="622"/>
      <c r="CU10" s="622"/>
      <c r="CV10" s="622"/>
      <c r="CW10" s="622"/>
      <c r="CX10" s="622"/>
      <c r="CY10" s="623"/>
      <c r="CZ10" s="659">
        <v>0.1</v>
      </c>
      <c r="DA10" s="659"/>
      <c r="DB10" s="659"/>
      <c r="DC10" s="659"/>
      <c r="DD10" s="627" t="s">
        <v>245</v>
      </c>
      <c r="DE10" s="622"/>
      <c r="DF10" s="622"/>
      <c r="DG10" s="622"/>
      <c r="DH10" s="622"/>
      <c r="DI10" s="622"/>
      <c r="DJ10" s="622"/>
      <c r="DK10" s="622"/>
      <c r="DL10" s="622"/>
      <c r="DM10" s="622"/>
      <c r="DN10" s="622"/>
      <c r="DO10" s="622"/>
      <c r="DP10" s="623"/>
      <c r="DQ10" s="627">
        <v>25143</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959643</v>
      </c>
      <c r="S11" s="622"/>
      <c r="T11" s="622"/>
      <c r="U11" s="622"/>
      <c r="V11" s="622"/>
      <c r="W11" s="622"/>
      <c r="X11" s="622"/>
      <c r="Y11" s="623"/>
      <c r="Z11" s="624">
        <v>4.5999999999999996</v>
      </c>
      <c r="AA11" s="625"/>
      <c r="AB11" s="625"/>
      <c r="AC11" s="626"/>
      <c r="AD11" s="627">
        <v>959643</v>
      </c>
      <c r="AE11" s="622"/>
      <c r="AF11" s="622"/>
      <c r="AG11" s="622"/>
      <c r="AH11" s="622"/>
      <c r="AI11" s="622"/>
      <c r="AJ11" s="622"/>
      <c r="AK11" s="623"/>
      <c r="AL11" s="624">
        <v>8.4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269145</v>
      </c>
      <c r="BH11" s="622"/>
      <c r="BI11" s="622"/>
      <c r="BJ11" s="622"/>
      <c r="BK11" s="622"/>
      <c r="BL11" s="622"/>
      <c r="BM11" s="622"/>
      <c r="BN11" s="623"/>
      <c r="BO11" s="659">
        <v>4.7</v>
      </c>
      <c r="BP11" s="659"/>
      <c r="BQ11" s="659"/>
      <c r="BR11" s="659"/>
      <c r="BS11" s="660">
        <v>53060</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733971</v>
      </c>
      <c r="CS11" s="622"/>
      <c r="CT11" s="622"/>
      <c r="CU11" s="622"/>
      <c r="CV11" s="622"/>
      <c r="CW11" s="622"/>
      <c r="CX11" s="622"/>
      <c r="CY11" s="623"/>
      <c r="CZ11" s="659">
        <v>3.7</v>
      </c>
      <c r="DA11" s="659"/>
      <c r="DB11" s="659"/>
      <c r="DC11" s="659"/>
      <c r="DD11" s="627">
        <v>40958</v>
      </c>
      <c r="DE11" s="622"/>
      <c r="DF11" s="622"/>
      <c r="DG11" s="622"/>
      <c r="DH11" s="622"/>
      <c r="DI11" s="622"/>
      <c r="DJ11" s="622"/>
      <c r="DK11" s="622"/>
      <c r="DL11" s="622"/>
      <c r="DM11" s="622"/>
      <c r="DN11" s="622"/>
      <c r="DO11" s="622"/>
      <c r="DP11" s="623"/>
      <c r="DQ11" s="627">
        <v>572357</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123987</v>
      </c>
      <c r="S12" s="622"/>
      <c r="T12" s="622"/>
      <c r="U12" s="622"/>
      <c r="V12" s="622"/>
      <c r="W12" s="622"/>
      <c r="X12" s="622"/>
      <c r="Y12" s="623"/>
      <c r="Z12" s="659">
        <v>0.6</v>
      </c>
      <c r="AA12" s="659"/>
      <c r="AB12" s="659"/>
      <c r="AC12" s="659"/>
      <c r="AD12" s="660">
        <v>123987</v>
      </c>
      <c r="AE12" s="660"/>
      <c r="AF12" s="660"/>
      <c r="AG12" s="660"/>
      <c r="AH12" s="660"/>
      <c r="AI12" s="660"/>
      <c r="AJ12" s="660"/>
      <c r="AK12" s="660"/>
      <c r="AL12" s="624">
        <v>1.1000000000000001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2744669</v>
      </c>
      <c r="BH12" s="622"/>
      <c r="BI12" s="622"/>
      <c r="BJ12" s="622"/>
      <c r="BK12" s="622"/>
      <c r="BL12" s="622"/>
      <c r="BM12" s="622"/>
      <c r="BN12" s="623"/>
      <c r="BO12" s="659">
        <v>47.8</v>
      </c>
      <c r="BP12" s="659"/>
      <c r="BQ12" s="659"/>
      <c r="BR12" s="659"/>
      <c r="BS12" s="660" t="s">
        <v>245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394669</v>
      </c>
      <c r="CS12" s="622"/>
      <c r="CT12" s="622"/>
      <c r="CU12" s="622"/>
      <c r="CV12" s="622"/>
      <c r="CW12" s="622"/>
      <c r="CX12" s="622"/>
      <c r="CY12" s="623"/>
      <c r="CZ12" s="659">
        <v>2</v>
      </c>
      <c r="DA12" s="659"/>
      <c r="DB12" s="659"/>
      <c r="DC12" s="659"/>
      <c r="DD12" s="627">
        <v>15280</v>
      </c>
      <c r="DE12" s="622"/>
      <c r="DF12" s="622"/>
      <c r="DG12" s="622"/>
      <c r="DH12" s="622"/>
      <c r="DI12" s="622"/>
      <c r="DJ12" s="622"/>
      <c r="DK12" s="622"/>
      <c r="DL12" s="622"/>
      <c r="DM12" s="622"/>
      <c r="DN12" s="622"/>
      <c r="DO12" s="622"/>
      <c r="DP12" s="623"/>
      <c r="DQ12" s="627">
        <v>281683</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245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2740002</v>
      </c>
      <c r="BH13" s="622"/>
      <c r="BI13" s="622"/>
      <c r="BJ13" s="622"/>
      <c r="BK13" s="622"/>
      <c r="BL13" s="622"/>
      <c r="BM13" s="622"/>
      <c r="BN13" s="623"/>
      <c r="BO13" s="659">
        <v>47.7</v>
      </c>
      <c r="BP13" s="659"/>
      <c r="BQ13" s="659"/>
      <c r="BR13" s="659"/>
      <c r="BS13" s="660" t="s">
        <v>130</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1763996</v>
      </c>
      <c r="CS13" s="622"/>
      <c r="CT13" s="622"/>
      <c r="CU13" s="622"/>
      <c r="CV13" s="622"/>
      <c r="CW13" s="622"/>
      <c r="CX13" s="622"/>
      <c r="CY13" s="623"/>
      <c r="CZ13" s="659">
        <v>8.9</v>
      </c>
      <c r="DA13" s="659"/>
      <c r="DB13" s="659"/>
      <c r="DC13" s="659"/>
      <c r="DD13" s="627">
        <v>471797</v>
      </c>
      <c r="DE13" s="622"/>
      <c r="DF13" s="622"/>
      <c r="DG13" s="622"/>
      <c r="DH13" s="622"/>
      <c r="DI13" s="622"/>
      <c r="DJ13" s="622"/>
      <c r="DK13" s="622"/>
      <c r="DL13" s="622"/>
      <c r="DM13" s="622"/>
      <c r="DN13" s="622"/>
      <c r="DO13" s="622"/>
      <c r="DP13" s="623"/>
      <c r="DQ13" s="627">
        <v>1436002</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256</v>
      </c>
      <c r="S14" s="622"/>
      <c r="T14" s="622"/>
      <c r="U14" s="622"/>
      <c r="V14" s="622"/>
      <c r="W14" s="622"/>
      <c r="X14" s="622"/>
      <c r="Y14" s="623"/>
      <c r="Z14" s="659">
        <v>0</v>
      </c>
      <c r="AA14" s="659"/>
      <c r="AB14" s="659"/>
      <c r="AC14" s="659"/>
      <c r="AD14" s="660">
        <v>256</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146877</v>
      </c>
      <c r="BH14" s="622"/>
      <c r="BI14" s="622"/>
      <c r="BJ14" s="622"/>
      <c r="BK14" s="622"/>
      <c r="BL14" s="622"/>
      <c r="BM14" s="622"/>
      <c r="BN14" s="623"/>
      <c r="BO14" s="659">
        <v>2.6</v>
      </c>
      <c r="BP14" s="659"/>
      <c r="BQ14" s="659"/>
      <c r="BR14" s="659"/>
      <c r="BS14" s="660" t="s">
        <v>245</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901009</v>
      </c>
      <c r="CS14" s="622"/>
      <c r="CT14" s="622"/>
      <c r="CU14" s="622"/>
      <c r="CV14" s="622"/>
      <c r="CW14" s="622"/>
      <c r="CX14" s="622"/>
      <c r="CY14" s="623"/>
      <c r="CZ14" s="659">
        <v>4.5</v>
      </c>
      <c r="DA14" s="659"/>
      <c r="DB14" s="659"/>
      <c r="DC14" s="659"/>
      <c r="DD14" s="627">
        <v>89546</v>
      </c>
      <c r="DE14" s="622"/>
      <c r="DF14" s="622"/>
      <c r="DG14" s="622"/>
      <c r="DH14" s="622"/>
      <c r="DI14" s="622"/>
      <c r="DJ14" s="622"/>
      <c r="DK14" s="622"/>
      <c r="DL14" s="622"/>
      <c r="DM14" s="622"/>
      <c r="DN14" s="622"/>
      <c r="DO14" s="622"/>
      <c r="DP14" s="623"/>
      <c r="DQ14" s="627">
        <v>764207</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245</v>
      </c>
      <c r="AA15" s="659"/>
      <c r="AB15" s="659"/>
      <c r="AC15" s="659"/>
      <c r="AD15" s="660" t="s">
        <v>245</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305373</v>
      </c>
      <c r="BH15" s="622"/>
      <c r="BI15" s="622"/>
      <c r="BJ15" s="622"/>
      <c r="BK15" s="622"/>
      <c r="BL15" s="622"/>
      <c r="BM15" s="622"/>
      <c r="BN15" s="623"/>
      <c r="BO15" s="659">
        <v>5.3</v>
      </c>
      <c r="BP15" s="659"/>
      <c r="BQ15" s="659"/>
      <c r="BR15" s="659"/>
      <c r="BS15" s="660" t="s">
        <v>245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2149079</v>
      </c>
      <c r="CS15" s="622"/>
      <c r="CT15" s="622"/>
      <c r="CU15" s="622"/>
      <c r="CV15" s="622"/>
      <c r="CW15" s="622"/>
      <c r="CX15" s="622"/>
      <c r="CY15" s="623"/>
      <c r="CZ15" s="659">
        <v>10.8</v>
      </c>
      <c r="DA15" s="659"/>
      <c r="DB15" s="659"/>
      <c r="DC15" s="659"/>
      <c r="DD15" s="627">
        <v>675483</v>
      </c>
      <c r="DE15" s="622"/>
      <c r="DF15" s="622"/>
      <c r="DG15" s="622"/>
      <c r="DH15" s="622"/>
      <c r="DI15" s="622"/>
      <c r="DJ15" s="622"/>
      <c r="DK15" s="622"/>
      <c r="DL15" s="622"/>
      <c r="DM15" s="622"/>
      <c r="DN15" s="622"/>
      <c r="DO15" s="622"/>
      <c r="DP15" s="623"/>
      <c r="DQ15" s="627">
        <v>1427378</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22250</v>
      </c>
      <c r="S16" s="622"/>
      <c r="T16" s="622"/>
      <c r="U16" s="622"/>
      <c r="V16" s="622"/>
      <c r="W16" s="622"/>
      <c r="X16" s="622"/>
      <c r="Y16" s="623"/>
      <c r="Z16" s="659">
        <v>0.1</v>
      </c>
      <c r="AA16" s="659"/>
      <c r="AB16" s="659"/>
      <c r="AC16" s="659"/>
      <c r="AD16" s="660">
        <v>22250</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245</v>
      </c>
      <c r="BH16" s="622"/>
      <c r="BI16" s="622"/>
      <c r="BJ16" s="622"/>
      <c r="BK16" s="622"/>
      <c r="BL16" s="622"/>
      <c r="BM16" s="622"/>
      <c r="BN16" s="623"/>
      <c r="BO16" s="659" t="s">
        <v>130</v>
      </c>
      <c r="BP16" s="659"/>
      <c r="BQ16" s="659"/>
      <c r="BR16" s="659"/>
      <c r="BS16" s="660" t="s">
        <v>245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245</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88532</v>
      </c>
      <c r="S17" s="622"/>
      <c r="T17" s="622"/>
      <c r="U17" s="622"/>
      <c r="V17" s="622"/>
      <c r="W17" s="622"/>
      <c r="X17" s="622"/>
      <c r="Y17" s="623"/>
      <c r="Z17" s="659">
        <v>0.4</v>
      </c>
      <c r="AA17" s="659"/>
      <c r="AB17" s="659"/>
      <c r="AC17" s="659"/>
      <c r="AD17" s="660">
        <v>88532</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1958346</v>
      </c>
      <c r="CS17" s="622"/>
      <c r="CT17" s="622"/>
      <c r="CU17" s="622"/>
      <c r="CV17" s="622"/>
      <c r="CW17" s="622"/>
      <c r="CX17" s="622"/>
      <c r="CY17" s="623"/>
      <c r="CZ17" s="659">
        <v>9.8000000000000007</v>
      </c>
      <c r="DA17" s="659"/>
      <c r="DB17" s="659"/>
      <c r="DC17" s="659"/>
      <c r="DD17" s="627" t="s">
        <v>245</v>
      </c>
      <c r="DE17" s="622"/>
      <c r="DF17" s="622"/>
      <c r="DG17" s="622"/>
      <c r="DH17" s="622"/>
      <c r="DI17" s="622"/>
      <c r="DJ17" s="622"/>
      <c r="DK17" s="622"/>
      <c r="DL17" s="622"/>
      <c r="DM17" s="622"/>
      <c r="DN17" s="622"/>
      <c r="DO17" s="622"/>
      <c r="DP17" s="623"/>
      <c r="DQ17" s="627">
        <v>1872565</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32860</v>
      </c>
      <c r="S18" s="622"/>
      <c r="T18" s="622"/>
      <c r="U18" s="622"/>
      <c r="V18" s="622"/>
      <c r="W18" s="622"/>
      <c r="X18" s="622"/>
      <c r="Y18" s="623"/>
      <c r="Z18" s="659">
        <v>0.2</v>
      </c>
      <c r="AA18" s="659"/>
      <c r="AB18" s="659"/>
      <c r="AC18" s="659"/>
      <c r="AD18" s="660">
        <v>32860</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130</v>
      </c>
      <c r="BP18" s="659"/>
      <c r="BQ18" s="659"/>
      <c r="BR18" s="659"/>
      <c r="BS18" s="660" t="s">
        <v>245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32860</v>
      </c>
      <c r="S19" s="622"/>
      <c r="T19" s="622"/>
      <c r="U19" s="622"/>
      <c r="V19" s="622"/>
      <c r="W19" s="622"/>
      <c r="X19" s="622"/>
      <c r="Y19" s="623"/>
      <c r="Z19" s="659">
        <v>0.2</v>
      </c>
      <c r="AA19" s="659"/>
      <c r="AB19" s="659"/>
      <c r="AC19" s="659"/>
      <c r="AD19" s="660">
        <v>32860</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245</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245</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245</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245</v>
      </c>
      <c r="BP20" s="659"/>
      <c r="BQ20" s="659"/>
      <c r="BR20" s="659"/>
      <c r="BS20" s="660" t="s">
        <v>245</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19881887</v>
      </c>
      <c r="CS20" s="622"/>
      <c r="CT20" s="622"/>
      <c r="CU20" s="622"/>
      <c r="CV20" s="622"/>
      <c r="CW20" s="622"/>
      <c r="CX20" s="622"/>
      <c r="CY20" s="623"/>
      <c r="CZ20" s="659">
        <v>100</v>
      </c>
      <c r="DA20" s="659"/>
      <c r="DB20" s="659"/>
      <c r="DC20" s="659"/>
      <c r="DD20" s="627">
        <v>3191447</v>
      </c>
      <c r="DE20" s="622"/>
      <c r="DF20" s="622"/>
      <c r="DG20" s="622"/>
      <c r="DH20" s="622"/>
      <c r="DI20" s="622"/>
      <c r="DJ20" s="622"/>
      <c r="DK20" s="622"/>
      <c r="DL20" s="622"/>
      <c r="DM20" s="622"/>
      <c r="DN20" s="622"/>
      <c r="DO20" s="622"/>
      <c r="DP20" s="623"/>
      <c r="DQ20" s="627">
        <v>13008771</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4361794</v>
      </c>
      <c r="S21" s="622"/>
      <c r="T21" s="622"/>
      <c r="U21" s="622"/>
      <c r="V21" s="622"/>
      <c r="W21" s="622"/>
      <c r="X21" s="622"/>
      <c r="Y21" s="623"/>
      <c r="Z21" s="659">
        <v>21.1</v>
      </c>
      <c r="AA21" s="659"/>
      <c r="AB21" s="659"/>
      <c r="AC21" s="659"/>
      <c r="AD21" s="660">
        <v>4083226</v>
      </c>
      <c r="AE21" s="660"/>
      <c r="AF21" s="660"/>
      <c r="AG21" s="660"/>
      <c r="AH21" s="660"/>
      <c r="AI21" s="660"/>
      <c r="AJ21" s="660"/>
      <c r="AK21" s="660"/>
      <c r="AL21" s="624">
        <v>35.9</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130</v>
      </c>
      <c r="BP21" s="659"/>
      <c r="BQ21" s="659"/>
      <c r="BR21" s="659"/>
      <c r="BS21" s="660" t="s">
        <v>245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4083226</v>
      </c>
      <c r="S22" s="622"/>
      <c r="T22" s="622"/>
      <c r="U22" s="622"/>
      <c r="V22" s="622"/>
      <c r="W22" s="622"/>
      <c r="X22" s="622"/>
      <c r="Y22" s="623"/>
      <c r="Z22" s="659">
        <v>19.7</v>
      </c>
      <c r="AA22" s="659"/>
      <c r="AB22" s="659"/>
      <c r="AC22" s="659"/>
      <c r="AD22" s="660">
        <v>4083226</v>
      </c>
      <c r="AE22" s="660"/>
      <c r="AF22" s="660"/>
      <c r="AG22" s="660"/>
      <c r="AH22" s="660"/>
      <c r="AI22" s="660"/>
      <c r="AJ22" s="660"/>
      <c r="AK22" s="660"/>
      <c r="AL22" s="624">
        <v>35.9</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245</v>
      </c>
      <c r="BH22" s="622"/>
      <c r="BI22" s="622"/>
      <c r="BJ22" s="622"/>
      <c r="BK22" s="622"/>
      <c r="BL22" s="622"/>
      <c r="BM22" s="622"/>
      <c r="BN22" s="623"/>
      <c r="BO22" s="659" t="s">
        <v>245</v>
      </c>
      <c r="BP22" s="659"/>
      <c r="BQ22" s="659"/>
      <c r="BR22" s="659"/>
      <c r="BS22" s="660" t="s">
        <v>130</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278175</v>
      </c>
      <c r="S23" s="622"/>
      <c r="T23" s="622"/>
      <c r="U23" s="622"/>
      <c r="V23" s="622"/>
      <c r="W23" s="622"/>
      <c r="X23" s="622"/>
      <c r="Y23" s="623"/>
      <c r="Z23" s="659">
        <v>1.3</v>
      </c>
      <c r="AA23" s="659"/>
      <c r="AB23" s="659"/>
      <c r="AC23" s="659"/>
      <c r="AD23" s="660" t="s">
        <v>245</v>
      </c>
      <c r="AE23" s="660"/>
      <c r="AF23" s="660"/>
      <c r="AG23" s="660"/>
      <c r="AH23" s="660"/>
      <c r="AI23" s="660"/>
      <c r="AJ23" s="660"/>
      <c r="AK23" s="660"/>
      <c r="AL23" s="624" t="s">
        <v>245</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245</v>
      </c>
      <c r="BH23" s="622"/>
      <c r="BI23" s="622"/>
      <c r="BJ23" s="622"/>
      <c r="BK23" s="622"/>
      <c r="BL23" s="622"/>
      <c r="BM23" s="622"/>
      <c r="BN23" s="623"/>
      <c r="BO23" s="659" t="s">
        <v>130</v>
      </c>
      <c r="BP23" s="659"/>
      <c r="BQ23" s="659"/>
      <c r="BR23" s="659"/>
      <c r="BS23" s="660" t="s">
        <v>245</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393</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245</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9150029</v>
      </c>
      <c r="CS24" s="677"/>
      <c r="CT24" s="677"/>
      <c r="CU24" s="677"/>
      <c r="CV24" s="677"/>
      <c r="CW24" s="677"/>
      <c r="CX24" s="677"/>
      <c r="CY24" s="702"/>
      <c r="CZ24" s="703">
        <v>46</v>
      </c>
      <c r="DA24" s="685"/>
      <c r="DB24" s="685"/>
      <c r="DC24" s="705"/>
      <c r="DD24" s="701">
        <v>6316700</v>
      </c>
      <c r="DE24" s="677"/>
      <c r="DF24" s="677"/>
      <c r="DG24" s="677"/>
      <c r="DH24" s="677"/>
      <c r="DI24" s="677"/>
      <c r="DJ24" s="677"/>
      <c r="DK24" s="702"/>
      <c r="DL24" s="701">
        <v>5952909</v>
      </c>
      <c r="DM24" s="677"/>
      <c r="DN24" s="677"/>
      <c r="DO24" s="677"/>
      <c r="DP24" s="677"/>
      <c r="DQ24" s="677"/>
      <c r="DR24" s="677"/>
      <c r="DS24" s="677"/>
      <c r="DT24" s="677"/>
      <c r="DU24" s="677"/>
      <c r="DV24" s="702"/>
      <c r="DW24" s="703">
        <v>51.4</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11618325</v>
      </c>
      <c r="S25" s="622"/>
      <c r="T25" s="622"/>
      <c r="U25" s="622"/>
      <c r="V25" s="622"/>
      <c r="W25" s="622"/>
      <c r="X25" s="622"/>
      <c r="Y25" s="623"/>
      <c r="Z25" s="659">
        <v>56.1</v>
      </c>
      <c r="AA25" s="659"/>
      <c r="AB25" s="659"/>
      <c r="AC25" s="659"/>
      <c r="AD25" s="660">
        <v>11339757</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245</v>
      </c>
      <c r="BH25" s="622"/>
      <c r="BI25" s="622"/>
      <c r="BJ25" s="622"/>
      <c r="BK25" s="622"/>
      <c r="BL25" s="622"/>
      <c r="BM25" s="622"/>
      <c r="BN25" s="623"/>
      <c r="BO25" s="659" t="s">
        <v>130</v>
      </c>
      <c r="BP25" s="659"/>
      <c r="BQ25" s="659"/>
      <c r="BR25" s="659"/>
      <c r="BS25" s="660" t="s">
        <v>245</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3249556</v>
      </c>
      <c r="CS25" s="634"/>
      <c r="CT25" s="634"/>
      <c r="CU25" s="634"/>
      <c r="CV25" s="634"/>
      <c r="CW25" s="634"/>
      <c r="CX25" s="634"/>
      <c r="CY25" s="635"/>
      <c r="CZ25" s="624">
        <v>16.3</v>
      </c>
      <c r="DA25" s="636"/>
      <c r="DB25" s="636"/>
      <c r="DC25" s="637"/>
      <c r="DD25" s="627">
        <v>3021139</v>
      </c>
      <c r="DE25" s="634"/>
      <c r="DF25" s="634"/>
      <c r="DG25" s="634"/>
      <c r="DH25" s="634"/>
      <c r="DI25" s="634"/>
      <c r="DJ25" s="634"/>
      <c r="DK25" s="635"/>
      <c r="DL25" s="627">
        <v>2999993</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5064</v>
      </c>
      <c r="S26" s="622"/>
      <c r="T26" s="622"/>
      <c r="U26" s="622"/>
      <c r="V26" s="622"/>
      <c r="W26" s="622"/>
      <c r="X26" s="622"/>
      <c r="Y26" s="623"/>
      <c r="Z26" s="659">
        <v>0</v>
      </c>
      <c r="AA26" s="659"/>
      <c r="AB26" s="659"/>
      <c r="AC26" s="659"/>
      <c r="AD26" s="660">
        <v>5064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2090360</v>
      </c>
      <c r="CS26" s="622"/>
      <c r="CT26" s="622"/>
      <c r="CU26" s="622"/>
      <c r="CV26" s="622"/>
      <c r="CW26" s="622"/>
      <c r="CX26" s="622"/>
      <c r="CY26" s="623"/>
      <c r="CZ26" s="624">
        <v>10.5</v>
      </c>
      <c r="DA26" s="636"/>
      <c r="DB26" s="636"/>
      <c r="DC26" s="637"/>
      <c r="DD26" s="627">
        <v>1924372</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64509</v>
      </c>
      <c r="S27" s="622"/>
      <c r="T27" s="622"/>
      <c r="U27" s="622"/>
      <c r="V27" s="622"/>
      <c r="W27" s="622"/>
      <c r="X27" s="622"/>
      <c r="Y27" s="623"/>
      <c r="Z27" s="659">
        <v>0.3</v>
      </c>
      <c r="AA27" s="659"/>
      <c r="AB27" s="659"/>
      <c r="AC27" s="659"/>
      <c r="AD27" s="660" t="s">
        <v>130</v>
      </c>
      <c r="AE27" s="660"/>
      <c r="AF27" s="660"/>
      <c r="AG27" s="660"/>
      <c r="AH27" s="660"/>
      <c r="AI27" s="660"/>
      <c r="AJ27" s="660"/>
      <c r="AK27" s="660"/>
      <c r="AL27" s="624" t="s">
        <v>245</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5744348</v>
      </c>
      <c r="BH27" s="622"/>
      <c r="BI27" s="622"/>
      <c r="BJ27" s="622"/>
      <c r="BK27" s="622"/>
      <c r="BL27" s="622"/>
      <c r="BM27" s="622"/>
      <c r="BN27" s="623"/>
      <c r="BO27" s="659">
        <v>100</v>
      </c>
      <c r="BP27" s="659"/>
      <c r="BQ27" s="659"/>
      <c r="BR27" s="659"/>
      <c r="BS27" s="660">
        <v>77827</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3942127</v>
      </c>
      <c r="CS27" s="634"/>
      <c r="CT27" s="634"/>
      <c r="CU27" s="634"/>
      <c r="CV27" s="634"/>
      <c r="CW27" s="634"/>
      <c r="CX27" s="634"/>
      <c r="CY27" s="635"/>
      <c r="CZ27" s="624">
        <v>19.8</v>
      </c>
      <c r="DA27" s="636"/>
      <c r="DB27" s="636"/>
      <c r="DC27" s="637"/>
      <c r="DD27" s="627">
        <v>1422996</v>
      </c>
      <c r="DE27" s="634"/>
      <c r="DF27" s="634"/>
      <c r="DG27" s="634"/>
      <c r="DH27" s="634"/>
      <c r="DI27" s="634"/>
      <c r="DJ27" s="634"/>
      <c r="DK27" s="635"/>
      <c r="DL27" s="627">
        <v>1080351</v>
      </c>
      <c r="DM27" s="634"/>
      <c r="DN27" s="634"/>
      <c r="DO27" s="634"/>
      <c r="DP27" s="634"/>
      <c r="DQ27" s="634"/>
      <c r="DR27" s="634"/>
      <c r="DS27" s="634"/>
      <c r="DT27" s="634"/>
      <c r="DU27" s="634"/>
      <c r="DV27" s="635"/>
      <c r="DW27" s="624">
        <v>9.3000000000000007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41169</v>
      </c>
      <c r="S28" s="622"/>
      <c r="T28" s="622"/>
      <c r="U28" s="622"/>
      <c r="V28" s="622"/>
      <c r="W28" s="622"/>
      <c r="X28" s="622"/>
      <c r="Y28" s="623"/>
      <c r="Z28" s="659">
        <v>0.2</v>
      </c>
      <c r="AA28" s="659"/>
      <c r="AB28" s="659"/>
      <c r="AC28" s="659"/>
      <c r="AD28" s="660">
        <v>14193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1958346</v>
      </c>
      <c r="CS28" s="622"/>
      <c r="CT28" s="622"/>
      <c r="CU28" s="622"/>
      <c r="CV28" s="622"/>
      <c r="CW28" s="622"/>
      <c r="CX28" s="622"/>
      <c r="CY28" s="623"/>
      <c r="CZ28" s="624">
        <v>9.8000000000000007</v>
      </c>
      <c r="DA28" s="636"/>
      <c r="DB28" s="636"/>
      <c r="DC28" s="637"/>
      <c r="DD28" s="627">
        <v>1872565</v>
      </c>
      <c r="DE28" s="622"/>
      <c r="DF28" s="622"/>
      <c r="DG28" s="622"/>
      <c r="DH28" s="622"/>
      <c r="DI28" s="622"/>
      <c r="DJ28" s="622"/>
      <c r="DK28" s="623"/>
      <c r="DL28" s="627">
        <v>1872565</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23617</v>
      </c>
      <c r="S29" s="622"/>
      <c r="T29" s="622"/>
      <c r="U29" s="622"/>
      <c r="V29" s="622"/>
      <c r="W29" s="622"/>
      <c r="X29" s="622"/>
      <c r="Y29" s="623"/>
      <c r="Z29" s="659">
        <v>0.1</v>
      </c>
      <c r="AA29" s="659"/>
      <c r="AB29" s="659"/>
      <c r="AC29" s="659"/>
      <c r="AD29" s="660" t="s">
        <v>130</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1958342</v>
      </c>
      <c r="CS29" s="634"/>
      <c r="CT29" s="634"/>
      <c r="CU29" s="634"/>
      <c r="CV29" s="634"/>
      <c r="CW29" s="634"/>
      <c r="CX29" s="634"/>
      <c r="CY29" s="635"/>
      <c r="CZ29" s="624">
        <v>9.8000000000000007</v>
      </c>
      <c r="DA29" s="636"/>
      <c r="DB29" s="636"/>
      <c r="DC29" s="637"/>
      <c r="DD29" s="627">
        <v>1872561</v>
      </c>
      <c r="DE29" s="634"/>
      <c r="DF29" s="634"/>
      <c r="DG29" s="634"/>
      <c r="DH29" s="634"/>
      <c r="DI29" s="634"/>
      <c r="DJ29" s="634"/>
      <c r="DK29" s="635"/>
      <c r="DL29" s="627">
        <v>1872561</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3962737</v>
      </c>
      <c r="S30" s="622"/>
      <c r="T30" s="622"/>
      <c r="U30" s="622"/>
      <c r="V30" s="622"/>
      <c r="W30" s="622"/>
      <c r="X30" s="622"/>
      <c r="Y30" s="623"/>
      <c r="Z30" s="659">
        <v>19.100000000000001</v>
      </c>
      <c r="AA30" s="659"/>
      <c r="AB30" s="659"/>
      <c r="AC30" s="659"/>
      <c r="AD30" s="660" t="s">
        <v>130</v>
      </c>
      <c r="AE30" s="660"/>
      <c r="AF30" s="660"/>
      <c r="AG30" s="660"/>
      <c r="AH30" s="660"/>
      <c r="AI30" s="660"/>
      <c r="AJ30" s="660"/>
      <c r="AK30" s="660"/>
      <c r="AL30" s="624" t="s">
        <v>245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1872954</v>
      </c>
      <c r="CS30" s="622"/>
      <c r="CT30" s="622"/>
      <c r="CU30" s="622"/>
      <c r="CV30" s="622"/>
      <c r="CW30" s="622"/>
      <c r="CX30" s="622"/>
      <c r="CY30" s="623"/>
      <c r="CZ30" s="624">
        <v>9.4</v>
      </c>
      <c r="DA30" s="636"/>
      <c r="DB30" s="636"/>
      <c r="DC30" s="637"/>
      <c r="DD30" s="627">
        <v>1787173</v>
      </c>
      <c r="DE30" s="622"/>
      <c r="DF30" s="622"/>
      <c r="DG30" s="622"/>
      <c r="DH30" s="622"/>
      <c r="DI30" s="622"/>
      <c r="DJ30" s="622"/>
      <c r="DK30" s="623"/>
      <c r="DL30" s="627">
        <v>1787173</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245</v>
      </c>
      <c r="AM31" s="625"/>
      <c r="AN31" s="625"/>
      <c r="AO31" s="661"/>
      <c r="AP31" s="691" t="s">
        <v>312</v>
      </c>
      <c r="AQ31" s="692"/>
      <c r="AR31" s="692"/>
      <c r="AS31" s="692"/>
      <c r="AT31" s="693" t="s">
        <v>313</v>
      </c>
      <c r="AU31" s="218"/>
      <c r="AV31" s="218"/>
      <c r="AW31" s="218"/>
      <c r="AX31" s="679" t="s">
        <v>187</v>
      </c>
      <c r="AY31" s="680"/>
      <c r="AZ31" s="680"/>
      <c r="BA31" s="680"/>
      <c r="BB31" s="680"/>
      <c r="BC31" s="680"/>
      <c r="BD31" s="680"/>
      <c r="BE31" s="680"/>
      <c r="BF31" s="681"/>
      <c r="BG31" s="683">
        <v>98.9</v>
      </c>
      <c r="BH31" s="684"/>
      <c r="BI31" s="684"/>
      <c r="BJ31" s="684"/>
      <c r="BK31" s="684"/>
      <c r="BL31" s="684"/>
      <c r="BM31" s="685">
        <v>96.2</v>
      </c>
      <c r="BN31" s="684"/>
      <c r="BO31" s="684"/>
      <c r="BP31" s="684"/>
      <c r="BQ31" s="686"/>
      <c r="BR31" s="683">
        <v>98.8</v>
      </c>
      <c r="BS31" s="684"/>
      <c r="BT31" s="684"/>
      <c r="BU31" s="684"/>
      <c r="BV31" s="684"/>
      <c r="BW31" s="684"/>
      <c r="BX31" s="685">
        <v>96</v>
      </c>
      <c r="BY31" s="684"/>
      <c r="BZ31" s="684"/>
      <c r="CA31" s="684"/>
      <c r="CB31" s="686"/>
      <c r="CD31" s="642"/>
      <c r="CE31" s="643"/>
      <c r="CF31" s="618" t="s">
        <v>314</v>
      </c>
      <c r="CG31" s="619"/>
      <c r="CH31" s="619"/>
      <c r="CI31" s="619"/>
      <c r="CJ31" s="619"/>
      <c r="CK31" s="619"/>
      <c r="CL31" s="619"/>
      <c r="CM31" s="619"/>
      <c r="CN31" s="619"/>
      <c r="CO31" s="619"/>
      <c r="CP31" s="619"/>
      <c r="CQ31" s="620"/>
      <c r="CR31" s="621">
        <v>85388</v>
      </c>
      <c r="CS31" s="634"/>
      <c r="CT31" s="634"/>
      <c r="CU31" s="634"/>
      <c r="CV31" s="634"/>
      <c r="CW31" s="634"/>
      <c r="CX31" s="634"/>
      <c r="CY31" s="635"/>
      <c r="CZ31" s="624">
        <v>0.4</v>
      </c>
      <c r="DA31" s="636"/>
      <c r="DB31" s="636"/>
      <c r="DC31" s="637"/>
      <c r="DD31" s="627">
        <v>85388</v>
      </c>
      <c r="DE31" s="634"/>
      <c r="DF31" s="634"/>
      <c r="DG31" s="634"/>
      <c r="DH31" s="634"/>
      <c r="DI31" s="634"/>
      <c r="DJ31" s="634"/>
      <c r="DK31" s="635"/>
      <c r="DL31" s="627">
        <v>85388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1316544</v>
      </c>
      <c r="S32" s="622"/>
      <c r="T32" s="622"/>
      <c r="U32" s="622"/>
      <c r="V32" s="622"/>
      <c r="W32" s="622"/>
      <c r="X32" s="622"/>
      <c r="Y32" s="623"/>
      <c r="Z32" s="659">
        <v>6.4</v>
      </c>
      <c r="AA32" s="659"/>
      <c r="AB32" s="659"/>
      <c r="AC32" s="659"/>
      <c r="AD32" s="660" t="s">
        <v>245</v>
      </c>
      <c r="AE32" s="660"/>
      <c r="AF32" s="660"/>
      <c r="AG32" s="660"/>
      <c r="AH32" s="660"/>
      <c r="AI32" s="660"/>
      <c r="AJ32" s="660"/>
      <c r="AK32" s="660"/>
      <c r="AL32" s="624" t="s">
        <v>130</v>
      </c>
      <c r="AM32" s="625"/>
      <c r="AN32" s="625"/>
      <c r="AO32" s="661"/>
      <c r="AP32" s="662"/>
      <c r="AQ32" s="663"/>
      <c r="AR32" s="663"/>
      <c r="AS32" s="663"/>
      <c r="AT32" s="694"/>
      <c r="AU32" s="214" t="s">
        <v>316</v>
      </c>
      <c r="AX32" s="618" t="s">
        <v>317</v>
      </c>
      <c r="AY32" s="619"/>
      <c r="AZ32" s="619"/>
      <c r="BA32" s="619"/>
      <c r="BB32" s="619"/>
      <c r="BC32" s="619"/>
      <c r="BD32" s="619"/>
      <c r="BE32" s="619"/>
      <c r="BF32" s="620"/>
      <c r="BG32" s="687">
        <v>98.8</v>
      </c>
      <c r="BH32" s="634"/>
      <c r="BI32" s="634"/>
      <c r="BJ32" s="634"/>
      <c r="BK32" s="634"/>
      <c r="BL32" s="634"/>
      <c r="BM32" s="625">
        <v>96</v>
      </c>
      <c r="BN32" s="634"/>
      <c r="BO32" s="634"/>
      <c r="BP32" s="634"/>
      <c r="BQ32" s="657"/>
      <c r="BR32" s="687">
        <v>98.9</v>
      </c>
      <c r="BS32" s="634"/>
      <c r="BT32" s="634"/>
      <c r="BU32" s="634"/>
      <c r="BV32" s="634"/>
      <c r="BW32" s="634"/>
      <c r="BX32" s="625">
        <v>96</v>
      </c>
      <c r="BY32" s="634"/>
      <c r="BZ32" s="634"/>
      <c r="CA32" s="634"/>
      <c r="CB32" s="657"/>
      <c r="CD32" s="644"/>
      <c r="CE32" s="645"/>
      <c r="CF32" s="618" t="s">
        <v>318</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33010</v>
      </c>
      <c r="S33" s="622"/>
      <c r="T33" s="622"/>
      <c r="U33" s="622"/>
      <c r="V33" s="622"/>
      <c r="W33" s="622"/>
      <c r="X33" s="622"/>
      <c r="Y33" s="623"/>
      <c r="Z33" s="659">
        <v>0.2</v>
      </c>
      <c r="AA33" s="659"/>
      <c r="AB33" s="659"/>
      <c r="AC33" s="659"/>
      <c r="AD33" s="660" t="s">
        <v>245</v>
      </c>
      <c r="AE33" s="660"/>
      <c r="AF33" s="660"/>
      <c r="AG33" s="660"/>
      <c r="AH33" s="660"/>
      <c r="AI33" s="660"/>
      <c r="AJ33" s="660"/>
      <c r="AK33" s="660"/>
      <c r="AL33" s="624" t="s">
        <v>130</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v>
      </c>
      <c r="BH33" s="606"/>
      <c r="BI33" s="606"/>
      <c r="BJ33" s="606"/>
      <c r="BK33" s="606"/>
      <c r="BL33" s="606"/>
      <c r="BM33" s="652">
        <v>96.3</v>
      </c>
      <c r="BN33" s="606"/>
      <c r="BO33" s="606"/>
      <c r="BP33" s="606"/>
      <c r="BQ33" s="669"/>
      <c r="BR33" s="682">
        <v>98.8</v>
      </c>
      <c r="BS33" s="606"/>
      <c r="BT33" s="606"/>
      <c r="BU33" s="606"/>
      <c r="BV33" s="606"/>
      <c r="BW33" s="606"/>
      <c r="BX33" s="652">
        <v>96</v>
      </c>
      <c r="BY33" s="606"/>
      <c r="BZ33" s="606"/>
      <c r="CA33" s="606"/>
      <c r="CB33" s="669"/>
      <c r="CD33" s="618" t="s">
        <v>321</v>
      </c>
      <c r="CE33" s="619"/>
      <c r="CF33" s="619"/>
      <c r="CG33" s="619"/>
      <c r="CH33" s="619"/>
      <c r="CI33" s="619"/>
      <c r="CJ33" s="619"/>
      <c r="CK33" s="619"/>
      <c r="CL33" s="619"/>
      <c r="CM33" s="619"/>
      <c r="CN33" s="619"/>
      <c r="CO33" s="619"/>
      <c r="CP33" s="619"/>
      <c r="CQ33" s="620"/>
      <c r="CR33" s="621">
        <v>7540411</v>
      </c>
      <c r="CS33" s="634"/>
      <c r="CT33" s="634"/>
      <c r="CU33" s="634"/>
      <c r="CV33" s="634"/>
      <c r="CW33" s="634"/>
      <c r="CX33" s="634"/>
      <c r="CY33" s="635"/>
      <c r="CZ33" s="624">
        <v>37.9</v>
      </c>
      <c r="DA33" s="636"/>
      <c r="DB33" s="636"/>
      <c r="DC33" s="637"/>
      <c r="DD33" s="627">
        <v>5618078</v>
      </c>
      <c r="DE33" s="634"/>
      <c r="DF33" s="634"/>
      <c r="DG33" s="634"/>
      <c r="DH33" s="634"/>
      <c r="DI33" s="634"/>
      <c r="DJ33" s="634"/>
      <c r="DK33" s="635"/>
      <c r="DL33" s="627">
        <v>4257713</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95056</v>
      </c>
      <c r="S34" s="622"/>
      <c r="T34" s="622"/>
      <c r="U34" s="622"/>
      <c r="V34" s="622"/>
      <c r="W34" s="622"/>
      <c r="X34" s="622"/>
      <c r="Y34" s="623"/>
      <c r="Z34" s="659">
        <v>0.5</v>
      </c>
      <c r="AA34" s="659"/>
      <c r="AB34" s="659"/>
      <c r="AC34" s="659"/>
      <c r="AD34" s="660" t="s">
        <v>130</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2868213</v>
      </c>
      <c r="CS34" s="622"/>
      <c r="CT34" s="622"/>
      <c r="CU34" s="622"/>
      <c r="CV34" s="622"/>
      <c r="CW34" s="622"/>
      <c r="CX34" s="622"/>
      <c r="CY34" s="623"/>
      <c r="CZ34" s="624">
        <v>14.4</v>
      </c>
      <c r="DA34" s="636"/>
      <c r="DB34" s="636"/>
      <c r="DC34" s="637"/>
      <c r="DD34" s="627">
        <v>2104605</v>
      </c>
      <c r="DE34" s="622"/>
      <c r="DF34" s="622"/>
      <c r="DG34" s="622"/>
      <c r="DH34" s="622"/>
      <c r="DI34" s="622"/>
      <c r="DJ34" s="622"/>
      <c r="DK34" s="623"/>
      <c r="DL34" s="627">
        <v>1722611</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198732</v>
      </c>
      <c r="S35" s="622"/>
      <c r="T35" s="622"/>
      <c r="U35" s="622"/>
      <c r="V35" s="622"/>
      <c r="W35" s="622"/>
      <c r="X35" s="622"/>
      <c r="Y35" s="623"/>
      <c r="Z35" s="659">
        <v>1</v>
      </c>
      <c r="AA35" s="659"/>
      <c r="AB35" s="659"/>
      <c r="AC35" s="659"/>
      <c r="AD35" s="660" t="s">
        <v>245</v>
      </c>
      <c r="AE35" s="660"/>
      <c r="AF35" s="660"/>
      <c r="AG35" s="660"/>
      <c r="AH35" s="660"/>
      <c r="AI35" s="660"/>
      <c r="AJ35" s="660"/>
      <c r="AK35" s="660"/>
      <c r="AL35" s="624" t="s">
        <v>245</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185738</v>
      </c>
      <c r="CS35" s="634"/>
      <c r="CT35" s="634"/>
      <c r="CU35" s="634"/>
      <c r="CV35" s="634"/>
      <c r="CW35" s="634"/>
      <c r="CX35" s="634"/>
      <c r="CY35" s="635"/>
      <c r="CZ35" s="624">
        <v>0.9</v>
      </c>
      <c r="DA35" s="636"/>
      <c r="DB35" s="636"/>
      <c r="DC35" s="637"/>
      <c r="DD35" s="627">
        <v>179638</v>
      </c>
      <c r="DE35" s="634"/>
      <c r="DF35" s="634"/>
      <c r="DG35" s="634"/>
      <c r="DH35" s="634"/>
      <c r="DI35" s="634"/>
      <c r="DJ35" s="634"/>
      <c r="DK35" s="635"/>
      <c r="DL35" s="627">
        <v>172981</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1277178</v>
      </c>
      <c r="S36" s="622"/>
      <c r="T36" s="622"/>
      <c r="U36" s="622"/>
      <c r="V36" s="622"/>
      <c r="W36" s="622"/>
      <c r="X36" s="622"/>
      <c r="Y36" s="623"/>
      <c r="Z36" s="659">
        <v>6.2</v>
      </c>
      <c r="AA36" s="659"/>
      <c r="AB36" s="659"/>
      <c r="AC36" s="659"/>
      <c r="AD36" s="660" t="s">
        <v>130</v>
      </c>
      <c r="AE36" s="660"/>
      <c r="AF36" s="660"/>
      <c r="AG36" s="660"/>
      <c r="AH36" s="660"/>
      <c r="AI36" s="660"/>
      <c r="AJ36" s="660"/>
      <c r="AK36" s="660"/>
      <c r="AL36" s="624" t="s">
        <v>130</v>
      </c>
      <c r="AM36" s="625"/>
      <c r="AN36" s="625"/>
      <c r="AO36" s="661"/>
      <c r="AP36" s="222"/>
      <c r="AQ36" s="670" t="s">
        <v>329</v>
      </c>
      <c r="AR36" s="671"/>
      <c r="AS36" s="671"/>
      <c r="AT36" s="671"/>
      <c r="AU36" s="671"/>
      <c r="AV36" s="671"/>
      <c r="AW36" s="671"/>
      <c r="AX36" s="671"/>
      <c r="AY36" s="672"/>
      <c r="AZ36" s="676">
        <v>2466643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32536</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2894336</v>
      </c>
      <c r="CS36" s="622"/>
      <c r="CT36" s="622"/>
      <c r="CU36" s="622"/>
      <c r="CV36" s="622"/>
      <c r="CW36" s="622"/>
      <c r="CX36" s="622"/>
      <c r="CY36" s="623"/>
      <c r="CZ36" s="624">
        <v>14.6</v>
      </c>
      <c r="DA36" s="636"/>
      <c r="DB36" s="636"/>
      <c r="DC36" s="637"/>
      <c r="DD36" s="627">
        <v>2152979</v>
      </c>
      <c r="DE36" s="622"/>
      <c r="DF36" s="622"/>
      <c r="DG36" s="622"/>
      <c r="DH36" s="622"/>
      <c r="DI36" s="622"/>
      <c r="DJ36" s="622"/>
      <c r="DK36" s="623"/>
      <c r="DL36" s="627">
        <v>1185726</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360578</v>
      </c>
      <c r="S37" s="622"/>
      <c r="T37" s="622"/>
      <c r="U37" s="622"/>
      <c r="V37" s="622"/>
      <c r="W37" s="622"/>
      <c r="X37" s="622"/>
      <c r="Y37" s="623"/>
      <c r="Z37" s="659">
        <v>1.7</v>
      </c>
      <c r="AA37" s="659"/>
      <c r="AB37" s="659"/>
      <c r="AC37" s="659"/>
      <c r="AD37" s="660">
        <v>3575</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994957</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-18329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544076</v>
      </c>
      <c r="CS37" s="634"/>
      <c r="CT37" s="634"/>
      <c r="CU37" s="634"/>
      <c r="CV37" s="634"/>
      <c r="CW37" s="634"/>
      <c r="CX37" s="634"/>
      <c r="CY37" s="635"/>
      <c r="CZ37" s="624">
        <v>2.7</v>
      </c>
      <c r="DA37" s="636"/>
      <c r="DB37" s="636"/>
      <c r="DC37" s="637"/>
      <c r="DD37" s="627">
        <v>273176</v>
      </c>
      <c r="DE37" s="634"/>
      <c r="DF37" s="634"/>
      <c r="DG37" s="634"/>
      <c r="DH37" s="634"/>
      <c r="DI37" s="634"/>
      <c r="DJ37" s="634"/>
      <c r="DK37" s="635"/>
      <c r="DL37" s="627">
        <v>201106</v>
      </c>
      <c r="DM37" s="634"/>
      <c r="DN37" s="634"/>
      <c r="DO37" s="634"/>
      <c r="DP37" s="634"/>
      <c r="DQ37" s="634"/>
      <c r="DR37" s="634"/>
      <c r="DS37" s="634"/>
      <c r="DT37" s="634"/>
      <c r="DU37" s="634"/>
      <c r="DV37" s="635"/>
      <c r="DW37" s="624">
        <v>1.7</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1723462</v>
      </c>
      <c r="S38" s="622"/>
      <c r="T38" s="622"/>
      <c r="U38" s="622"/>
      <c r="V38" s="622"/>
      <c r="W38" s="622"/>
      <c r="X38" s="622"/>
      <c r="Y38" s="623"/>
      <c r="Z38" s="659">
        <v>8.3000000000000007</v>
      </c>
      <c r="AA38" s="659"/>
      <c r="AB38" s="659"/>
      <c r="AC38" s="659"/>
      <c r="AD38" s="660" t="s">
        <v>130</v>
      </c>
      <c r="AE38" s="660"/>
      <c r="AF38" s="660"/>
      <c r="AG38" s="660"/>
      <c r="AH38" s="660"/>
      <c r="AI38" s="660"/>
      <c r="AJ38" s="660"/>
      <c r="AK38" s="660"/>
      <c r="AL38" s="624" t="s">
        <v>130</v>
      </c>
      <c r="AM38" s="625"/>
      <c r="AN38" s="625"/>
      <c r="AO38" s="661"/>
      <c r="AQ38" s="654" t="s">
        <v>337</v>
      </c>
      <c r="AR38" s="655"/>
      <c r="AS38" s="655"/>
      <c r="AT38" s="655"/>
      <c r="AU38" s="655"/>
      <c r="AV38" s="655"/>
      <c r="AW38" s="655"/>
      <c r="AX38" s="655"/>
      <c r="AY38" s="656"/>
      <c r="AZ38" s="621">
        <v>26344</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5625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1445342</v>
      </c>
      <c r="CS38" s="622"/>
      <c r="CT38" s="622"/>
      <c r="CU38" s="622"/>
      <c r="CV38" s="622"/>
      <c r="CW38" s="622"/>
      <c r="CX38" s="622"/>
      <c r="CY38" s="623"/>
      <c r="CZ38" s="624">
        <v>7.3</v>
      </c>
      <c r="DA38" s="636"/>
      <c r="DB38" s="636"/>
      <c r="DC38" s="637"/>
      <c r="DD38" s="627">
        <v>1176396</v>
      </c>
      <c r="DE38" s="622"/>
      <c r="DF38" s="622"/>
      <c r="DG38" s="622"/>
      <c r="DH38" s="622"/>
      <c r="DI38" s="622"/>
      <c r="DJ38" s="622"/>
      <c r="DK38" s="623"/>
      <c r="DL38" s="627">
        <v>1176395</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245</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t="s">
        <v>130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8745</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134782</v>
      </c>
      <c r="CS39" s="634"/>
      <c r="CT39" s="634"/>
      <c r="CU39" s="634"/>
      <c r="CV39" s="634"/>
      <c r="CW39" s="634"/>
      <c r="CX39" s="634"/>
      <c r="CY39" s="635"/>
      <c r="CZ39" s="624">
        <v>0.7</v>
      </c>
      <c r="DA39" s="636"/>
      <c r="DB39" s="636"/>
      <c r="DC39" s="637"/>
      <c r="DD39" s="627">
        <v>4460</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217362</v>
      </c>
      <c r="S40" s="622"/>
      <c r="T40" s="622"/>
      <c r="U40" s="622"/>
      <c r="V40" s="622"/>
      <c r="W40" s="622"/>
      <c r="X40" s="622"/>
      <c r="Y40" s="623"/>
      <c r="Z40" s="659">
        <v>1</v>
      </c>
      <c r="AA40" s="659"/>
      <c r="AB40" s="659"/>
      <c r="AC40" s="659"/>
      <c r="AD40" s="660" t="s">
        <v>130</v>
      </c>
      <c r="AE40" s="660"/>
      <c r="AF40" s="660"/>
      <c r="AG40" s="660"/>
      <c r="AH40" s="660"/>
      <c r="AI40" s="660"/>
      <c r="AJ40" s="660"/>
      <c r="AK40" s="660"/>
      <c r="AL40" s="624" t="s">
        <v>130</v>
      </c>
      <c r="AM40" s="625"/>
      <c r="AN40" s="625"/>
      <c r="AO40" s="661"/>
      <c r="AQ40" s="654" t="s">
        <v>345</v>
      </c>
      <c r="AR40" s="655"/>
      <c r="AS40" s="655"/>
      <c r="AT40" s="655"/>
      <c r="AU40" s="655"/>
      <c r="AV40" s="655"/>
      <c r="AW40" s="655"/>
      <c r="AX40" s="655"/>
      <c r="AY40" s="656"/>
      <c r="AZ40" s="621" t="s">
        <v>130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94</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12000</v>
      </c>
      <c r="CS40" s="622"/>
      <c r="CT40" s="622"/>
      <c r="CU40" s="622"/>
      <c r="CV40" s="622"/>
      <c r="CW40" s="622"/>
      <c r="CX40" s="622"/>
      <c r="CY40" s="623"/>
      <c r="CZ40" s="624">
        <v>0.1</v>
      </c>
      <c r="DA40" s="636"/>
      <c r="DB40" s="636"/>
      <c r="DC40" s="637"/>
      <c r="DD40" s="627" t="s">
        <v>245</v>
      </c>
      <c r="DE40" s="622"/>
      <c r="DF40" s="622"/>
      <c r="DG40" s="622"/>
      <c r="DH40" s="622"/>
      <c r="DI40" s="622"/>
      <c r="DJ40" s="622"/>
      <c r="DK40" s="623"/>
      <c r="DL40" s="627" t="s">
        <v>130</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20719981</v>
      </c>
      <c r="S41" s="646"/>
      <c r="T41" s="646"/>
      <c r="U41" s="646"/>
      <c r="V41" s="646"/>
      <c r="W41" s="646"/>
      <c r="X41" s="646"/>
      <c r="Y41" s="649"/>
      <c r="Z41" s="650">
        <v>100</v>
      </c>
      <c r="AA41" s="650"/>
      <c r="AB41" s="650"/>
      <c r="AC41" s="650"/>
      <c r="AD41" s="651">
        <v>11362589</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310952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245</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1134390</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343</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3191447</v>
      </c>
      <c r="CS42" s="634"/>
      <c r="CT42" s="634"/>
      <c r="CU42" s="634"/>
      <c r="CV42" s="634"/>
      <c r="CW42" s="634"/>
      <c r="CX42" s="634"/>
      <c r="CY42" s="635"/>
      <c r="CZ42" s="624">
        <v>16.100000000000001</v>
      </c>
      <c r="DA42" s="636"/>
      <c r="DB42" s="636"/>
      <c r="DC42" s="637"/>
      <c r="DD42" s="627">
        <v>1073993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136079</v>
      </c>
      <c r="CS43" s="634"/>
      <c r="CT43" s="634"/>
      <c r="CU43" s="634"/>
      <c r="CV43" s="634"/>
      <c r="CW43" s="634"/>
      <c r="CX43" s="634"/>
      <c r="CY43" s="635"/>
      <c r="CZ43" s="624">
        <v>0.7</v>
      </c>
      <c r="DA43" s="636"/>
      <c r="DB43" s="636"/>
      <c r="DC43" s="637"/>
      <c r="DD43" s="627">
        <v>136079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3191447</v>
      </c>
      <c r="CS44" s="622"/>
      <c r="CT44" s="622"/>
      <c r="CU44" s="622"/>
      <c r="CV44" s="622"/>
      <c r="CW44" s="622"/>
      <c r="CX44" s="622"/>
      <c r="CY44" s="623"/>
      <c r="CZ44" s="624">
        <v>16.100000000000001</v>
      </c>
      <c r="DA44" s="625"/>
      <c r="DB44" s="625"/>
      <c r="DC44" s="626"/>
      <c r="DD44" s="627">
        <v>1073993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2286932</v>
      </c>
      <c r="CS45" s="634"/>
      <c r="CT45" s="634"/>
      <c r="CU45" s="634"/>
      <c r="CV45" s="634"/>
      <c r="CW45" s="634"/>
      <c r="CX45" s="634"/>
      <c r="CY45" s="635"/>
      <c r="CZ45" s="624">
        <v>11.5</v>
      </c>
      <c r="DA45" s="636"/>
      <c r="DB45" s="636"/>
      <c r="DC45" s="637"/>
      <c r="DD45" s="627">
        <v>700511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902515</v>
      </c>
      <c r="CS46" s="622"/>
      <c r="CT46" s="622"/>
      <c r="CU46" s="622"/>
      <c r="CV46" s="622"/>
      <c r="CW46" s="622"/>
      <c r="CX46" s="622"/>
      <c r="CY46" s="623"/>
      <c r="CZ46" s="624">
        <v>4.5</v>
      </c>
      <c r="DA46" s="625"/>
      <c r="DB46" s="625"/>
      <c r="DC46" s="626"/>
      <c r="DD46" s="627">
        <v>371482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19881887</v>
      </c>
      <c r="CS49" s="606"/>
      <c r="CT49" s="606"/>
      <c r="CU49" s="606"/>
      <c r="CV49" s="606"/>
      <c r="CW49" s="606"/>
      <c r="CX49" s="606"/>
      <c r="CY49" s="607"/>
      <c r="CZ49" s="608">
        <v>100</v>
      </c>
      <c r="DA49" s="609"/>
      <c r="DB49" s="609"/>
      <c r="DC49" s="610"/>
      <c r="DD49" s="611">
        <v>13008771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Mf+E424fltklaxt8+bEDV4IkbuInjqj8YW+jBrK6g5qZq3VnJ2DZqqOvOYbn35h0AsVxAQjsLbFW6TyT737vg==" saltValue="9fOh+ui/OSc6u9tSRrJJ1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20745</v>
      </c>
      <c r="R7" s="1103"/>
      <c r="S7" s="1103"/>
      <c r="T7" s="1103"/>
      <c r="U7" s="1103"/>
      <c r="V7" s="1103">
        <v>19907</v>
      </c>
      <c r="W7" s="1103"/>
      <c r="X7" s="1103"/>
      <c r="Y7" s="1103"/>
      <c r="Z7" s="1103"/>
      <c r="AA7" s="1103">
        <v>838</v>
      </c>
      <c r="AB7" s="1103"/>
      <c r="AC7" s="1103"/>
      <c r="AD7" s="1103"/>
      <c r="AE7" s="1104"/>
      <c r="AF7" s="1105">
        <v>673</v>
      </c>
      <c r="AG7" s="1106"/>
      <c r="AH7" s="1106"/>
      <c r="AI7" s="1106"/>
      <c r="AJ7" s="1107"/>
      <c r="AK7" s="1108" t="s">
        <v>607</v>
      </c>
      <c r="AL7" s="1109"/>
      <c r="AM7" s="1109"/>
      <c r="AN7" s="1109"/>
      <c r="AO7" s="1109"/>
      <c r="AP7" s="1109">
        <v>19973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17</v>
      </c>
      <c r="CI7" s="1097"/>
      <c r="CJ7" s="1097"/>
      <c r="CK7" s="1097"/>
      <c r="CL7" s="1098"/>
      <c r="CM7" s="1096">
        <v>20</v>
      </c>
      <c r="CN7" s="1097"/>
      <c r="CO7" s="1097"/>
      <c r="CP7" s="1097"/>
      <c r="CQ7" s="1098"/>
      <c r="CR7" s="1096">
        <v>5</v>
      </c>
      <c r="CS7" s="1097"/>
      <c r="CT7" s="1097"/>
      <c r="CU7" s="1097"/>
      <c r="CV7" s="1098"/>
      <c r="CW7" s="1096">
        <v>0</v>
      </c>
      <c r="CX7" s="1097"/>
      <c r="CY7" s="1097"/>
      <c r="CZ7" s="1097"/>
      <c r="DA7" s="1098"/>
      <c r="DB7" s="1096" t="s">
        <v>603</v>
      </c>
      <c r="DC7" s="1097"/>
      <c r="DD7" s="1097"/>
      <c r="DE7" s="1097"/>
      <c r="DF7" s="1098"/>
      <c r="DG7" s="1096" t="s">
        <v>604</v>
      </c>
      <c r="DH7" s="1097"/>
      <c r="DI7" s="1097"/>
      <c r="DJ7" s="1097"/>
      <c r="DK7" s="1098"/>
      <c r="DL7" s="1096" t="s">
        <v>604</v>
      </c>
      <c r="DM7" s="1097"/>
      <c r="DN7" s="1097"/>
      <c r="DO7" s="1097"/>
      <c r="DP7" s="1098"/>
      <c r="DQ7" s="1096" t="s">
        <v>604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20745</v>
      </c>
      <c r="R23" s="1061"/>
      <c r="S23" s="1061"/>
      <c r="T23" s="1061"/>
      <c r="U23" s="1061"/>
      <c r="V23" s="1061">
        <v>19907</v>
      </c>
      <c r="W23" s="1061"/>
      <c r="X23" s="1061"/>
      <c r="Y23" s="1061"/>
      <c r="Z23" s="1061"/>
      <c r="AA23" s="1061">
        <v>838</v>
      </c>
      <c r="AB23" s="1061"/>
      <c r="AC23" s="1061"/>
      <c r="AD23" s="1061"/>
      <c r="AE23" s="1068"/>
      <c r="AF23" s="1069">
        <v>673</v>
      </c>
      <c r="AG23" s="1061"/>
      <c r="AH23" s="1061"/>
      <c r="AI23" s="1061"/>
      <c r="AJ23" s="1070"/>
      <c r="AK23" s="1071"/>
      <c r="AL23" s="1072"/>
      <c r="AM23" s="1072"/>
      <c r="AN23" s="1072"/>
      <c r="AO23" s="1072"/>
      <c r="AP23" s="1061">
        <v>19973</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4344</v>
      </c>
      <c r="R28" s="1051"/>
      <c r="S28" s="1051"/>
      <c r="T28" s="1051"/>
      <c r="U28" s="1051"/>
      <c r="V28" s="1051">
        <v>4311</v>
      </c>
      <c r="W28" s="1051"/>
      <c r="X28" s="1051"/>
      <c r="Y28" s="1051"/>
      <c r="Z28" s="1051"/>
      <c r="AA28" s="1051">
        <v>33</v>
      </c>
      <c r="AB28" s="1051"/>
      <c r="AC28" s="1051"/>
      <c r="AD28" s="1051"/>
      <c r="AE28" s="1052"/>
      <c r="AF28" s="1053">
        <v>33</v>
      </c>
      <c r="AG28" s="1051"/>
      <c r="AH28" s="1051"/>
      <c r="AI28" s="1051"/>
      <c r="AJ28" s="1054"/>
      <c r="AK28" s="1042">
        <v>311</v>
      </c>
      <c r="AL28" s="1043"/>
      <c r="AM28" s="1043"/>
      <c r="AN28" s="1043"/>
      <c r="AO28" s="1043"/>
      <c r="AP28" s="1043" t="s">
        <v>609</v>
      </c>
      <c r="AQ28" s="1043"/>
      <c r="AR28" s="1043"/>
      <c r="AS28" s="1043"/>
      <c r="AT28" s="1043"/>
      <c r="AU28" s="1043" t="s">
        <v>608</v>
      </c>
      <c r="AV28" s="1043"/>
      <c r="AW28" s="1043"/>
      <c r="AX28" s="1043"/>
      <c r="AY28" s="1043"/>
      <c r="AZ28" s="1044" t="s">
        <v>607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3663</v>
      </c>
      <c r="R29" s="1039"/>
      <c r="S29" s="1039"/>
      <c r="T29" s="1039"/>
      <c r="U29" s="1039"/>
      <c r="V29" s="1039">
        <v>3583</v>
      </c>
      <c r="W29" s="1039"/>
      <c r="X29" s="1039"/>
      <c r="Y29" s="1039"/>
      <c r="Z29" s="1039"/>
      <c r="AA29" s="1039">
        <v>80</v>
      </c>
      <c r="AB29" s="1039"/>
      <c r="AC29" s="1039"/>
      <c r="AD29" s="1039"/>
      <c r="AE29" s="1040"/>
      <c r="AF29" s="1035">
        <v>80</v>
      </c>
      <c r="AG29" s="1036"/>
      <c r="AH29" s="1036"/>
      <c r="AI29" s="1036"/>
      <c r="AJ29" s="1037"/>
      <c r="AK29" s="980">
        <v>584</v>
      </c>
      <c r="AL29" s="971"/>
      <c r="AM29" s="971"/>
      <c r="AN29" s="971"/>
      <c r="AO29" s="971"/>
      <c r="AP29" s="971" t="s">
        <v>608</v>
      </c>
      <c r="AQ29" s="971"/>
      <c r="AR29" s="971"/>
      <c r="AS29" s="971"/>
      <c r="AT29" s="971"/>
      <c r="AU29" s="971" t="s">
        <v>610</v>
      </c>
      <c r="AV29" s="971"/>
      <c r="AW29" s="971"/>
      <c r="AX29" s="971"/>
      <c r="AY29" s="971"/>
      <c r="AZ29" s="1041" t="s">
        <v>608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989</v>
      </c>
      <c r="R30" s="1039"/>
      <c r="S30" s="1039"/>
      <c r="T30" s="1039"/>
      <c r="U30" s="1039"/>
      <c r="V30" s="1039">
        <v>978</v>
      </c>
      <c r="W30" s="1039"/>
      <c r="X30" s="1039"/>
      <c r="Y30" s="1039"/>
      <c r="Z30" s="1039"/>
      <c r="AA30" s="1039">
        <v>11</v>
      </c>
      <c r="AB30" s="1039"/>
      <c r="AC30" s="1039"/>
      <c r="AD30" s="1039"/>
      <c r="AE30" s="1040"/>
      <c r="AF30" s="1035">
        <v>11</v>
      </c>
      <c r="AG30" s="1036"/>
      <c r="AH30" s="1036"/>
      <c r="AI30" s="1036"/>
      <c r="AJ30" s="1037"/>
      <c r="AK30" s="980">
        <v>537</v>
      </c>
      <c r="AL30" s="971"/>
      <c r="AM30" s="971"/>
      <c r="AN30" s="971"/>
      <c r="AO30" s="971"/>
      <c r="AP30" s="971" t="s">
        <v>608</v>
      </c>
      <c r="AQ30" s="971"/>
      <c r="AR30" s="971"/>
      <c r="AS30" s="971"/>
      <c r="AT30" s="971"/>
      <c r="AU30" s="971" t="s">
        <v>609</v>
      </c>
      <c r="AV30" s="971"/>
      <c r="AW30" s="971"/>
      <c r="AX30" s="971"/>
      <c r="AY30" s="971"/>
      <c r="AZ30" s="1041" t="s">
        <v>608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989</v>
      </c>
      <c r="R31" s="1039"/>
      <c r="S31" s="1039"/>
      <c r="T31" s="1039"/>
      <c r="U31" s="1039"/>
      <c r="V31" s="1039">
        <v>948</v>
      </c>
      <c r="W31" s="1039"/>
      <c r="X31" s="1039"/>
      <c r="Y31" s="1039"/>
      <c r="Z31" s="1039"/>
      <c r="AA31" s="1039">
        <v>40</v>
      </c>
      <c r="AB31" s="1039"/>
      <c r="AC31" s="1039"/>
      <c r="AD31" s="1039"/>
      <c r="AE31" s="1040"/>
      <c r="AF31" s="1035">
        <v>750</v>
      </c>
      <c r="AG31" s="1036"/>
      <c r="AH31" s="1036"/>
      <c r="AI31" s="1036"/>
      <c r="AJ31" s="1037"/>
      <c r="AK31" s="980" t="s">
        <v>611</v>
      </c>
      <c r="AL31" s="971"/>
      <c r="AM31" s="971"/>
      <c r="AN31" s="971"/>
      <c r="AO31" s="971"/>
      <c r="AP31" s="971">
        <v>3401</v>
      </c>
      <c r="AQ31" s="971"/>
      <c r="AR31" s="971"/>
      <c r="AS31" s="971"/>
      <c r="AT31" s="971"/>
      <c r="AU31" s="971">
        <v>95</v>
      </c>
      <c r="AV31" s="971"/>
      <c r="AW31" s="971"/>
      <c r="AX31" s="971"/>
      <c r="AY31" s="971"/>
      <c r="AZ31" s="1041" t="s">
        <v>608</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1298</v>
      </c>
      <c r="R32" s="1039"/>
      <c r="S32" s="1039"/>
      <c r="T32" s="1039"/>
      <c r="U32" s="1039"/>
      <c r="V32" s="1039">
        <v>1279</v>
      </c>
      <c r="W32" s="1039"/>
      <c r="X32" s="1039"/>
      <c r="Y32" s="1039"/>
      <c r="Z32" s="1039"/>
      <c r="AA32" s="1039">
        <v>19</v>
      </c>
      <c r="AB32" s="1039"/>
      <c r="AC32" s="1039"/>
      <c r="AD32" s="1039"/>
      <c r="AE32" s="1040"/>
      <c r="AF32" s="1035">
        <v>279</v>
      </c>
      <c r="AG32" s="1036"/>
      <c r="AH32" s="1036"/>
      <c r="AI32" s="1036"/>
      <c r="AJ32" s="1037"/>
      <c r="AK32" s="980" t="s">
        <v>608</v>
      </c>
      <c r="AL32" s="971"/>
      <c r="AM32" s="971"/>
      <c r="AN32" s="971"/>
      <c r="AO32" s="971"/>
      <c r="AP32" s="971">
        <v>6269</v>
      </c>
      <c r="AQ32" s="971"/>
      <c r="AR32" s="971"/>
      <c r="AS32" s="971"/>
      <c r="AT32" s="971"/>
      <c r="AU32" s="971">
        <v>6119</v>
      </c>
      <c r="AV32" s="971"/>
      <c r="AW32" s="971"/>
      <c r="AX32" s="971"/>
      <c r="AY32" s="971"/>
      <c r="AZ32" s="1041" t="s">
        <v>608</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1152</v>
      </c>
      <c r="AG63" s="959"/>
      <c r="AH63" s="959"/>
      <c r="AI63" s="959"/>
      <c r="AJ63" s="1022"/>
      <c r="AK63" s="1023"/>
      <c r="AL63" s="963"/>
      <c r="AM63" s="963"/>
      <c r="AN63" s="963"/>
      <c r="AO63" s="963"/>
      <c r="AP63" s="959">
        <v>9670</v>
      </c>
      <c r="AQ63" s="959"/>
      <c r="AR63" s="959"/>
      <c r="AS63" s="959"/>
      <c r="AT63" s="959"/>
      <c r="AU63" s="959">
        <v>6214</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395</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495</v>
      </c>
      <c r="R68" s="982"/>
      <c r="S68" s="982"/>
      <c r="T68" s="982"/>
      <c r="U68" s="982"/>
      <c r="V68" s="982">
        <v>442</v>
      </c>
      <c r="W68" s="982"/>
      <c r="X68" s="982"/>
      <c r="Y68" s="982"/>
      <c r="Z68" s="982"/>
      <c r="AA68" s="982">
        <v>53</v>
      </c>
      <c r="AB68" s="982"/>
      <c r="AC68" s="982"/>
      <c r="AD68" s="982"/>
      <c r="AE68" s="982"/>
      <c r="AF68" s="982">
        <v>53</v>
      </c>
      <c r="AG68" s="982"/>
      <c r="AH68" s="982"/>
      <c r="AI68" s="982"/>
      <c r="AJ68" s="982"/>
      <c r="AK68" s="982" t="s">
        <v>604</v>
      </c>
      <c r="AL68" s="982"/>
      <c r="AM68" s="982"/>
      <c r="AN68" s="982"/>
      <c r="AO68" s="982"/>
      <c r="AP68" s="982" t="s">
        <v>604</v>
      </c>
      <c r="AQ68" s="982"/>
      <c r="AR68" s="982"/>
      <c r="AS68" s="982"/>
      <c r="AT68" s="982"/>
      <c r="AU68" s="982" t="s">
        <v>604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2299</v>
      </c>
      <c r="R69" s="971"/>
      <c r="S69" s="971"/>
      <c r="T69" s="971"/>
      <c r="U69" s="971"/>
      <c r="V69" s="971">
        <v>2043</v>
      </c>
      <c r="W69" s="971"/>
      <c r="X69" s="971"/>
      <c r="Y69" s="971"/>
      <c r="Z69" s="971"/>
      <c r="AA69" s="971">
        <v>256</v>
      </c>
      <c r="AB69" s="971"/>
      <c r="AC69" s="971"/>
      <c r="AD69" s="971"/>
      <c r="AE69" s="971"/>
      <c r="AF69" s="971">
        <v>195</v>
      </c>
      <c r="AG69" s="971"/>
      <c r="AH69" s="971"/>
      <c r="AI69" s="971"/>
      <c r="AJ69" s="971"/>
      <c r="AK69" s="971" t="s">
        <v>604</v>
      </c>
      <c r="AL69" s="971"/>
      <c r="AM69" s="971"/>
      <c r="AN69" s="971"/>
      <c r="AO69" s="971"/>
      <c r="AP69" s="971" t="s">
        <v>604</v>
      </c>
      <c r="AQ69" s="971"/>
      <c r="AR69" s="971"/>
      <c r="AS69" s="971"/>
      <c r="AT69" s="971"/>
      <c r="AU69" s="971" t="s">
        <v>604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16052</v>
      </c>
      <c r="R70" s="971"/>
      <c r="S70" s="971"/>
      <c r="T70" s="971"/>
      <c r="U70" s="971"/>
      <c r="V70" s="971">
        <v>16031</v>
      </c>
      <c r="W70" s="971"/>
      <c r="X70" s="971"/>
      <c r="Y70" s="971"/>
      <c r="Z70" s="971"/>
      <c r="AA70" s="971">
        <v>21</v>
      </c>
      <c r="AB70" s="971"/>
      <c r="AC70" s="971"/>
      <c r="AD70" s="971"/>
      <c r="AE70" s="971"/>
      <c r="AF70" s="971">
        <v>14</v>
      </c>
      <c r="AG70" s="971"/>
      <c r="AH70" s="971"/>
      <c r="AI70" s="971"/>
      <c r="AJ70" s="971"/>
      <c r="AK70" s="971">
        <v>113</v>
      </c>
      <c r="AL70" s="971"/>
      <c r="AM70" s="971"/>
      <c r="AN70" s="971"/>
      <c r="AO70" s="971"/>
      <c r="AP70" s="971" t="s">
        <v>604</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88</v>
      </c>
      <c r="R71" s="971"/>
      <c r="S71" s="971"/>
      <c r="T71" s="971"/>
      <c r="U71" s="971"/>
      <c r="V71" s="971">
        <v>87</v>
      </c>
      <c r="W71" s="971"/>
      <c r="X71" s="971"/>
      <c r="Y71" s="971"/>
      <c r="Z71" s="971"/>
      <c r="AA71" s="971">
        <v>1</v>
      </c>
      <c r="AB71" s="971"/>
      <c r="AC71" s="971"/>
      <c r="AD71" s="971"/>
      <c r="AE71" s="971"/>
      <c r="AF71" s="971">
        <v>1</v>
      </c>
      <c r="AG71" s="971"/>
      <c r="AH71" s="971"/>
      <c r="AI71" s="971"/>
      <c r="AJ71" s="971"/>
      <c r="AK71" s="971">
        <v>8</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265</v>
      </c>
      <c r="R72" s="971"/>
      <c r="S72" s="971"/>
      <c r="T72" s="971"/>
      <c r="U72" s="971"/>
      <c r="V72" s="971">
        <v>211</v>
      </c>
      <c r="W72" s="971"/>
      <c r="X72" s="971"/>
      <c r="Y72" s="971"/>
      <c r="Z72" s="971"/>
      <c r="AA72" s="971">
        <v>54</v>
      </c>
      <c r="AB72" s="971"/>
      <c r="AC72" s="971"/>
      <c r="AD72" s="971"/>
      <c r="AE72" s="971"/>
      <c r="AF72" s="971">
        <v>44</v>
      </c>
      <c r="AG72" s="971"/>
      <c r="AH72" s="971"/>
      <c r="AI72" s="971"/>
      <c r="AJ72" s="971"/>
      <c r="AK72" s="971" t="s">
        <v>604</v>
      </c>
      <c r="AL72" s="971"/>
      <c r="AM72" s="971"/>
      <c r="AN72" s="971"/>
      <c r="AO72" s="971"/>
      <c r="AP72" s="971" t="s">
        <v>605</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468</v>
      </c>
      <c r="R73" s="971"/>
      <c r="S73" s="971"/>
      <c r="T73" s="971"/>
      <c r="U73" s="971"/>
      <c r="V73" s="971">
        <v>242</v>
      </c>
      <c r="W73" s="971"/>
      <c r="X73" s="971"/>
      <c r="Y73" s="971"/>
      <c r="Z73" s="971"/>
      <c r="AA73" s="971">
        <v>226</v>
      </c>
      <c r="AB73" s="971"/>
      <c r="AC73" s="971"/>
      <c r="AD73" s="971"/>
      <c r="AE73" s="971"/>
      <c r="AF73" s="971">
        <v>226</v>
      </c>
      <c r="AG73" s="971"/>
      <c r="AH73" s="971"/>
      <c r="AI73" s="971"/>
      <c r="AJ73" s="971"/>
      <c r="AK73" s="971" t="s">
        <v>604</v>
      </c>
      <c r="AL73" s="971"/>
      <c r="AM73" s="971"/>
      <c r="AN73" s="971"/>
      <c r="AO73" s="971"/>
      <c r="AP73" s="971" t="s">
        <v>606</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1041</v>
      </c>
      <c r="R74" s="971"/>
      <c r="S74" s="971"/>
      <c r="T74" s="971"/>
      <c r="U74" s="971"/>
      <c r="V74" s="971">
        <v>1037</v>
      </c>
      <c r="W74" s="971"/>
      <c r="X74" s="971"/>
      <c r="Y74" s="971"/>
      <c r="Z74" s="971"/>
      <c r="AA74" s="971">
        <v>4</v>
      </c>
      <c r="AB74" s="971"/>
      <c r="AC74" s="971"/>
      <c r="AD74" s="971"/>
      <c r="AE74" s="971"/>
      <c r="AF74" s="971">
        <v>4</v>
      </c>
      <c r="AG74" s="971"/>
      <c r="AH74" s="971"/>
      <c r="AI74" s="971"/>
      <c r="AJ74" s="971"/>
      <c r="AK74" s="971" t="s">
        <v>604</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368351</v>
      </c>
      <c r="R75" s="979"/>
      <c r="S75" s="979"/>
      <c r="T75" s="979"/>
      <c r="U75" s="980"/>
      <c r="V75" s="981">
        <v>355170</v>
      </c>
      <c r="W75" s="979"/>
      <c r="X75" s="979"/>
      <c r="Y75" s="979"/>
      <c r="Z75" s="980"/>
      <c r="AA75" s="981">
        <v>13181</v>
      </c>
      <c r="AB75" s="979"/>
      <c r="AC75" s="979"/>
      <c r="AD75" s="979"/>
      <c r="AE75" s="980"/>
      <c r="AF75" s="981">
        <v>13181</v>
      </c>
      <c r="AG75" s="979"/>
      <c r="AH75" s="979"/>
      <c r="AI75" s="979"/>
      <c r="AJ75" s="980"/>
      <c r="AK75" s="981">
        <v>2368</v>
      </c>
      <c r="AL75" s="979"/>
      <c r="AM75" s="979"/>
      <c r="AN75" s="979"/>
      <c r="AO75" s="980"/>
      <c r="AP75" s="981" t="s">
        <v>604</v>
      </c>
      <c r="AQ75" s="979"/>
      <c r="AR75" s="979"/>
      <c r="AS75" s="979"/>
      <c r="AT75" s="980"/>
      <c r="AU75" s="981" t="s">
        <v>604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551</v>
      </c>
      <c r="R76" s="979"/>
      <c r="S76" s="979"/>
      <c r="T76" s="979"/>
      <c r="U76" s="980"/>
      <c r="V76" s="981">
        <v>368</v>
      </c>
      <c r="W76" s="979"/>
      <c r="X76" s="979"/>
      <c r="Y76" s="979"/>
      <c r="Z76" s="980"/>
      <c r="AA76" s="981">
        <v>183</v>
      </c>
      <c r="AB76" s="979"/>
      <c r="AC76" s="979"/>
      <c r="AD76" s="979"/>
      <c r="AE76" s="980"/>
      <c r="AF76" s="981">
        <v>10</v>
      </c>
      <c r="AG76" s="979"/>
      <c r="AH76" s="979"/>
      <c r="AI76" s="979"/>
      <c r="AJ76" s="980"/>
      <c r="AK76" s="981" t="s">
        <v>604</v>
      </c>
      <c r="AL76" s="979"/>
      <c r="AM76" s="979"/>
      <c r="AN76" s="979"/>
      <c r="AO76" s="980"/>
      <c r="AP76" s="981" t="s">
        <v>604</v>
      </c>
      <c r="AQ76" s="979"/>
      <c r="AR76" s="979"/>
      <c r="AS76" s="979"/>
      <c r="AT76" s="980"/>
      <c r="AU76" s="981" t="s">
        <v>604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13728</v>
      </c>
      <c r="AG88" s="959"/>
      <c r="AH88" s="959"/>
      <c r="AI88" s="959"/>
      <c r="AJ88" s="959"/>
      <c r="AK88" s="963"/>
      <c r="AL88" s="963"/>
      <c r="AM88" s="963"/>
      <c r="AN88" s="963"/>
      <c r="AO88" s="963"/>
      <c r="AP88" s="959" t="s">
        <v>608</v>
      </c>
      <c r="AQ88" s="959"/>
      <c r="AR88" s="959"/>
      <c r="AS88" s="959"/>
      <c r="AT88" s="959"/>
      <c r="AU88" s="959" t="s">
        <v>608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v>0</v>
      </c>
      <c r="CX102" s="953"/>
      <c r="CY102" s="953"/>
      <c r="CZ102" s="953"/>
      <c r="DA102" s="954"/>
      <c r="DB102" s="952" t="s">
        <v>608</v>
      </c>
      <c r="DC102" s="953"/>
      <c r="DD102" s="953"/>
      <c r="DE102" s="953"/>
      <c r="DF102" s="954"/>
      <c r="DG102" s="952" t="s">
        <v>608</v>
      </c>
      <c r="DH102" s="953"/>
      <c r="DI102" s="953"/>
      <c r="DJ102" s="953"/>
      <c r="DK102" s="954"/>
      <c r="DL102" s="952" t="s">
        <v>609</v>
      </c>
      <c r="DM102" s="953"/>
      <c r="DN102" s="953"/>
      <c r="DO102" s="953"/>
      <c r="DP102" s="954"/>
      <c r="DQ102" s="952" t="s">
        <v>612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2044924</v>
      </c>
      <c r="AB110" s="889"/>
      <c r="AC110" s="889"/>
      <c r="AD110" s="889"/>
      <c r="AE110" s="890"/>
      <c r="AF110" s="891">
        <v>2018418</v>
      </c>
      <c r="AG110" s="889"/>
      <c r="AH110" s="889"/>
      <c r="AI110" s="889"/>
      <c r="AJ110" s="890"/>
      <c r="AK110" s="891">
        <v>1958346</v>
      </c>
      <c r="AL110" s="889"/>
      <c r="AM110" s="889"/>
      <c r="AN110" s="889"/>
      <c r="AO110" s="890"/>
      <c r="AP110" s="892">
        <v>20.399999999999999</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19320681</v>
      </c>
      <c r="BR110" s="842"/>
      <c r="BS110" s="842"/>
      <c r="BT110" s="842"/>
      <c r="BU110" s="842"/>
      <c r="BV110" s="842">
        <v>20122955</v>
      </c>
      <c r="BW110" s="842"/>
      <c r="BX110" s="842"/>
      <c r="BY110" s="842"/>
      <c r="BZ110" s="842"/>
      <c r="CA110" s="842">
        <v>19973464</v>
      </c>
      <c r="CB110" s="842"/>
      <c r="CC110" s="842"/>
      <c r="CD110" s="842"/>
      <c r="CE110" s="842"/>
      <c r="CF110" s="866">
        <v>207.9</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412</v>
      </c>
      <c r="DM110" s="842"/>
      <c r="DN110" s="842"/>
      <c r="DO110" s="842"/>
      <c r="DP110" s="842"/>
      <c r="DQ110" s="842" t="s">
        <v>439</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442</v>
      </c>
      <c r="AG111" s="919"/>
      <c r="AH111" s="919"/>
      <c r="AI111" s="919"/>
      <c r="AJ111" s="920"/>
      <c r="AK111" s="921" t="s">
        <v>440</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412</v>
      </c>
      <c r="BR111" s="817"/>
      <c r="BS111" s="817"/>
      <c r="BT111" s="817"/>
      <c r="BU111" s="817"/>
      <c r="BV111" s="817" t="s">
        <v>445</v>
      </c>
      <c r="BW111" s="817"/>
      <c r="BX111" s="817"/>
      <c r="BY111" s="817"/>
      <c r="BZ111" s="817"/>
      <c r="CA111" s="817" t="s">
        <v>446</v>
      </c>
      <c r="CB111" s="817"/>
      <c r="CC111" s="817"/>
      <c r="CD111" s="817"/>
      <c r="CE111" s="817"/>
      <c r="CF111" s="875" t="s">
        <v>412</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445</v>
      </c>
      <c r="DM111" s="817"/>
      <c r="DN111" s="817"/>
      <c r="DO111" s="817"/>
      <c r="DP111" s="817"/>
      <c r="DQ111" s="817" t="s">
        <v>438</v>
      </c>
      <c r="DR111" s="817"/>
      <c r="DS111" s="817"/>
      <c r="DT111" s="817"/>
      <c r="DU111" s="817"/>
      <c r="DV111" s="794" t="s">
        <v>448</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442</v>
      </c>
      <c r="AG112" s="780"/>
      <c r="AH112" s="780"/>
      <c r="AI112" s="780"/>
      <c r="AJ112" s="781"/>
      <c r="AK112" s="782" t="s">
        <v>451</v>
      </c>
      <c r="AL112" s="780"/>
      <c r="AM112" s="780"/>
      <c r="AN112" s="780"/>
      <c r="AO112" s="781"/>
      <c r="AP112" s="824" t="s">
        <v>440</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7535687</v>
      </c>
      <c r="BR112" s="817"/>
      <c r="BS112" s="817"/>
      <c r="BT112" s="817"/>
      <c r="BU112" s="817"/>
      <c r="BV112" s="817">
        <v>6917667</v>
      </c>
      <c r="BW112" s="817"/>
      <c r="BX112" s="817"/>
      <c r="BY112" s="817"/>
      <c r="BZ112" s="817"/>
      <c r="CA112" s="817">
        <v>6214056</v>
      </c>
      <c r="CB112" s="817"/>
      <c r="CC112" s="817"/>
      <c r="CD112" s="817"/>
      <c r="CE112" s="817"/>
      <c r="CF112" s="875">
        <v>64.7</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454</v>
      </c>
      <c r="DM112" s="817"/>
      <c r="DN112" s="817"/>
      <c r="DO112" s="817"/>
      <c r="DP112" s="817"/>
      <c r="DQ112" s="817" t="s">
        <v>455</v>
      </c>
      <c r="DR112" s="817"/>
      <c r="DS112" s="817"/>
      <c r="DT112" s="817"/>
      <c r="DU112" s="817"/>
      <c r="DV112" s="794" t="s">
        <v>440</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793121</v>
      </c>
      <c r="AB113" s="919"/>
      <c r="AC113" s="919"/>
      <c r="AD113" s="919"/>
      <c r="AE113" s="920"/>
      <c r="AF113" s="921">
        <v>799331</v>
      </c>
      <c r="AG113" s="919"/>
      <c r="AH113" s="919"/>
      <c r="AI113" s="919"/>
      <c r="AJ113" s="920"/>
      <c r="AK113" s="921">
        <v>732808</v>
      </c>
      <c r="AL113" s="919"/>
      <c r="AM113" s="919"/>
      <c r="AN113" s="919"/>
      <c r="AO113" s="920"/>
      <c r="AP113" s="922">
        <v>7.6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443</v>
      </c>
      <c r="BR113" s="817"/>
      <c r="BS113" s="817"/>
      <c r="BT113" s="817"/>
      <c r="BU113" s="817"/>
      <c r="BV113" s="817" t="s">
        <v>458</v>
      </c>
      <c r="BW113" s="817"/>
      <c r="BX113" s="817"/>
      <c r="BY113" s="817"/>
      <c r="BZ113" s="817"/>
      <c r="CA113" s="817" t="s">
        <v>412</v>
      </c>
      <c r="CB113" s="817"/>
      <c r="CC113" s="817"/>
      <c r="CD113" s="817"/>
      <c r="CE113" s="817"/>
      <c r="CF113" s="875" t="s">
        <v>455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440</v>
      </c>
      <c r="DR113" s="780"/>
      <c r="DS113" s="780"/>
      <c r="DT113" s="780"/>
      <c r="DU113" s="781"/>
      <c r="DV113" s="824" t="s">
        <v>451</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451</v>
      </c>
      <c r="AB114" s="780"/>
      <c r="AC114" s="780"/>
      <c r="AD114" s="780"/>
      <c r="AE114" s="781"/>
      <c r="AF114" s="782" t="s">
        <v>448</v>
      </c>
      <c r="AG114" s="780"/>
      <c r="AH114" s="780"/>
      <c r="AI114" s="780"/>
      <c r="AJ114" s="781"/>
      <c r="AK114" s="782" t="s">
        <v>443</v>
      </c>
      <c r="AL114" s="780"/>
      <c r="AM114" s="780"/>
      <c r="AN114" s="780"/>
      <c r="AO114" s="781"/>
      <c r="AP114" s="824" t="s">
        <v>446</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2152500</v>
      </c>
      <c r="BR114" s="817"/>
      <c r="BS114" s="817"/>
      <c r="BT114" s="817"/>
      <c r="BU114" s="817"/>
      <c r="BV114" s="817">
        <v>2114835</v>
      </c>
      <c r="BW114" s="817"/>
      <c r="BX114" s="817"/>
      <c r="BY114" s="817"/>
      <c r="BZ114" s="817"/>
      <c r="CA114" s="817">
        <v>2115638</v>
      </c>
      <c r="CB114" s="817"/>
      <c r="CC114" s="817"/>
      <c r="CD114" s="817"/>
      <c r="CE114" s="817"/>
      <c r="CF114" s="875">
        <v>22</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t="s">
        <v>440</v>
      </c>
      <c r="AG115" s="919"/>
      <c r="AH115" s="919"/>
      <c r="AI115" s="919"/>
      <c r="AJ115" s="920"/>
      <c r="AK115" s="921" t="s">
        <v>443</v>
      </c>
      <c r="AL115" s="919"/>
      <c r="AM115" s="919"/>
      <c r="AN115" s="919"/>
      <c r="AO115" s="920"/>
      <c r="AP115" s="922" t="s">
        <v>440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465</v>
      </c>
      <c r="BW115" s="817"/>
      <c r="BX115" s="817"/>
      <c r="BY115" s="817"/>
      <c r="BZ115" s="817"/>
      <c r="CA115" s="817" t="s">
        <v>454</v>
      </c>
      <c r="CB115" s="817"/>
      <c r="CC115" s="817"/>
      <c r="CD115" s="817"/>
      <c r="CE115" s="817"/>
      <c r="CF115" s="875" t="s">
        <v>440</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442</v>
      </c>
      <c r="DM115" s="780"/>
      <c r="DN115" s="780"/>
      <c r="DO115" s="780"/>
      <c r="DP115" s="781"/>
      <c r="DQ115" s="782" t="s">
        <v>439</v>
      </c>
      <c r="DR115" s="780"/>
      <c r="DS115" s="780"/>
      <c r="DT115" s="780"/>
      <c r="DU115" s="781"/>
      <c r="DV115" s="824" t="s">
        <v>455</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451</v>
      </c>
      <c r="AG116" s="780"/>
      <c r="AH116" s="780"/>
      <c r="AI116" s="780"/>
      <c r="AJ116" s="781"/>
      <c r="AK116" s="782" t="s">
        <v>439</v>
      </c>
      <c r="AL116" s="780"/>
      <c r="AM116" s="780"/>
      <c r="AN116" s="780"/>
      <c r="AO116" s="781"/>
      <c r="AP116" s="824" t="s">
        <v>448</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446</v>
      </c>
      <c r="BW116" s="817"/>
      <c r="BX116" s="817"/>
      <c r="BY116" s="817"/>
      <c r="BZ116" s="817"/>
      <c r="CA116" s="817" t="s">
        <v>448</v>
      </c>
      <c r="CB116" s="817"/>
      <c r="CC116" s="817"/>
      <c r="CD116" s="817"/>
      <c r="CE116" s="817"/>
      <c r="CF116" s="875" t="s">
        <v>442</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446</v>
      </c>
      <c r="DM116" s="780"/>
      <c r="DN116" s="780"/>
      <c r="DO116" s="780"/>
      <c r="DP116" s="781"/>
      <c r="DQ116" s="782" t="s">
        <v>446</v>
      </c>
      <c r="DR116" s="780"/>
      <c r="DS116" s="780"/>
      <c r="DT116" s="780"/>
      <c r="DU116" s="781"/>
      <c r="DV116" s="824" t="s">
        <v>455</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2838045</v>
      </c>
      <c r="AB117" s="903"/>
      <c r="AC117" s="903"/>
      <c r="AD117" s="903"/>
      <c r="AE117" s="904"/>
      <c r="AF117" s="905">
        <v>2817749</v>
      </c>
      <c r="AG117" s="903"/>
      <c r="AH117" s="903"/>
      <c r="AI117" s="903"/>
      <c r="AJ117" s="904"/>
      <c r="AK117" s="905">
        <v>2691154</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440</v>
      </c>
      <c r="BW117" s="817"/>
      <c r="BX117" s="817"/>
      <c r="BY117" s="817"/>
      <c r="BZ117" s="817"/>
      <c r="CA117" s="817" t="s">
        <v>451</v>
      </c>
      <c r="CB117" s="817"/>
      <c r="CC117" s="817"/>
      <c r="CD117" s="817"/>
      <c r="CE117" s="817"/>
      <c r="CF117" s="875" t="s">
        <v>440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440</v>
      </c>
      <c r="DM117" s="780"/>
      <c r="DN117" s="780"/>
      <c r="DO117" s="780"/>
      <c r="DP117" s="781"/>
      <c r="DQ117" s="782" t="s">
        <v>446</v>
      </c>
      <c r="DR117" s="780"/>
      <c r="DS117" s="780"/>
      <c r="DT117" s="780"/>
      <c r="DU117" s="781"/>
      <c r="DV117" s="824" t="s">
        <v>446</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455</v>
      </c>
      <c r="BR118" s="845"/>
      <c r="BS118" s="845"/>
      <c r="BT118" s="845"/>
      <c r="BU118" s="845"/>
      <c r="BV118" s="845" t="s">
        <v>440</v>
      </c>
      <c r="BW118" s="845"/>
      <c r="BX118" s="845"/>
      <c r="BY118" s="845"/>
      <c r="BZ118" s="845"/>
      <c r="CA118" s="845" t="s">
        <v>443</v>
      </c>
      <c r="CB118" s="845"/>
      <c r="CC118" s="845"/>
      <c r="CD118" s="845"/>
      <c r="CE118" s="845"/>
      <c r="CF118" s="875" t="s">
        <v>458</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446</v>
      </c>
      <c r="DM118" s="780"/>
      <c r="DN118" s="780"/>
      <c r="DO118" s="780"/>
      <c r="DP118" s="781"/>
      <c r="DQ118" s="782" t="s">
        <v>440</v>
      </c>
      <c r="DR118" s="780"/>
      <c r="DS118" s="780"/>
      <c r="DT118" s="780"/>
      <c r="DU118" s="781"/>
      <c r="DV118" s="824" t="s">
        <v>443</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458</v>
      </c>
      <c r="AB119" s="889"/>
      <c r="AC119" s="889"/>
      <c r="AD119" s="889"/>
      <c r="AE119" s="890"/>
      <c r="AF119" s="891" t="s">
        <v>412</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475</v>
      </c>
      <c r="BP119" s="878"/>
      <c r="BQ119" s="879">
        <v>29008868</v>
      </c>
      <c r="BR119" s="845"/>
      <c r="BS119" s="845"/>
      <c r="BT119" s="845"/>
      <c r="BU119" s="845"/>
      <c r="BV119" s="845">
        <v>29155457</v>
      </c>
      <c r="BW119" s="845"/>
      <c r="BX119" s="845"/>
      <c r="BY119" s="845"/>
      <c r="BZ119" s="845"/>
      <c r="CA119" s="845">
        <v>28303158</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458</v>
      </c>
      <c r="DM119" s="764"/>
      <c r="DN119" s="764"/>
      <c r="DO119" s="764"/>
      <c r="DP119" s="765"/>
      <c r="DQ119" s="766" t="s">
        <v>455</v>
      </c>
      <c r="DR119" s="764"/>
      <c r="DS119" s="764"/>
      <c r="DT119" s="764"/>
      <c r="DU119" s="765"/>
      <c r="DV119" s="848" t="s">
        <v>477</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439</v>
      </c>
      <c r="AG120" s="780"/>
      <c r="AH120" s="780"/>
      <c r="AI120" s="780"/>
      <c r="AJ120" s="781"/>
      <c r="AK120" s="782" t="s">
        <v>448</v>
      </c>
      <c r="AL120" s="780"/>
      <c r="AM120" s="780"/>
      <c r="AN120" s="780"/>
      <c r="AO120" s="781"/>
      <c r="AP120" s="824" t="s">
        <v>443</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5802078</v>
      </c>
      <c r="BR120" s="842"/>
      <c r="BS120" s="842"/>
      <c r="BT120" s="842"/>
      <c r="BU120" s="842"/>
      <c r="BV120" s="842">
        <v>5804859</v>
      </c>
      <c r="BW120" s="842"/>
      <c r="BX120" s="842"/>
      <c r="BY120" s="842"/>
      <c r="BZ120" s="842"/>
      <c r="CA120" s="842">
        <v>5805887</v>
      </c>
      <c r="CB120" s="842"/>
      <c r="CC120" s="842"/>
      <c r="CD120" s="842"/>
      <c r="CE120" s="842"/>
      <c r="CF120" s="866">
        <v>60.4</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7429599</v>
      </c>
      <c r="DH120" s="842"/>
      <c r="DI120" s="842"/>
      <c r="DJ120" s="842"/>
      <c r="DK120" s="842"/>
      <c r="DL120" s="842">
        <v>6824395</v>
      </c>
      <c r="DM120" s="842"/>
      <c r="DN120" s="842"/>
      <c r="DO120" s="842"/>
      <c r="DP120" s="842"/>
      <c r="DQ120" s="842">
        <v>6118828</v>
      </c>
      <c r="DR120" s="842"/>
      <c r="DS120" s="842"/>
      <c r="DT120" s="842"/>
      <c r="DU120" s="842"/>
      <c r="DV120" s="843">
        <v>63.7</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458</v>
      </c>
      <c r="AB121" s="780"/>
      <c r="AC121" s="780"/>
      <c r="AD121" s="780"/>
      <c r="AE121" s="781"/>
      <c r="AF121" s="782" t="s">
        <v>465</v>
      </c>
      <c r="AG121" s="780"/>
      <c r="AH121" s="780"/>
      <c r="AI121" s="780"/>
      <c r="AJ121" s="781"/>
      <c r="AK121" s="782" t="s">
        <v>477</v>
      </c>
      <c r="AL121" s="780"/>
      <c r="AM121" s="780"/>
      <c r="AN121" s="780"/>
      <c r="AO121" s="781"/>
      <c r="AP121" s="824" t="s">
        <v>446</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396324</v>
      </c>
      <c r="BR121" s="817"/>
      <c r="BS121" s="817"/>
      <c r="BT121" s="817"/>
      <c r="BU121" s="817"/>
      <c r="BV121" s="817">
        <v>307821</v>
      </c>
      <c r="BW121" s="817"/>
      <c r="BX121" s="817"/>
      <c r="BY121" s="817"/>
      <c r="BZ121" s="817"/>
      <c r="CA121" s="817">
        <v>222040</v>
      </c>
      <c r="CB121" s="817"/>
      <c r="CC121" s="817"/>
      <c r="CD121" s="817"/>
      <c r="CE121" s="817"/>
      <c r="CF121" s="875">
        <v>2.2999999999999998</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106088</v>
      </c>
      <c r="DH121" s="817"/>
      <c r="DI121" s="817"/>
      <c r="DJ121" s="817"/>
      <c r="DK121" s="817"/>
      <c r="DL121" s="817">
        <v>93272</v>
      </c>
      <c r="DM121" s="817"/>
      <c r="DN121" s="817"/>
      <c r="DO121" s="817"/>
      <c r="DP121" s="817"/>
      <c r="DQ121" s="817">
        <v>95228</v>
      </c>
      <c r="DR121" s="817"/>
      <c r="DS121" s="817"/>
      <c r="DT121" s="817"/>
      <c r="DU121" s="817"/>
      <c r="DV121" s="794">
        <v>1</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440</v>
      </c>
      <c r="AG122" s="780"/>
      <c r="AH122" s="780"/>
      <c r="AI122" s="780"/>
      <c r="AJ122" s="781"/>
      <c r="AK122" s="782" t="s">
        <v>443</v>
      </c>
      <c r="AL122" s="780"/>
      <c r="AM122" s="780"/>
      <c r="AN122" s="780"/>
      <c r="AO122" s="781"/>
      <c r="AP122" s="824" t="s">
        <v>448</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18527170</v>
      </c>
      <c r="BR122" s="845"/>
      <c r="BS122" s="845"/>
      <c r="BT122" s="845"/>
      <c r="BU122" s="845"/>
      <c r="BV122" s="845">
        <v>17970177</v>
      </c>
      <c r="BW122" s="845"/>
      <c r="BX122" s="845"/>
      <c r="BY122" s="845"/>
      <c r="BZ122" s="845"/>
      <c r="CA122" s="845">
        <v>17015509</v>
      </c>
      <c r="CB122" s="845"/>
      <c r="CC122" s="845"/>
      <c r="CD122" s="845"/>
      <c r="CE122" s="845"/>
      <c r="CF122" s="846">
        <v>177.1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440</v>
      </c>
      <c r="DH122" s="817"/>
      <c r="DI122" s="817"/>
      <c r="DJ122" s="817"/>
      <c r="DK122" s="817"/>
      <c r="DL122" s="817" t="s">
        <v>440</v>
      </c>
      <c r="DM122" s="817"/>
      <c r="DN122" s="817"/>
      <c r="DO122" s="817"/>
      <c r="DP122" s="817"/>
      <c r="DQ122" s="817" t="s">
        <v>440</v>
      </c>
      <c r="DR122" s="817"/>
      <c r="DS122" s="817"/>
      <c r="DT122" s="817"/>
      <c r="DU122" s="817"/>
      <c r="DV122" s="794" t="s">
        <v>477</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451</v>
      </c>
      <c r="AG123" s="780"/>
      <c r="AH123" s="780"/>
      <c r="AI123" s="780"/>
      <c r="AJ123" s="781"/>
      <c r="AK123" s="782" t="s">
        <v>440</v>
      </c>
      <c r="AL123" s="780"/>
      <c r="AM123" s="780"/>
      <c r="AN123" s="780"/>
      <c r="AO123" s="781"/>
      <c r="AP123" s="824" t="s">
        <v>446</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486</v>
      </c>
      <c r="BP123" s="878"/>
      <c r="BQ123" s="832">
        <v>24725572</v>
      </c>
      <c r="BR123" s="833"/>
      <c r="BS123" s="833"/>
      <c r="BT123" s="833"/>
      <c r="BU123" s="833"/>
      <c r="BV123" s="833">
        <v>24082857</v>
      </c>
      <c r="BW123" s="833"/>
      <c r="BX123" s="833"/>
      <c r="BY123" s="833"/>
      <c r="BZ123" s="833"/>
      <c r="CA123" s="833">
        <v>23043436</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446</v>
      </c>
      <c r="DH123" s="780"/>
      <c r="DI123" s="780"/>
      <c r="DJ123" s="780"/>
      <c r="DK123" s="781"/>
      <c r="DL123" s="782" t="s">
        <v>440</v>
      </c>
      <c r="DM123" s="780"/>
      <c r="DN123" s="780"/>
      <c r="DO123" s="780"/>
      <c r="DP123" s="781"/>
      <c r="DQ123" s="782" t="s">
        <v>451</v>
      </c>
      <c r="DR123" s="780"/>
      <c r="DS123" s="780"/>
      <c r="DT123" s="780"/>
      <c r="DU123" s="781"/>
      <c r="DV123" s="824" t="s">
        <v>440</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440</v>
      </c>
      <c r="AG124" s="780"/>
      <c r="AH124" s="780"/>
      <c r="AI124" s="780"/>
      <c r="AJ124" s="781"/>
      <c r="AK124" s="782" t="s">
        <v>443</v>
      </c>
      <c r="AL124" s="780"/>
      <c r="AM124" s="780"/>
      <c r="AN124" s="780"/>
      <c r="AO124" s="781"/>
      <c r="AP124" s="824" t="s">
        <v>448</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45.6</v>
      </c>
      <c r="BR124" s="831"/>
      <c r="BS124" s="831"/>
      <c r="BT124" s="831"/>
      <c r="BU124" s="831"/>
      <c r="BV124" s="831">
        <v>51.5</v>
      </c>
      <c r="BW124" s="831"/>
      <c r="BX124" s="831"/>
      <c r="BY124" s="831"/>
      <c r="BZ124" s="831"/>
      <c r="CA124" s="831">
        <v>54.7</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458</v>
      </c>
      <c r="DH124" s="764"/>
      <c r="DI124" s="764"/>
      <c r="DJ124" s="764"/>
      <c r="DK124" s="765"/>
      <c r="DL124" s="766" t="s">
        <v>465</v>
      </c>
      <c r="DM124" s="764"/>
      <c r="DN124" s="764"/>
      <c r="DO124" s="764"/>
      <c r="DP124" s="765"/>
      <c r="DQ124" s="766" t="s">
        <v>412</v>
      </c>
      <c r="DR124" s="764"/>
      <c r="DS124" s="764"/>
      <c r="DT124" s="764"/>
      <c r="DU124" s="765"/>
      <c r="DV124" s="848" t="s">
        <v>443</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439</v>
      </c>
      <c r="AB125" s="780"/>
      <c r="AC125" s="780"/>
      <c r="AD125" s="780"/>
      <c r="AE125" s="781"/>
      <c r="AF125" s="782" t="s">
        <v>458</v>
      </c>
      <c r="AG125" s="780"/>
      <c r="AH125" s="780"/>
      <c r="AI125" s="780"/>
      <c r="AJ125" s="781"/>
      <c r="AK125" s="782" t="s">
        <v>412</v>
      </c>
      <c r="AL125" s="780"/>
      <c r="AM125" s="780"/>
      <c r="AN125" s="780"/>
      <c r="AO125" s="781"/>
      <c r="AP125" s="824" t="s">
        <v>465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458</v>
      </c>
      <c r="DH125" s="842"/>
      <c r="DI125" s="842"/>
      <c r="DJ125" s="842"/>
      <c r="DK125" s="842"/>
      <c r="DL125" s="842" t="s">
        <v>448</v>
      </c>
      <c r="DM125" s="842"/>
      <c r="DN125" s="842"/>
      <c r="DO125" s="842"/>
      <c r="DP125" s="842"/>
      <c r="DQ125" s="842" t="s">
        <v>440</v>
      </c>
      <c r="DR125" s="842"/>
      <c r="DS125" s="842"/>
      <c r="DT125" s="842"/>
      <c r="DU125" s="842"/>
      <c r="DV125" s="843" t="s">
        <v>448</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465</v>
      </c>
      <c r="AB126" s="780"/>
      <c r="AC126" s="780"/>
      <c r="AD126" s="780"/>
      <c r="AE126" s="781"/>
      <c r="AF126" s="782" t="s">
        <v>440</v>
      </c>
      <c r="AG126" s="780"/>
      <c r="AH126" s="780"/>
      <c r="AI126" s="780"/>
      <c r="AJ126" s="781"/>
      <c r="AK126" s="782" t="s">
        <v>440</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458</v>
      </c>
      <c r="DM126" s="817"/>
      <c r="DN126" s="817"/>
      <c r="DO126" s="817"/>
      <c r="DP126" s="817"/>
      <c r="DQ126" s="817" t="s">
        <v>439</v>
      </c>
      <c r="DR126" s="817"/>
      <c r="DS126" s="817"/>
      <c r="DT126" s="817"/>
      <c r="DU126" s="817"/>
      <c r="DV126" s="794" t="s">
        <v>465</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448</v>
      </c>
      <c r="AG127" s="780"/>
      <c r="AH127" s="780"/>
      <c r="AI127" s="780"/>
      <c r="AJ127" s="781"/>
      <c r="AK127" s="782" t="s">
        <v>448</v>
      </c>
      <c r="AL127" s="780"/>
      <c r="AM127" s="780"/>
      <c r="AN127" s="780"/>
      <c r="AO127" s="781"/>
      <c r="AP127" s="824" t="s">
        <v>440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439</v>
      </c>
      <c r="DR127" s="817"/>
      <c r="DS127" s="817"/>
      <c r="DT127" s="817"/>
      <c r="DU127" s="817"/>
      <c r="DV127" s="794" t="s">
        <v>451</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91413</v>
      </c>
      <c r="AB128" s="801"/>
      <c r="AC128" s="801"/>
      <c r="AD128" s="801"/>
      <c r="AE128" s="802"/>
      <c r="AF128" s="803">
        <v>88503</v>
      </c>
      <c r="AG128" s="801"/>
      <c r="AH128" s="801"/>
      <c r="AI128" s="801"/>
      <c r="AJ128" s="802"/>
      <c r="AK128" s="803">
        <v>86287</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439</v>
      </c>
      <c r="BG128" s="787"/>
      <c r="BH128" s="787"/>
      <c r="BI128" s="787"/>
      <c r="BJ128" s="787"/>
      <c r="BK128" s="787"/>
      <c r="BL128" s="810"/>
      <c r="BM128" s="786">
        <v>13.14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458</v>
      </c>
      <c r="DH128" s="791"/>
      <c r="DI128" s="791"/>
      <c r="DJ128" s="791"/>
      <c r="DK128" s="791"/>
      <c r="DL128" s="791" t="s">
        <v>412</v>
      </c>
      <c r="DM128" s="791"/>
      <c r="DN128" s="791"/>
      <c r="DO128" s="791"/>
      <c r="DP128" s="791"/>
      <c r="DQ128" s="791" t="s">
        <v>412</v>
      </c>
      <c r="DR128" s="791"/>
      <c r="DS128" s="791"/>
      <c r="DT128" s="791"/>
      <c r="DU128" s="791"/>
      <c r="DV128" s="792" t="s">
        <v>412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11188601</v>
      </c>
      <c r="AB129" s="780"/>
      <c r="AC129" s="780"/>
      <c r="AD129" s="780"/>
      <c r="AE129" s="781"/>
      <c r="AF129" s="782">
        <v>11636339</v>
      </c>
      <c r="AG129" s="780"/>
      <c r="AH129" s="780"/>
      <c r="AI129" s="780"/>
      <c r="AJ129" s="781"/>
      <c r="AK129" s="782">
        <v>11348894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445</v>
      </c>
      <c r="BG129" s="771"/>
      <c r="BH129" s="771"/>
      <c r="BI129" s="771"/>
      <c r="BJ129" s="771"/>
      <c r="BK129" s="771"/>
      <c r="BL129" s="772"/>
      <c r="BM129" s="770">
        <v>18.14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1801353</v>
      </c>
      <c r="AB130" s="780"/>
      <c r="AC130" s="780"/>
      <c r="AD130" s="780"/>
      <c r="AE130" s="781"/>
      <c r="AF130" s="782">
        <v>1794653</v>
      </c>
      <c r="AG130" s="780"/>
      <c r="AH130" s="780"/>
      <c r="AI130" s="780"/>
      <c r="AJ130" s="781"/>
      <c r="AK130" s="782">
        <v>1742651</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9387248</v>
      </c>
      <c r="AB131" s="764"/>
      <c r="AC131" s="764"/>
      <c r="AD131" s="764"/>
      <c r="AE131" s="765"/>
      <c r="AF131" s="766">
        <v>9841686</v>
      </c>
      <c r="AG131" s="764"/>
      <c r="AH131" s="764"/>
      <c r="AI131" s="764"/>
      <c r="AJ131" s="765"/>
      <c r="AK131" s="766">
        <v>9606243</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54.7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10.069820249999999</v>
      </c>
      <c r="AB132" s="745"/>
      <c r="AC132" s="745"/>
      <c r="AD132" s="745"/>
      <c r="AE132" s="746"/>
      <c r="AF132" s="747">
        <v>9.4962692369999999</v>
      </c>
      <c r="AG132" s="745"/>
      <c r="AH132" s="745"/>
      <c r="AI132" s="745"/>
      <c r="AJ132" s="746"/>
      <c r="AK132" s="747">
        <v>8.9755797350000002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9.3000000000000007</v>
      </c>
      <c r="AB133" s="724"/>
      <c r="AC133" s="724"/>
      <c r="AD133" s="724"/>
      <c r="AE133" s="725"/>
      <c r="AF133" s="723">
        <v>9.6999999999999993</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1xXbMpnMJ4x02nwf0qhSmh2N69vitgVvlcGQQ5uDCxZenzMoaVOCAfMdR7n8DMEv0osRWcmT0TnjSUZAKkoPQ==" saltValue="QhF1z+pImv4Ks4ynA0xo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DLdcmIkFNKcZcmgQViZodJCAZpnlBSETlceQzwMtxCofgV6/dvruHsJpw0AzTdhBFJ1N0hy0P3f7VIr4/8fDw==" saltValue="96LcFmL+OLz5mH5QmuzP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xJzQNDxiFOiSIxe0GkeIapdadl2THMXALsi9QCYkaKeaNvd7ZJQp5ZBHwMxrkM5b8mFvePqqFRSGU4PDDUyNg==" saltValue="+yNt9Qd7rmGBfMaduW7y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3249556</v>
      </c>
      <c r="AP9" s="281">
        <v>79983</v>
      </c>
      <c r="AQ9" s="282">
        <v>105319</v>
      </c>
      <c r="AR9" s="283">
        <v>-24.1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151420</v>
      </c>
      <c r="AP10" s="284">
        <v>3727</v>
      </c>
      <c r="AQ10" s="285">
        <v>9860</v>
      </c>
      <c r="AR10" s="286">
        <v>-62.2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1656</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v>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95608</v>
      </c>
      <c r="AP13" s="284">
        <v>2353</v>
      </c>
      <c r="AQ13" s="285">
        <v>4056</v>
      </c>
      <c r="AR13" s="286">
        <v>-42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136079</v>
      </c>
      <c r="AP14" s="284">
        <v>3349</v>
      </c>
      <c r="AQ14" s="285">
        <v>2339</v>
      </c>
      <c r="AR14" s="286">
        <v>43.2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-232340</v>
      </c>
      <c r="AP15" s="284">
        <v>-5719</v>
      </c>
      <c r="AQ15" s="285">
        <v>-7717</v>
      </c>
      <c r="AR15" s="286">
        <v>-25.9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3400323</v>
      </c>
      <c r="AP16" s="284">
        <v>83694</v>
      </c>
      <c r="AQ16" s="285">
        <v>115515</v>
      </c>
      <c r="AR16" s="286">
        <v>-27.5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9.1300000000000008</v>
      </c>
      <c r="AP21" s="298">
        <v>10.69</v>
      </c>
      <c r="AQ21" s="299">
        <v>-1.56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97.7</v>
      </c>
      <c r="AP22" s="303">
        <v>97.4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1958346</v>
      </c>
      <c r="AP32" s="312">
        <v>48202</v>
      </c>
      <c r="AQ32" s="313">
        <v>74824</v>
      </c>
      <c r="AR32" s="314">
        <v>-35.6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v>1</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732808</v>
      </c>
      <c r="AP35" s="312">
        <v>18037</v>
      </c>
      <c r="AQ35" s="313">
        <v>17427</v>
      </c>
      <c r="AR35" s="314">
        <v>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523</v>
      </c>
      <c r="AP36" s="312" t="s">
        <v>523</v>
      </c>
      <c r="AQ36" s="313">
        <v>2447</v>
      </c>
      <c r="AR36" s="314" t="s">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523</v>
      </c>
      <c r="AP37" s="312" t="s">
        <v>523</v>
      </c>
      <c r="AQ37" s="313">
        <v>591</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2</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-86287</v>
      </c>
      <c r="AP39" s="312">
        <v>-2124</v>
      </c>
      <c r="AQ39" s="313">
        <v>-3618</v>
      </c>
      <c r="AR39" s="314">
        <v>-41.3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-1742651</v>
      </c>
      <c r="AP40" s="312">
        <v>-42893</v>
      </c>
      <c r="AQ40" s="313">
        <v>-63812</v>
      </c>
      <c r="AR40" s="314">
        <v>-32.799999999999997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862216</v>
      </c>
      <c r="AP41" s="312">
        <v>21222</v>
      </c>
      <c r="AQ41" s="313">
        <v>27863</v>
      </c>
      <c r="AR41" s="314">
        <v>-23.8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1626716</v>
      </c>
      <c r="AN51" s="334">
        <v>38554</v>
      </c>
      <c r="AO51" s="335">
        <v>-10.4</v>
      </c>
      <c r="AP51" s="336">
        <v>85173</v>
      </c>
      <c r="AQ51" s="337">
        <v>-4.3</v>
      </c>
      <c r="AR51" s="338">
        <v>-6.1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730967</v>
      </c>
      <c r="AN52" s="342">
        <v>17324</v>
      </c>
      <c r="AO52" s="343">
        <v>41.8</v>
      </c>
      <c r="AP52" s="344">
        <v>43913</v>
      </c>
      <c r="AQ52" s="345">
        <v>-3.4</v>
      </c>
      <c r="AR52" s="346">
        <v>45.2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2166868</v>
      </c>
      <c r="AN53" s="334">
        <v>51942</v>
      </c>
      <c r="AO53" s="335">
        <v>34.700000000000003</v>
      </c>
      <c r="AP53" s="336">
        <v>94081</v>
      </c>
      <c r="AQ53" s="337">
        <v>10.5</v>
      </c>
      <c r="AR53" s="338">
        <v>24.2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1191143</v>
      </c>
      <c r="AN54" s="342">
        <v>28553</v>
      </c>
      <c r="AO54" s="343">
        <v>64.8</v>
      </c>
      <c r="AP54" s="344">
        <v>48949</v>
      </c>
      <c r="AQ54" s="345">
        <v>11.5</v>
      </c>
      <c r="AR54" s="346">
        <v>53.3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2151820</v>
      </c>
      <c r="AN55" s="334">
        <v>52229</v>
      </c>
      <c r="AO55" s="335">
        <v>0.6</v>
      </c>
      <c r="AP55" s="336">
        <v>92632</v>
      </c>
      <c r="AQ55" s="337">
        <v>-1.5</v>
      </c>
      <c r="AR55" s="338">
        <v>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587760</v>
      </c>
      <c r="AN56" s="342">
        <v>14266</v>
      </c>
      <c r="AO56" s="343">
        <v>-50</v>
      </c>
      <c r="AP56" s="344">
        <v>47978</v>
      </c>
      <c r="AQ56" s="345">
        <v>-2</v>
      </c>
      <c r="AR56" s="346">
        <v>-48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3598857</v>
      </c>
      <c r="AN57" s="334">
        <v>88344</v>
      </c>
      <c r="AO57" s="335">
        <v>69.099999999999994</v>
      </c>
      <c r="AP57" s="336">
        <v>96469</v>
      </c>
      <c r="AQ57" s="337">
        <v>4.0999999999999996</v>
      </c>
      <c r="AR57" s="338">
        <v>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1234708</v>
      </c>
      <c r="AN58" s="342">
        <v>30309</v>
      </c>
      <c r="AO58" s="343">
        <v>112.5</v>
      </c>
      <c r="AP58" s="344">
        <v>49775</v>
      </c>
      <c r="AQ58" s="345">
        <v>3.7</v>
      </c>
      <c r="AR58" s="346">
        <v>108.8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3191447</v>
      </c>
      <c r="AN59" s="334">
        <v>78553</v>
      </c>
      <c r="AO59" s="335">
        <v>-11.1</v>
      </c>
      <c r="AP59" s="336">
        <v>85743</v>
      </c>
      <c r="AQ59" s="337">
        <v>-11.1</v>
      </c>
      <c r="AR59" s="338">
        <v>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902515</v>
      </c>
      <c r="AN60" s="342">
        <v>22214</v>
      </c>
      <c r="AO60" s="343">
        <v>-26.7</v>
      </c>
      <c r="AP60" s="344">
        <v>45231</v>
      </c>
      <c r="AQ60" s="345">
        <v>-9.1</v>
      </c>
      <c r="AR60" s="346">
        <v>-17.600000000000001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2547142</v>
      </c>
      <c r="AN61" s="349">
        <v>61924</v>
      </c>
      <c r="AO61" s="350">
        <v>16.600000000000001</v>
      </c>
      <c r="AP61" s="351">
        <v>90820</v>
      </c>
      <c r="AQ61" s="352">
        <v>-0.5</v>
      </c>
      <c r="AR61" s="338">
        <v>17.100000000000001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929419</v>
      </c>
      <c r="AN62" s="342">
        <v>22533</v>
      </c>
      <c r="AO62" s="343">
        <v>28.5</v>
      </c>
      <c r="AP62" s="344">
        <v>47169</v>
      </c>
      <c r="AQ62" s="345">
        <v>0.1</v>
      </c>
      <c r="AR62" s="346">
        <v>28.4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oVzrg9iiFK9mvaApClMtr5rrcrh1BQ3dv/YUMAFGFtJ44Niiem3AvmHp2cnql0KdERecUsdQjexAumXpHpU6g==" saltValue="xr1hJwOsRbXaLV+ZZomr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qGUbhNI842MZfjAJuLUPhGI5VPzPkyX+qsLrNbqebmf7ZvFLpIhy9crr6vqfyo/9RFlbnYqwm/7UXcxH9F5lTg==" saltValue="YhSCzwZVUD+mirhIe/dR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wUvplII5V0r9B6kUyX0ys8fUalptggUoWmVHlxWkNBMc2i+9VuCRd5pHAT5AUosXdEUbTyy8nc2Hh3eNXEvlBA==" saltValue="pBkaHNHHW3/F1U4HWJVy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16.78</v>
      </c>
      <c r="G47" s="12">
        <v>14.14</v>
      </c>
      <c r="H47" s="12">
        <v>11.01</v>
      </c>
      <c r="I47" s="12">
        <v>10.69</v>
      </c>
      <c r="J47" s="13">
        <v>10.97</v>
      </c>
    </row>
    <row r="48" spans="2:10" ht="57.75" customHeight="1" x14ac:dyDescent="0.15">
      <c r="B48" s="14"/>
      <c r="C48" s="1141" t="s">
        <v>4</v>
      </c>
      <c r="D48" s="1141"/>
      <c r="E48" s="1142"/>
      <c r="F48" s="15">
        <v>8.85</v>
      </c>
      <c r="G48" s="16">
        <v>4.58</v>
      </c>
      <c r="H48" s="16">
        <v>4.78</v>
      </c>
      <c r="I48" s="16">
        <v>10.220000000000001</v>
      </c>
      <c r="J48" s="17">
        <v>5.93</v>
      </c>
    </row>
    <row r="49" spans="2:10" ht="57.75" customHeight="1" thickBot="1" x14ac:dyDescent="0.2">
      <c r="B49" s="18"/>
      <c r="C49" s="1143" t="s">
        <v>5</v>
      </c>
      <c r="D49" s="1143"/>
      <c r="E49" s="1144"/>
      <c r="F49" s="19" t="s">
        <v>570</v>
      </c>
      <c r="G49" s="20" t="s">
        <v>571</v>
      </c>
      <c r="H49" s="20" t="s">
        <v>572</v>
      </c>
      <c r="I49" s="20">
        <v>5.73</v>
      </c>
      <c r="J49" s="21" t="s">
        <v>573</v>
      </c>
    </row>
    <row r="50" spans="2:10" x14ac:dyDescent="0.15"/>
  </sheetData>
  <sheetProtection algorithmName="SHA-512" hashValue="9hlCoLFATD+NQxlxjvsZY77oiqwINg0pQEPG9MrJRYvq6InkxkbE7KEFSICWr/Yn6NWQ161y+jag+d9IW0hp9Q==" saltValue="7eJ+Lv+yWmQx4Dlwi6T1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2024-02-05T00:21:31Z</dcterms:created>
  <dcterms:modified xsi:type="dcterms:W3CDTF">2024-03-25T05:21:01Z</dcterms:modified>
  <cp:category/>
</cp:coreProperties>
</file>