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120" yWindow="-120" windowWidth="20730" windowHeight="11040" tabRatio="7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C34" i="10"/>
  <c r="AM34" i="10" l="1"/>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<sst xmlns="http://schemas.openxmlformats.org/spreadsheetml/2006/main" count="1108" uniqueCount="570">
  <si>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</si>
  <si>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</si>
  <si>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</si>
  <si>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</si>
  <si>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</si>
  <si>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</si>
  <si>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</si>
  <si>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</si>
  <si>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</si>
  <si>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</si>
  <si>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</si>
  <si>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</si>
  <si>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</si>
  <si>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</si>
  <si>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</si>
  <si>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</si>
  <si>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</si>
  <si>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</si>
  <si>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</si>
  <si>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</si>
  <si>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</si>
  <si>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</si>
  <si>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</si>
  <si>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</si>
  <si>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</si>
  <si>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</si>
  <si>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</si>
  <si>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</si>
  <si>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</si>
  <si>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</si>
  <si>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</si>
  <si>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</si>
  <si>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</si>
  <si>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</si>
  <si>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</si>
  <si>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</si>
  <si>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</si>
  <si>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</si>
  <si>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</si>
  <si>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</si>
  <si>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</si>
  <si>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</si>
  <si>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</si>
  <si>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</si>
  <si>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</si>
  <si>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</si>
  <si>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</si>
  <si>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</si>
  <si>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</si>
  <si>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</si>
  <si>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</si>
  <si>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</si>
  <si>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</si>
  <si>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</si>
  <si>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</si>
  <si>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</si>
  <si>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</si>
  <si>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</si>
  <si>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</si>
  <si>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</si>
  <si>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</si>
  <si>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</si>
  <si>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</si>
  <si>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</si>
  <si>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</si>
  <si>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</si>
  <si>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</si>
  <si>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</si>
  <si>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</si>
  <si>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</si>
  <si>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</si>
  <si>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</si>
  <si>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</si>
  <si>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</si>
  <si>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</si>
  <si>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</si>
  <si>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</si>
  <si>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</si>
  <si>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</si>
  <si>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</si>
  <si>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</si>
  <si>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</si>
  <si>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</si>
  <si>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</si>
  <si>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</si>
  <si>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</si>
  <si>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</si>
  <si>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</si>
  <si>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</si>
  <si>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</si>
  <si>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</si>
  <si>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</si>
  <si>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</si>
  <si>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</si>
  <si>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</si>
  <si>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</si>
  <si>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</si>
  <si>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</si>
  <si>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</si>
  <si>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</si>
  <si>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</si>
  <si>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</si>
  <si>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</si>
  <si>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</si>
  <si>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</si>
  <si>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</si>
  <si>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</si>
  <si>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</si>
  <si>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</si>
  <si>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</si>
  <si>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</si>
  <si>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</si>
  <si>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</si>
  <si>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</si>
  <si>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</si>
  <si>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</si>
  <si>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</si>
  <si>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</si>
  <si>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</si>
  <si>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</si>
  <si>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</si>
  <si>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</si>
  <si>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</si>
  <si>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</si>
  <si>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</si>
  <si>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</si>
  <si>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</si>
  <si>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</si>
  <si>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</si>
  <si>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</si>
  <si>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</si>
  <si>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</si>
  <si>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</si>
  <si>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</si>
  <si>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</si>
  <si>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</si>
  <si>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</si>
  <si>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</si>
  <si>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</si>
  <si>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</si>
  <si>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</si>
  <si>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</si>
  <si>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</si>
  <si>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</si>
  <si>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</si>
  <si>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</si>
  <si>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</si>
  <si>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</si>
  <si>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</si>
  <si>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</si>
  <si>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</si>
  <si>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</si>
  <si>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</si>
  <si>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</si>
  <si>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</si>
  <si>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</si>
  <si>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</si>
  <si>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</si>
  <si>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</si>
  <si>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</si>
  <si>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</si>
  <si>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</si>
  <si>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</si>
  <si>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</si>
  <si>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</si>
  <si>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</si>
  <si>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</si>
  <si>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</si>
  <si>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</si>
  <si>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</si>
  <si>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</si>
  <si>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</si>
  <si>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</si>
  <si>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</si>
  <si>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</si>
  <si>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</si>
  <si>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</si>
  <si>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</si>
  <si>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</si>
  <si>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</si>
  <si>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</si>
  <si>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</si>
  <si>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</si>
  <si>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</si>
  <si>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</si>
  <si>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</si>
  <si>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</si>
  <si>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</si>
  <si>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</si>
  <si>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</si>
  <si>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</si>
  <si>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</si>
  <si>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</si>
  <si>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</si>
  <si>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</si>
  <si>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</si>
  <si>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</si>
  <si>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</si>
  <si>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</si>
  <si>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</si>
  <si>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</si>
  <si>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</si>
  <si>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</si>
  <si>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茨城県鉾田市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</si>
  <si>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</si>
  <si>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</si>
  <si>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</si>
  <si>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</si>
  <si>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</si>
  <si>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</si>
  <si>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</si>
  <si>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</si>
  <si>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</si>
  <si>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</si>
  <si>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</si>
  <si>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</si>
  <si>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</si>
  <si>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</si>
  <si>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</si>
  <si>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</si>
  <si>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</si>
  <si>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</si>
  <si>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</si>
  <si>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</si>
  <si>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</si>
  <si>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</si>
  <si>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</si>
  <si>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</si>
  <si>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</si>
  <si>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</si>
  <si>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</si>
  <si>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</si>
  <si>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</si>
  <si>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</si>
  <si>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</si>
  <si>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</si>
  <si>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</si>
  <si>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</si>
  <si>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</si>
  <si>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</si>
  <si>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</si>
  <si>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</si>
  <si>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</si>
  <si>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</si>
  <si>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</si>
  <si>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</si>
  <si>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</si>
  <si>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</si>
  <si>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</si>
  <si>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</si>
  <si>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</si>
  <si>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</si>
  <si>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</si>
  <si>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</si>
  <si>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</si>
  <si>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</si>
  <si>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</si>
  <si>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</si>
  <si>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</si>
  <si>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</si>
  <si>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</si>
  <si>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</si>
  <si>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</si>
  <si>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</si>
  <si>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</si>
  <si>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</si>
  <si>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</si>
  <si>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</si>
  <si>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</si>
  <si>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</si>
  <si>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</si>
  <si>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</si>
  <si>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</si>
  <si>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</si>
  <si>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</si>
  <si>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</si>
  <si>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</si>
  <si>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</si>
  <si>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</si>
  <si>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</si>
  <si>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</si>
  <si>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</si>
  <si>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</si>
  <si>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</si>
  <si>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</si>
  <si>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</si>
  <si>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</si>
  <si>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</si>
  <si>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</si>
  <si>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</si>
  <si>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</si>
  <si>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</si>
  <si>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</si>
  <si>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</si>
  <si>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</si>
  <si>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</si>
  <si>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</si>
  <si>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</si>
  <si>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</si>
  <si>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</si>
  <si>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</si>
  <si>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</si>
  <si>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</si>
  <si>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</si>
  <si>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</si>
  <si>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</si>
  <si>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</si>
  <si>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</si>
  <si>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</si>
  <si>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</si>
  <si>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</si>
  <si>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</si>
  <si>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</si>
  <si>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</si>
  <si>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</si>
  <si>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</si>
  <si>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</si>
  <si>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</si>
  <si>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</si>
  <si>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</si>
  <si>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</si>
  <si>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</si>
  <si>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</si>
  <si>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</si>
  <si>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</si>
  <si>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</si>
  <si>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</si>
  <si>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</si>
  <si>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</si>
  <si>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</si>
  <si>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</si>
  <si>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</si>
  <si>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</si>
  <si>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</si>
  <si>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</si>
  <si>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</si>
  <si>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</si>
  <si>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</si>
  <si>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</si>
  <si>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</si>
  <si>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</si>
  <si>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</si>
  <si>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</si>
  <si>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</si>
  <si>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</si>
  <si>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</si>
  <si>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</si>
  <si>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</si>
  <si>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</si>
  <si>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</si>
  <si>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</si>
  <si>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</si>
  <si>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</si>
  <si>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</si>
  <si>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茨城県鉾田市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</si>
  <si>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</si>
  <si>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</si>
  <si>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</si>
  <si>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</si>
  <si>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</si>
  <si>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</si>
  <si>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</si>
  <si>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</si>
  <si>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</si>
  <si>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</si>
  <si>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</si>
  <si>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</si>
  <si>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</si>
  <si>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</si>
  <si>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</si>
  <si>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</si>
  <si>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</si>
  <si>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</si>
  <si>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</si>
  <si>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</si>
  <si>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</si>
  <si>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</si>
  <si>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</si>
  <si>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</si>
  <si>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</si>
  <si>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</si>
  <si>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</si>
  <si>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</si>
  <si>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</si>
  <si>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</si>
  <si>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</si>
  <si>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</si>
  <si>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</si>
  <si>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</si>
  <si>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</si>
  <si>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</si>
  <si>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</si>
  <si>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</si>
  <si>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</si>
  <si>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</si>
  <si>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</si>
  <si>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</si>
  <si>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</si>
  <si>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</si>
  <si>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</si>
  <si>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</si>
  <si>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</si>
  <si>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</si>
  <si>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</si>
  <si>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</si>
  <si>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</si>
  <si>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</si>
  <si>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</si>
  <si>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</si>
  <si>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</si>
  <si>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</si>
  <si>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</si>
  <si>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</si>
  <si>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</si>
  <si>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</si>
  <si>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</si>
  <si>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</si>
  <si>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</si>
  <si>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</si>
  <si>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</si>
  <si>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</si>
  <si>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</si>
  <si>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</si>
  <si>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</si>
  <si>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</si>
  <si>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</si>
  <si>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</si>
  <si>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</si>
  <si>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</si>
  <si>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</si>
  <si>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</si>
  <si>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</si>
  <si>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</si>
  <si>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</si>
  <si>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</si>
  <si>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</si>
  <si>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</si>
  <si>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</si>
  <si>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</si>
  <si>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</si>
  <si>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</si>
  <si>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</si>
  <si>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</si>
  <si>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</si>
  <si>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</si>
  <si>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</si>
  <si>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</si>
  <si>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</si>
  <si>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</si>
  <si>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</si>
  <si>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</si>
  <si>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</si>
  <si>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</si>
  <si>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</si>
  <si>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</si>
  <si>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</si>
  <si>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</si>
  <si>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</si>
  <si>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</si>
  <si>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</si>
  <si>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</si>
  <si>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</si>
  <si>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</si>
  <si>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</si>
  <si>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</si>
  <si>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</si>
  <si>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</si>
  <si>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</si>
  <si>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</si>
  <si>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</si>
  <si>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</si>
  <si>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</si>
  <si>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</si>
  <si>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</si>
  <si>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</si>
  <si>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</si>
  <si>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</si>
  <si>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</si>
  <si>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</si>
  <si>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</si>
  <si>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</si>
  <si>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</si>
  <si>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</si>
  <si>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</si>
  <si>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</si>
  <si>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</si>
  <si>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</si>
  <si>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</si>
  <si>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</si>
  <si>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</si>
  <si>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</si>
  <si>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</si>
  <si>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</si>
  <si>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</si>
  <si>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</si>
  <si>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</si>
  <si>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</si>
  <si>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</si>
  <si>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</si>
  <si>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</si>
  <si>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</si>
  <si>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</si>
  <si>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</si>
  <si>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</si>
  <si>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</si>
  <si>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</si>
  <si>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</si>
  <si>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</si>
  <si>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</si>
  <si>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</si>
  <si>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</si>
  <si>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</si>
  <si>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</si>
  <si>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</si>
  <si>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</si>
  <si>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</si>
  <si>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</si>
  <si>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</si>
  <si>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</si>
  <si>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</si>
  <si>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</si>
  <si>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</si>
  <si>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</si>
  <si>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</si>
  <si>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</si>
  <si>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</si>
  <si>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</si>
  <si>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</si>
  <si>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</si>
  <si>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</si>
  <si>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</si>
  <si>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</si>
  <si>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6.54</t>
  </si>
  <si>
    <t>▲ 1.27</t>
  </si>
  <si>
    <t>▲ 0.26</t>
  </si>
  <si>
    <t>▲ 3.99</t>
  </si>
  <si>
    <t>水道事業会計</t>
  </si>
  <si>
    <t>一般会計</t>
  </si>
  <si>
    <t>下水道事業会計</t>
  </si>
  <si>
    <t>国民健康保険特別会計</t>
  </si>
  <si>
    <t>介護保険特別会計（保険事業勘定）</t>
  </si>
  <si>
    <t>後期高齢者医療特別会計</t>
  </si>
  <si>
    <t>介護保険特別会計（介護サービス事業勘定）</t>
  </si>
  <si>
    <t>農業集落排水事業特別会計</t>
  </si>
  <si>
    <t>その他会計（赤字）</t>
  </si>
  <si>
    <t>その他会計（黒字）</t>
  </si>
  <si>
    <t>R01</t>
    <phoneticPr fontId="5"/>
  </si>
  <si>
    <t>R02</t>
    <phoneticPr fontId="5"/>
  </si>
  <si>
    <t>R03</t>
    <phoneticPr fontId="5"/>
  </si>
  <si>
    <t>R04</t>
    <phoneticPr fontId="5"/>
  </si>
  <si>
    <t>R05</t>
    <phoneticPr fontId="5"/>
  </si>
  <si>
    <t>公共施設整備基金</t>
    <rPh sb="0" eb="8">
      <t>コウキョウシセツセイビキキン</t>
    </rPh>
    <phoneticPr fontId="5"/>
  </si>
  <si>
    <t>地域づくり基金</t>
    <rPh sb="0" eb="2">
      <t>チイキ</t>
    </rPh>
    <rPh sb="5" eb="7">
      <t>キキン</t>
    </rPh>
    <phoneticPr fontId="5"/>
  </si>
  <si>
    <t>ふるさと創生事業基金</t>
    <rPh sb="4" eb="6">
      <t>ソウセイ</t>
    </rPh>
    <rPh sb="6" eb="10">
      <t>ジギョウキキン</t>
    </rPh>
    <phoneticPr fontId="5"/>
  </si>
  <si>
    <t>子育て支援基金</t>
    <rPh sb="0" eb="2">
      <t>コソダ</t>
    </rPh>
    <rPh sb="3" eb="7">
      <t>シエンキキン</t>
    </rPh>
    <phoneticPr fontId="5"/>
  </si>
  <si>
    <t>地域雇用創出推進基金</t>
    <rPh sb="0" eb="6">
      <t>チイキコヨウ</t>
    </rPh>
    <rPh sb="6" eb="10">
      <t>スイシンキキン</t>
    </rPh>
    <phoneticPr fontId="5"/>
  </si>
  <si>
    <t>大洗、鉾田、水戸環境組合（一般会計）</t>
    <rPh sb="0" eb="2">
      <t>オオアライ</t>
    </rPh>
    <rPh sb="3" eb="5">
      <t>ホコタ</t>
    </rPh>
    <rPh sb="6" eb="12">
      <t>ミトカンキョウクミアイ</t>
    </rPh>
    <rPh sb="13" eb="17">
      <t>イッパンカイケイ</t>
    </rPh>
    <phoneticPr fontId="2"/>
  </si>
  <si>
    <t>鹿行広域事務組合（一般会計）</t>
    <rPh sb="0" eb="8">
      <t>ロッコウコウイキジムクミアイ</t>
    </rPh>
    <rPh sb="9" eb="13">
      <t>イッパンカイケイ</t>
    </rPh>
    <phoneticPr fontId="2"/>
  </si>
  <si>
    <t>鹿行広域事務組合（養護老人ホーム事業特別会計）</t>
    <rPh sb="0" eb="8">
      <t>ロッコウコウイキジムクミアイ</t>
    </rPh>
    <rPh sb="9" eb="11">
      <t>ヨウゴ</t>
    </rPh>
    <rPh sb="11" eb="13">
      <t>ロウジン</t>
    </rPh>
    <rPh sb="16" eb="18">
      <t>ジギョウ</t>
    </rPh>
    <rPh sb="18" eb="20">
      <t>トクベツ</t>
    </rPh>
    <rPh sb="20" eb="22">
      <t>カイケイ</t>
    </rPh>
    <phoneticPr fontId="2"/>
  </si>
  <si>
    <t>鹿行広域事務組合（消防特別会計）</t>
    <rPh sb="0" eb="8">
      <t>ロッコウコウイキジムクミアイ</t>
    </rPh>
    <rPh sb="9" eb="11">
      <t>ショウボウ</t>
    </rPh>
    <rPh sb="11" eb="13">
      <t>トクベツ</t>
    </rPh>
    <rPh sb="13" eb="15">
      <t>カイケイ</t>
    </rPh>
    <phoneticPr fontId="2"/>
  </si>
  <si>
    <t>鹿行広域事務組合（火葬場事業特別会計）</t>
    <rPh sb="0" eb="8">
      <t>ロッコウコウイキジムクミアイ</t>
    </rPh>
    <rPh sb="9" eb="12">
      <t>カソウバ</t>
    </rPh>
    <rPh sb="12" eb="14">
      <t>ジギョウ</t>
    </rPh>
    <rPh sb="14" eb="16">
      <t>トクベツ</t>
    </rPh>
    <rPh sb="16" eb="18">
      <t>カイケイ</t>
    </rPh>
    <phoneticPr fontId="2"/>
  </si>
  <si>
    <t>鹿行広域事務組合（審査会事業特別会計）</t>
    <rPh sb="0" eb="8">
      <t>ロッコウコウイキジムクミアイ</t>
    </rPh>
    <rPh sb="9" eb="12">
      <t>シンサカイ</t>
    </rPh>
    <rPh sb="12" eb="14">
      <t>ジギョウ</t>
    </rPh>
    <rPh sb="14" eb="16">
      <t>トクベツ</t>
    </rPh>
    <rPh sb="16" eb="18">
      <t>カイケイ</t>
    </rPh>
    <phoneticPr fontId="2"/>
  </si>
  <si>
    <t>茨城県市町村総合事務組合（一般会計）</t>
    <rPh sb="0" eb="12">
      <t>イバラキケンシチョウソンソウゴウジムクミアイ</t>
    </rPh>
    <rPh sb="13" eb="17">
      <t>イッパンカイケイ</t>
    </rPh>
    <phoneticPr fontId="2"/>
  </si>
  <si>
    <t>茨城県市町村総合事務組合（県民交通災害共済事業特別会計）</t>
    <rPh sb="0" eb="12">
      <t>イバラキケンシチョウソンソウゴウジムクミアイ</t>
    </rPh>
    <rPh sb="13" eb="21">
      <t>ケンミンコウツウサイガイキョウサイ</t>
    </rPh>
    <rPh sb="21" eb="27">
      <t>ジギョウトクベツカイケイ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</si>
  <si>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</si>
  <si>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10">
      <t>イバラキケンコウキコウレイシャイリョウ</t>
    </rPh>
    <rPh sb="10" eb="14">
      <t>コウイキレンゴウ</t>
    </rPh>
    <rPh sb="15" eb="19">
      <t>イッパンカイケイ</t>
    </rPh>
    <phoneticPr fontId="2"/>
  </si>
  <si>
    <t>茨城県後期高齢者医療広域連合（後期高齢医療特別会計）</t>
    <rPh sb="0" eb="10">
      <t>イバラキケンコウキコウレイシャイリョウ</t>
    </rPh>
    <rPh sb="10" eb="14">
      <t>コウイキレンゴウ</t>
    </rPh>
    <rPh sb="15" eb="25">
      <t>コウキコウレイイリョウトクベツカイケイ</t>
    </rPh>
    <phoneticPr fontId="2"/>
  </si>
  <si>
    <t>鉾田・大洗広域事務組合（一般会計）</t>
    <rPh sb="0" eb="2">
      <t>ホコタ</t>
    </rPh>
    <rPh sb="3" eb="5">
      <t>オオアライ</t>
    </rPh>
    <rPh sb="5" eb="11">
      <t>コウイキジムクミアイ</t>
    </rPh>
    <rPh sb="12" eb="16">
      <t>イッパンカイケイ</t>
    </rPh>
    <phoneticPr fontId="2"/>
  </si>
  <si>
    <t>鉾田市健康づくり財団</t>
    <rPh sb="0" eb="5">
      <t>ホコタシケンコウ</t>
    </rPh>
    <rPh sb="8" eb="10">
      <t>ザイダン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</si>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</sst>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3BE0-48A4-B02F-157BD91E32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57152</c:v>
                </c:pt>
                <c:pt idx="1">
                  <c:v>106347</c:v>
                </c:pt>
                <c:pt idx="2">
                  <c:v>111325</c:v>
                </c:pt>
                <c:pt idx="3">
                  <c:v>65922</c:v>
                </c:pt>
                <c:pt idx="4">
                  <c:v>69834</c:v>
                </c:pt>
              </c:numCache>
            </c:numRef>
          </c:val>
          <c:smooth val="0"/>
          <c:extLst>
            <c:ext xmlns:c16="http://schemas.microsoft.com/office/drawing/2014/chart" uri="{C3380CC4-5D6E-409C-BE32-E72D297353CC}">
              <c16:uniqueId val="{00000001-3BE0-48A4-B02F-157BD91E32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5.79</c:v>
                </c:pt>
                <c:pt idx="1">
                  <c:v>7.09</c:v>
                </c:pt>
                <c:pt idx="2">
                  <c:v>7.08</c:v>
                </c:pt>
                <c:pt idx="3">
                  <c:v>9.24</c:v>
                </c:pt>
                <c:pt idx="4">
                  <c:v>8.08</c:v>
                </c:pt>
              </c:numCache>
            </c:numRef>
          </c:val>
          <c:extLst>
            <c:ext xmlns:c16="http://schemas.microsoft.com/office/drawing/2014/chart" uri="{C3380CC4-5D6E-409C-BE32-E72D297353CC}">
              <c16:uniqueId val="{00000000-E463-49A3-8F08-3BC7288588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38.729999999999997</c:v>
                </c:pt>
                <c:pt idx="1">
                  <c:v>37.229999999999997</c:v>
                </c:pt>
                <c:pt idx="2">
                  <c:v>34.799999999999997</c:v>
                </c:pt>
                <c:pt idx="3">
                  <c:v>33.46</c:v>
                </c:pt>
                <c:pt idx="4">
                  <c:v>30.33</c:v>
                </c:pt>
              </c:numCache>
            </c:numRef>
          </c:val>
          <c:extLst>
            <c:ext xmlns:c16="http://schemas.microsoft.com/office/drawing/2014/chart" uri="{C3380CC4-5D6E-409C-BE32-E72D297353CC}">
              <c16:uniqueId val="{00000001-E463-49A3-8F08-3BC7288588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-6.54</c:v>
                </c:pt>
                <c:pt idx="1">
                  <c:v>0.69</c:v>
                </c:pt>
                <c:pt idx="2">
                  <c:v>-1.27</c:v>
                </c:pt>
                <c:pt idx="3">
                  <c:v>-0.26</c:v>
                </c:pt>
                <c:pt idx="4">
                  <c:v>-3.99</c:v>
                </c:pt>
              </c:numCache>
            </c:numRef>
          </c:val>
          <c:smooth val="0"/>
          <c:extLst>
            <c:ext xmlns:c16="http://schemas.microsoft.com/office/drawing/2014/chart" uri="{C3380CC4-5D6E-409C-BE32-E72D297353CC}">
              <c16:uniqueId val="{00000002-E463-49A3-8F08-3BC7288588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0F-4BFF-B375-DACAF309DD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0F-4BFF-B375-DACAF309DDE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c:v>
                </c:pt>
                <c:pt idx="2">
                  <c:v>#N/A</c:v>
                </c:pt>
                <c:pt idx="3">
                  <c:v>0.12</c:v>
                </c:pt>
                <c:pt idx="4">
                  <c:v>#N/A</c:v>
                </c:pt>
                <c:pt idx="5">
                  <c:v>0.09</c:v>
                </c:pt>
                <c:pt idx="6">
                  <c:v>#N/A</c:v>
                </c:pt>
                <c:pt idx="7">
                  <c:v>0.11</c:v>
                </c:pt>
                <c:pt idx="8">
                  <c:v>#N/A</c:v>
                </c:pt>
                <c:pt idx="9">
                  <c:v>0.02</c:v>
                </c:pt>
              </c:numCache>
            </c:numRef>
          </c:val>
          <c:extLst>
            <c:ext xmlns:c16="http://schemas.microsoft.com/office/drawing/2014/chart" uri="{C3380CC4-5D6E-409C-BE32-E72D297353CC}">
              <c16:uniqueId val="{00000002-B00F-4BFF-B375-DACAF309DDE7}"/>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0.04</c:v>
                </c:pt>
                <c:pt idx="4">
                  <c:v>#N/A</c:v>
                </c:pt>
                <c:pt idx="5">
                  <c:v>0.06</c:v>
                </c:pt>
                <c:pt idx="6">
                  <c:v>#N/A</c:v>
                </c:pt>
                <c:pt idx="7">
                  <c:v>0.04</c:v>
                </c:pt>
                <c:pt idx="8">
                  <c:v>#N/A</c:v>
                </c:pt>
                <c:pt idx="9">
                  <c:v>0.05</c:v>
                </c:pt>
              </c:numCache>
            </c:numRef>
          </c:val>
          <c:extLst>
            <c:ext xmlns:c16="http://schemas.microsoft.com/office/drawing/2014/chart" uri="{C3380CC4-5D6E-409C-BE32-E72D297353CC}">
              <c16:uniqueId val="{00000003-B00F-4BFF-B375-DACAF309DDE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0.03</c:v>
                </c:pt>
                <c:pt idx="4">
                  <c:v>#N/A</c:v>
                </c:pt>
                <c:pt idx="5">
                  <c:v>0</c:v>
                </c:pt>
                <c:pt idx="6">
                  <c:v>#N/A</c:v>
                </c:pt>
                <c:pt idx="7">
                  <c:v>0.1</c:v>
                </c:pt>
                <c:pt idx="8">
                  <c:v>#N/A</c:v>
                </c:pt>
                <c:pt idx="9">
                  <c:v>7.0000000000000007E-2</c:v>
                </c:pt>
              </c:numCache>
            </c:numRef>
          </c:val>
          <c:extLst>
            <c:ext xmlns:c16="http://schemas.microsoft.com/office/drawing/2014/chart" uri="{C3380CC4-5D6E-409C-BE32-E72D297353CC}">
              <c16:uniqueId val="{00000004-B00F-4BFF-B375-DACAF309DDE7}"/>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1.03</c:v>
                </c:pt>
                <c:pt idx="2">
                  <c:v>#N/A</c:v>
                </c:pt>
                <c:pt idx="3">
                  <c:v>0.62</c:v>
                </c:pt>
                <c:pt idx="4">
                  <c:v>#N/A</c:v>
                </c:pt>
                <c:pt idx="5">
                  <c:v>0.65</c:v>
                </c:pt>
                <c:pt idx="6">
                  <c:v>#N/A</c:v>
                </c:pt>
                <c:pt idx="7">
                  <c:v>1.72</c:v>
                </c:pt>
                <c:pt idx="8">
                  <c:v>#N/A</c:v>
                </c:pt>
                <c:pt idx="9">
                  <c:v>1.04</c:v>
                </c:pt>
              </c:numCache>
            </c:numRef>
          </c:val>
          <c:extLst>
            <c:ext xmlns:c16="http://schemas.microsoft.com/office/drawing/2014/chart" uri="{C3380CC4-5D6E-409C-BE32-E72D297353CC}">
              <c16:uniqueId val="{00000005-B00F-4BFF-B375-DACAF309DDE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c:v>
                </c:pt>
                <c:pt idx="2">
                  <c:v>#N/A</c:v>
                </c:pt>
                <c:pt idx="3">
                  <c:v>1.1100000000000001</c:v>
                </c:pt>
                <c:pt idx="4">
                  <c:v>#N/A</c:v>
                </c:pt>
                <c:pt idx="5">
                  <c:v>1.75</c:v>
                </c:pt>
                <c:pt idx="6">
                  <c:v>#N/A</c:v>
                </c:pt>
                <c:pt idx="7">
                  <c:v>0.05</c:v>
                </c:pt>
                <c:pt idx="8">
                  <c:v>#N/A</c:v>
                </c:pt>
                <c:pt idx="9">
                  <c:v>1.22</c:v>
                </c:pt>
              </c:numCache>
            </c:numRef>
          </c:val>
          <c:extLst>
            <c:ext xmlns:c16="http://schemas.microsoft.com/office/drawing/2014/chart" uri="{C3380CC4-5D6E-409C-BE32-E72D297353CC}">
              <c16:uniqueId val="{00000006-B00F-4BFF-B375-DACAF309DDE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2.29</c:v>
                </c:pt>
                <c:pt idx="4">
                  <c:v>#N/A</c:v>
                </c:pt>
                <c:pt idx="5">
                  <c:v>2.2400000000000002</c:v>
                </c:pt>
                <c:pt idx="6">
                  <c:v>#N/A</c:v>
                </c:pt>
                <c:pt idx="7">
                  <c:v>2.2999999999999998</c:v>
                </c:pt>
                <c:pt idx="8">
                  <c:v>#N/A</c:v>
                </c:pt>
                <c:pt idx="9">
                  <c:v>2.29</c:v>
                </c:pt>
              </c:numCache>
            </c:numRef>
          </c:val>
          <c:extLst>
            <c:ext xmlns:c16="http://schemas.microsoft.com/office/drawing/2014/chart" uri="{C3380CC4-5D6E-409C-BE32-E72D297353CC}">
              <c16:uniqueId val="{00000007-B00F-4BFF-B375-DACAF309DD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5.78</c:v>
                </c:pt>
                <c:pt idx="2">
                  <c:v>#N/A</c:v>
                </c:pt>
                <c:pt idx="3">
                  <c:v>7.08</c:v>
                </c:pt>
                <c:pt idx="4">
                  <c:v>#N/A</c:v>
                </c:pt>
                <c:pt idx="5">
                  <c:v>7.08</c:v>
                </c:pt>
                <c:pt idx="6">
                  <c:v>#N/A</c:v>
                </c:pt>
                <c:pt idx="7">
                  <c:v>9.23</c:v>
                </c:pt>
                <c:pt idx="8">
                  <c:v>#N/A</c:v>
                </c:pt>
                <c:pt idx="9">
                  <c:v>8.07</c:v>
                </c:pt>
              </c:numCache>
            </c:numRef>
          </c:val>
          <c:extLst>
            <c:ext xmlns:c16="http://schemas.microsoft.com/office/drawing/2014/chart" uri="{C3380CC4-5D6E-409C-BE32-E72D297353CC}">
              <c16:uniqueId val="{00000008-B00F-4BFF-B375-DACAF309DD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9.77</c:v>
                </c:pt>
                <c:pt idx="2">
                  <c:v>#N/A</c:v>
                </c:pt>
                <c:pt idx="3">
                  <c:v>9.68</c:v>
                </c:pt>
                <c:pt idx="4">
                  <c:v>#N/A</c:v>
                </c:pt>
                <c:pt idx="5">
                  <c:v>9.68</c:v>
                </c:pt>
                <c:pt idx="6">
                  <c:v>#N/A</c:v>
                </c:pt>
                <c:pt idx="7">
                  <c:v>9.5</c:v>
                </c:pt>
                <c:pt idx="8">
                  <c:v>#N/A</c:v>
                </c:pt>
                <c:pt idx="9">
                  <c:v>8.85</c:v>
                </c:pt>
              </c:numCache>
            </c:numRef>
          </c:val>
          <c:extLst>
            <c:ext xmlns:c16="http://schemas.microsoft.com/office/drawing/2014/chart" uri="{C3380CC4-5D6E-409C-BE32-E72D297353CC}">
              <c16:uniqueId val="{00000009-B00F-4BFF-B375-DACAF309DD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1894</c:v>
                </c:pt>
                <c:pt idx="5">
                  <c:v>1864</c:v>
                </c:pt>
                <c:pt idx="8">
                  <c:v>1818</c:v>
                </c:pt>
                <c:pt idx="11">
                  <c:v>1753</c:v>
                </c:pt>
                <c:pt idx="14">
                  <c:v>1683</c:v>
                </c:pt>
              </c:numCache>
            </c:numRef>
          </c:val>
          <c:extLst>
            <c:ext xmlns:c16="http://schemas.microsoft.com/office/drawing/2014/chart" uri="{C3380CC4-5D6E-409C-BE32-E72D297353CC}">
              <c16:uniqueId val="{00000000-928D-429B-833F-62F7F08113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8D-429B-833F-62F7F08113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28D-429B-833F-62F7F08113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42</c:v>
                </c:pt>
                <c:pt idx="6">
                  <c:v>40</c:v>
                </c:pt>
                <c:pt idx="9">
                  <c:v>45</c:v>
                </c:pt>
                <c:pt idx="12">
                  <c:v>48</c:v>
                </c:pt>
              </c:numCache>
            </c:numRef>
          </c:val>
          <c:extLst>
            <c:ext xmlns:c16="http://schemas.microsoft.com/office/drawing/2014/chart" uri="{C3380CC4-5D6E-409C-BE32-E72D297353CC}">
              <c16:uniqueId val="{00000003-928D-429B-833F-62F7F08113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576</c:v>
                </c:pt>
                <c:pt idx="3">
                  <c:v>556</c:v>
                </c:pt>
                <c:pt idx="6">
                  <c:v>562</c:v>
                </c:pt>
                <c:pt idx="9">
                  <c:v>524</c:v>
                </c:pt>
                <c:pt idx="12">
                  <c:v>505</c:v>
                </c:pt>
              </c:numCache>
            </c:numRef>
          </c:val>
          <c:extLst>
            <c:ext xmlns:c16="http://schemas.microsoft.com/office/drawing/2014/chart" uri="{C3380CC4-5D6E-409C-BE32-E72D297353CC}">
              <c16:uniqueId val="{00000004-928D-429B-833F-62F7F08113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928D-429B-833F-62F7F08113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8D-429B-833F-62F7F08113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2255</c:v>
                </c:pt>
                <c:pt idx="3">
                  <c:v>2267</c:v>
                </c:pt>
                <c:pt idx="6">
                  <c:v>2221</c:v>
                </c:pt>
                <c:pt idx="9">
                  <c:v>2365</c:v>
                </c:pt>
                <c:pt idx="12">
                  <c:v>2447</c:v>
                </c:pt>
              </c:numCache>
            </c:numRef>
          </c:val>
          <c:extLst>
            <c:ext xmlns:c16="http://schemas.microsoft.com/office/drawing/2014/chart" uri="{C3380CC4-5D6E-409C-BE32-E72D297353CC}">
              <c16:uniqueId val="{00000007-928D-429B-833F-62F7F08113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991</c:v>
                </c:pt>
                <c:pt idx="2">
                  <c:v>#N/A</c:v>
                </c:pt>
                <c:pt idx="3">
                  <c:v>#N/A</c:v>
                </c:pt>
                <c:pt idx="4">
                  <c:v>1008</c:v>
                </c:pt>
                <c:pt idx="5">
                  <c:v>#N/A</c:v>
                </c:pt>
                <c:pt idx="6">
                  <c:v>#N/A</c:v>
                </c:pt>
                <c:pt idx="7">
                  <c:v>1012</c:v>
                </c:pt>
                <c:pt idx="8">
                  <c:v>#N/A</c:v>
                </c:pt>
                <c:pt idx="9">
                  <c:v>#N/A</c:v>
                </c:pt>
                <c:pt idx="10">
                  <c:v>1188</c:v>
                </c:pt>
                <c:pt idx="11">
                  <c:v>#N/A</c:v>
                </c:pt>
                <c:pt idx="12">
                  <c:v>#N/A</c:v>
                </c:pt>
                <c:pt idx="13">
                  <c:v>1324</c:v>
                </c:pt>
                <c:pt idx="14">
                  <c:v>#N/A</c:v>
                </c:pt>
              </c:numCache>
            </c:numRef>
          </c:val>
          <c:smooth val="0"/>
          <c:extLst>
            <c:ext xmlns:c16="http://schemas.microsoft.com/office/drawing/2014/chart" uri="{C3380CC4-5D6E-409C-BE32-E72D297353CC}">
              <c16:uniqueId val="{00000008-928D-429B-833F-62F7F08113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19416</c:v>
                </c:pt>
                <c:pt idx="5">
                  <c:v>20021</c:v>
                </c:pt>
                <c:pt idx="8">
                  <c:v>20670</c:v>
                </c:pt>
                <c:pt idx="11">
                  <c:v>19777</c:v>
                </c:pt>
                <c:pt idx="14">
                  <c:v>18978</c:v>
                </c:pt>
              </c:numCache>
            </c:numRef>
          </c:val>
          <c:extLst>
            <c:ext xmlns:c16="http://schemas.microsoft.com/office/drawing/2014/chart" uri="{C3380CC4-5D6E-409C-BE32-E72D297353CC}">
              <c16:uniqueId val="{00000000-0F51-4BF4-807F-6C2C749906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413</c:v>
                </c:pt>
                <c:pt idx="5">
                  <c:v>338</c:v>
                </c:pt>
                <c:pt idx="8">
                  <c:v>258</c:v>
                </c:pt>
                <c:pt idx="11">
                  <c:v>210</c:v>
                </c:pt>
                <c:pt idx="14">
                  <c:v>181</c:v>
                </c:pt>
              </c:numCache>
            </c:numRef>
          </c:val>
          <c:extLst>
            <c:ext xmlns:c16="http://schemas.microsoft.com/office/drawing/2014/chart" uri="{C3380CC4-5D6E-409C-BE32-E72D297353CC}">
              <c16:uniqueId val="{00000001-0F51-4BF4-807F-6C2C749906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15361</c:v>
                </c:pt>
                <c:pt idx="5">
                  <c:v>15345</c:v>
                </c:pt>
                <c:pt idx="8">
                  <c:v>15732</c:v>
                </c:pt>
                <c:pt idx="11">
                  <c:v>15590</c:v>
                </c:pt>
                <c:pt idx="14">
                  <c:v>15208</c:v>
                </c:pt>
              </c:numCache>
            </c:numRef>
          </c:val>
          <c:extLst>
            <c:ext xmlns:c16="http://schemas.microsoft.com/office/drawing/2014/chart" uri="{C3380CC4-5D6E-409C-BE32-E72D297353CC}">
              <c16:uniqueId val="{00000002-0F51-4BF4-807F-6C2C749906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51-4BF4-807F-6C2C749906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51-4BF4-807F-6C2C749906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4</c:v>
                </c:pt>
                <c:pt idx="6">
                  <c:v>3</c:v>
                </c:pt>
                <c:pt idx="9">
                  <c:v>3</c:v>
                </c:pt>
                <c:pt idx="12">
                  <c:v>0</c:v>
                </c:pt>
              </c:numCache>
            </c:numRef>
          </c:val>
          <c:extLst>
            <c:ext xmlns:c16="http://schemas.microsoft.com/office/drawing/2014/chart" uri="{C3380CC4-5D6E-409C-BE32-E72D297353CC}">
              <c16:uniqueId val="{00000005-0F51-4BF4-807F-6C2C749906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3597</c:v>
                </c:pt>
                <c:pt idx="3">
                  <c:v>3275</c:v>
                </c:pt>
                <c:pt idx="6">
                  <c:v>3358</c:v>
                </c:pt>
                <c:pt idx="9">
                  <c:v>3285</c:v>
                </c:pt>
                <c:pt idx="12">
                  <c:v>3295</c:v>
                </c:pt>
              </c:numCache>
            </c:numRef>
          </c:val>
          <c:extLst>
            <c:ext xmlns:c16="http://schemas.microsoft.com/office/drawing/2014/chart" uri="{C3380CC4-5D6E-409C-BE32-E72D297353CC}">
              <c16:uniqueId val="{00000006-0F51-4BF4-807F-6C2C749906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227</c:v>
                </c:pt>
                <c:pt idx="3">
                  <c:v>199</c:v>
                </c:pt>
                <c:pt idx="6">
                  <c:v>194</c:v>
                </c:pt>
                <c:pt idx="9">
                  <c:v>157</c:v>
                </c:pt>
                <c:pt idx="12">
                  <c:v>275</c:v>
                </c:pt>
              </c:numCache>
            </c:numRef>
          </c:val>
          <c:extLst>
            <c:ext xmlns:c16="http://schemas.microsoft.com/office/drawing/2014/chart" uri="{C3380CC4-5D6E-409C-BE32-E72D297353CC}">
              <c16:uniqueId val="{00000007-0F51-4BF4-807F-6C2C749906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8351</c:v>
                </c:pt>
                <c:pt idx="3">
                  <c:v>8355</c:v>
                </c:pt>
                <c:pt idx="6">
                  <c:v>8283</c:v>
                </c:pt>
                <c:pt idx="9">
                  <c:v>7827</c:v>
                </c:pt>
                <c:pt idx="12">
                  <c:v>7398</c:v>
                </c:pt>
              </c:numCache>
            </c:numRef>
          </c:val>
          <c:extLst>
            <c:ext xmlns:c16="http://schemas.microsoft.com/office/drawing/2014/chart" uri="{C3380CC4-5D6E-409C-BE32-E72D297353CC}">
              <c16:uniqueId val="{00000008-0F51-4BF4-807F-6C2C749906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51-4BF4-807F-6C2C749906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21513</c:v>
                </c:pt>
                <c:pt idx="3">
                  <c:v>22508</c:v>
                </c:pt>
                <c:pt idx="6">
                  <c:v>23333</c:v>
                </c:pt>
                <c:pt idx="9">
                  <c:v>22317</c:v>
                </c:pt>
                <c:pt idx="12">
                  <c:v>21430</c:v>
                </c:pt>
              </c:numCache>
            </c:numRef>
          </c:val>
          <c:extLst>
            <c:ext xmlns:c16="http://schemas.microsoft.com/office/drawing/2014/chart" uri="{C3380CC4-5D6E-409C-BE32-E72D297353CC}">
              <c16:uniqueId val="{0000000A-0F51-4BF4-807F-6C2C749906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51-4BF4-807F-6C2C749906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4761</c:v>
                </c:pt>
                <c:pt idx="1">
                  <c:v>4463</c:v>
                </c:pt>
                <c:pt idx="2">
                  <c:v>4074</c:v>
                </c:pt>
              </c:numCache>
            </c:numRef>
          </c:val>
          <c:extLst>
            <c:ext xmlns:c16="http://schemas.microsoft.com/office/drawing/2014/chart" uri="{C3380CC4-5D6E-409C-BE32-E72D297353CC}">
              <c16:uniqueId val="{00000000-5521-4610-AF66-85C36280FD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1453</c:v>
                </c:pt>
                <c:pt idx="1">
                  <c:v>1523</c:v>
                </c:pt>
                <c:pt idx="2">
                  <c:v>1582</c:v>
                </c:pt>
              </c:numCache>
            </c:numRef>
          </c:val>
          <c:extLst>
            <c:ext xmlns:c16="http://schemas.microsoft.com/office/drawing/2014/chart" uri="{C3380CC4-5D6E-409C-BE32-E72D297353CC}">
              <c16:uniqueId val="{00000001-5521-4610-AF66-85C36280FD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10437</c:v>
                </c:pt>
                <c:pt idx="1">
                  <c:v>10258</c:v>
                </c:pt>
                <c:pt idx="2">
                  <c:v>10423</c:v>
                </c:pt>
              </c:numCache>
            </c:numRef>
          </c:val>
          <c:extLst>
            <c:ext xmlns:c16="http://schemas.microsoft.com/office/drawing/2014/chart" uri="{C3380CC4-5D6E-409C-BE32-E72D297353CC}">
              <c16:uniqueId val="{00000002-5521-4610-AF66-85C36280FD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47,018
43,256
207.60
25,148,846
23,848,393
1,084,677
13,431,843
21,430,172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ポイント上回っているものの、前年度比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ポイントの減少となった。</a:t>
          </a:r>
        </a:p>
        <a:p>
          <a:r>
            <a:rPr kumimoji="1" lang="ja-JP" altLang="en-US" sz="1100">
              <a:latin typeface="ＭＳ Ｐゴシック" panose="020B0600070205080204" pitchFamily="50" charset="-128"/>
              <a:ea typeface="ＭＳ Ｐゴシック" panose="020B0600070205080204" pitchFamily="50" charset="-128"/>
            </a:rPr>
            <a:t>　令和５年度は、地方特例交付金（定額減税減収補てん特例交付金）や法人事業税交付金等の増加により基準財政収入額が増加した一方、公債費等の増加により基準財政需要額が増加したことが要因として挙げられる。</a:t>
          </a:r>
        </a:p>
        <a:p>
          <a:r>
            <a:rPr kumimoji="1" lang="ja-JP" altLang="en-US" sz="1100">
              <a:latin typeface="ＭＳ Ｐゴシック" panose="020B0600070205080204" pitchFamily="50" charset="-128"/>
              <a:ea typeface="ＭＳ Ｐゴシック" panose="020B0600070205080204" pitchFamily="50" charset="-128"/>
            </a:rPr>
            <a:t>　引き続き特定財源に依存しない財政運営を行い、財政基盤の強化に努める。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前年度比</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ポイント上回った。</a:t>
          </a:r>
        </a:p>
        <a:p>
          <a:r>
            <a:rPr kumimoji="1" lang="ja-JP" altLang="en-US" sz="1000">
              <a:latin typeface="ＭＳ Ｐゴシック" panose="020B0600070205080204" pitchFamily="50" charset="-128"/>
              <a:ea typeface="ＭＳ Ｐゴシック" panose="020B0600070205080204" pitchFamily="50" charset="-128"/>
            </a:rPr>
            <a:t>　令和５年度は、歳入において、地方税の増加等により経常一般財源が増加したものの、歳出において、近年の大規模事業に伴う公債費の増加や障害福祉サービス等の扶助費の増加等によって経常経費が増加したことにより、令和４年度を上回る結果となった。</a:t>
          </a:r>
        </a:p>
        <a:p>
          <a:r>
            <a:rPr kumimoji="1" lang="ja-JP" altLang="en-US" sz="1000">
              <a:latin typeface="ＭＳ Ｐゴシック" panose="020B0600070205080204" pitchFamily="50" charset="-128"/>
              <a:ea typeface="ＭＳ Ｐゴシック" panose="020B0600070205080204" pitchFamily="50" charset="-128"/>
            </a:rPr>
            <a:t>　今後、高齢化による扶助費の高止まりや公共施設の老朽化による維持管理費の増加等により、経常経費は益々増加し、一方で人口減少により経常一般財源は減少し財政の弾力性が低下していくことが見込まれることから、新たな財源の獲得による歳入の確保とともに、デジタル技術や民間活力の活用による人件費の抑制、適正な公共施設マネジメント等、様々な観点から経常経費を抑制し健全な財政運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167640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2152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61</xdr:row>
      <xdr:rowOff>63077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2392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61</xdr:row>
      <xdr:rowOff>14817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2392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14817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3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74523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143950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前年度比では</a:t>
          </a:r>
          <a:r>
            <a:rPr kumimoji="1" lang="en-US" altLang="ja-JP" sz="1100">
              <a:latin typeface="ＭＳ Ｐゴシック" panose="020B0600070205080204" pitchFamily="50" charset="-128"/>
              <a:ea typeface="ＭＳ Ｐゴシック" panose="020B0600070205080204" pitchFamily="50" charset="-128"/>
            </a:rPr>
            <a:t>7,576</a:t>
          </a:r>
          <a:r>
            <a:rPr kumimoji="1" lang="ja-JP" altLang="en-US" sz="1100">
              <a:latin typeface="ＭＳ Ｐゴシック" panose="020B0600070205080204" pitchFamily="50" charset="-128"/>
              <a:ea typeface="ＭＳ Ｐゴシック" panose="020B0600070205080204" pitchFamily="50" charset="-128"/>
            </a:rPr>
            <a:t>円の減少となり、類似団体平均を</a:t>
          </a:r>
          <a:r>
            <a:rPr kumimoji="1" lang="en-US" altLang="ja-JP" sz="1100">
              <a:latin typeface="ＭＳ Ｐゴシック" panose="020B0600070205080204" pitchFamily="50" charset="-128"/>
              <a:ea typeface="ＭＳ Ｐゴシック" panose="020B0600070205080204" pitchFamily="50" charset="-128"/>
            </a:rPr>
            <a:t>62,799</a:t>
          </a:r>
          <a:r>
            <a:rPr kumimoji="1" lang="ja-JP" altLang="en-US" sz="1100">
              <a:latin typeface="ＭＳ Ｐゴシック" panose="020B0600070205080204" pitchFamily="50" charset="-128"/>
              <a:ea typeface="ＭＳ Ｐゴシック" panose="020B0600070205080204" pitchFamily="50" charset="-128"/>
            </a:rPr>
            <a:t>円下回った。</a:t>
          </a:r>
        </a:p>
        <a:p>
          <a:r>
            <a:rPr kumimoji="1" lang="ja-JP" altLang="en-US" sz="1100">
              <a:latin typeface="ＭＳ Ｐゴシック" panose="020B0600070205080204" pitchFamily="50" charset="-128"/>
              <a:ea typeface="ＭＳ Ｐゴシック" panose="020B0600070205080204" pitchFamily="50" charset="-128"/>
            </a:rPr>
            <a:t>　令和５年度は、会計年度任用職員に係る人件費の増加等により人件費が</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ポイント増加したものの、各施設の電気料の減少等により物件費が</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ポイント減少したことが主な要因として挙げられる。</a:t>
          </a:r>
        </a:p>
        <a:p>
          <a:r>
            <a:rPr kumimoji="1" lang="ja-JP" altLang="en-US" sz="1100">
              <a:latin typeface="ＭＳ Ｐゴシック" panose="020B0600070205080204" pitchFamily="50" charset="-128"/>
              <a:ea typeface="ＭＳ Ｐゴシック" panose="020B0600070205080204" pitchFamily="50" charset="-128"/>
            </a:rPr>
            <a:t>　今後は、複雑化・多様化していく市民ニーズに対し、限られた職員数での対応が求められることから、デジタル技術の活用や業務のアウトソーシング等により、事務の効率化・省力化を徹底し人件費の抑制に努めるとともに、適正な施設管理やランニングコストを適切に見積もったうえでの事業実施を徹底し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53825</xdr:rowOff>
    </xdr:from>
    <xdr:to>
      <xdr:col>23</xdr:col>
      <xdr:colOff>133350</xdr:colOff>
      <xdr:row>82</xdr:row>
      <xdr:rowOff>114760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12725"/>
          <a:ext cx="838200" cy="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86351</xdr:rowOff>
    </xdr:from>
    <xdr:to>
      <xdr:col>19</xdr:col>
      <xdr:colOff>133350</xdr:colOff>
      <xdr:row>82</xdr:row>
      <xdr:rowOff>114760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45251"/>
          <a:ext cx="8890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70531</xdr:rowOff>
    </xdr:from>
    <xdr:to>
      <xdr:col>15</xdr:col>
      <xdr:colOff>82550</xdr:colOff>
      <xdr:row>82</xdr:row>
      <xdr:rowOff>86351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29431"/>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132212</xdr:rowOff>
    </xdr:from>
    <xdr:to>
      <xdr:col>11</xdr:col>
      <xdr:colOff>31750</xdr:colOff>
      <xdr:row>82</xdr:row>
      <xdr:rowOff>70531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9662"/>
          <a:ext cx="889000" cy="10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3025</xdr:rowOff>
    </xdr:from>
    <xdr:to>
      <xdr:col>23</xdr:col>
      <xdr:colOff>184150</xdr:colOff>
      <xdr:row>82</xdr:row>
      <xdr:rowOff>104625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95752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8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63960</xdr:rowOff>
    </xdr:from>
    <xdr:to>
      <xdr:col>19</xdr:col>
      <xdr:colOff>184150</xdr:colOff>
      <xdr:row>82</xdr:row>
      <xdr:rowOff>165560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9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35551</xdr:rowOff>
    </xdr:from>
    <xdr:to>
      <xdr:col>15</xdr:col>
      <xdr:colOff>133350</xdr:colOff>
      <xdr:row>82</xdr:row>
      <xdr:rowOff>137151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147328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6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19731</xdr:rowOff>
    </xdr:from>
    <xdr:to>
      <xdr:col>11</xdr:col>
      <xdr:colOff>82550</xdr:colOff>
      <xdr:row>82</xdr:row>
      <xdr:rowOff>121331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131508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81412</xdr:rowOff>
    </xdr:from>
    <xdr:to>
      <xdr:col>7</xdr:col>
      <xdr:colOff>31750</xdr:colOff>
      <xdr:row>82</xdr:row>
      <xdr:rowOff>11562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21739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ポイント上回っており、前年度比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本市においては、国に準拠した給与改正を実施しており、年度間の増減は主に職員構成の変動によるものとなっている。</a:t>
          </a:r>
        </a:p>
        <a:p>
          <a:r>
            <a:rPr kumimoji="1" lang="ja-JP" altLang="en-US" sz="1100">
              <a:latin typeface="ＭＳ Ｐゴシック" panose="020B0600070205080204" pitchFamily="50" charset="-128"/>
              <a:ea typeface="ＭＳ Ｐゴシック" panose="020B0600070205080204" pitchFamily="50" charset="-128"/>
            </a:rPr>
            <a:t>　今後についても、市の財政状況や国・他自治体の状況等を踏まえ、適正な給与水準の保持に努める。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40216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077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100541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100541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278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40216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過去の集中改革プランや定員適正化計画等により類似団体平均を</a:t>
          </a:r>
          <a:r>
            <a:rPr kumimoji="1" lang="en-US" altLang="ja-JP" sz="1100">
              <a:latin typeface="ＭＳ Ｐゴシック" panose="020B0600070205080204" pitchFamily="50" charset="-128"/>
              <a:ea typeface="ＭＳ Ｐゴシック" panose="020B0600070205080204" pitchFamily="50" charset="-128"/>
            </a:rPr>
            <a:t>3.24</a:t>
          </a:r>
          <a:r>
            <a:rPr kumimoji="1" lang="ja-JP" altLang="en-US" sz="1100">
              <a:latin typeface="ＭＳ Ｐゴシック" panose="020B0600070205080204" pitchFamily="50" charset="-128"/>
              <a:ea typeface="ＭＳ Ｐゴシック" panose="020B0600070205080204" pitchFamily="50" charset="-128"/>
            </a:rPr>
            <a:t>人下回っており、前年度比</a:t>
          </a:r>
          <a:r>
            <a:rPr kumimoji="1" lang="en-US" altLang="ja-JP" sz="1100">
              <a:latin typeface="ＭＳ Ｐゴシック" panose="020B0600070205080204" pitchFamily="50" charset="-128"/>
              <a:ea typeface="ＭＳ Ｐゴシック" panose="020B0600070205080204" pitchFamily="50" charset="-128"/>
            </a:rPr>
            <a:t>0.11</a:t>
          </a:r>
          <a:r>
            <a:rPr kumimoji="1" lang="ja-JP" altLang="en-US" sz="1100">
              <a:latin typeface="ＭＳ Ｐゴシック" panose="020B0600070205080204" pitchFamily="50" charset="-128"/>
              <a:ea typeface="ＭＳ Ｐゴシック" panose="020B0600070205080204" pitchFamily="50" charset="-128"/>
            </a:rPr>
            <a:t>人の減少となった。</a:t>
          </a:r>
        </a:p>
        <a:p>
          <a:r>
            <a:rPr kumimoji="1" lang="ja-JP" altLang="en-US" sz="1100">
              <a:latin typeface="ＭＳ Ｐゴシック" panose="020B0600070205080204" pitchFamily="50" charset="-128"/>
              <a:ea typeface="ＭＳ Ｐゴシック" panose="020B0600070205080204" pitchFamily="50" charset="-128"/>
            </a:rPr>
            <a:t>　前年度から減少した主な要因は、各部門において業務体制や人員配置の見直しにより職員数が減少したためである。</a:t>
          </a:r>
        </a:p>
        <a:p>
          <a:r>
            <a:rPr kumimoji="1" lang="ja-JP" altLang="en-US" sz="1100">
              <a:latin typeface="ＭＳ Ｐゴシック" panose="020B0600070205080204" pitchFamily="50" charset="-128"/>
              <a:ea typeface="ＭＳ Ｐゴシック" panose="020B0600070205080204" pitchFamily="50" charset="-128"/>
            </a:rPr>
            <a:t>　行政に対するニーズが多様化する中で、市民サービスの低下を招くことのないように、デジタル技術の活用やアウトソーシング等により、事務の効率化・省力化を徹底するとともに、定員適正化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149406</xdr:rowOff>
    </xdr:from>
    <xdr:to>
      <xdr:col>81</xdr:col>
      <xdr:colOff>44450</xdr:colOff>
      <xdr:row>58</xdr:row>
      <xdr:rowOff>168366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093506"/>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168366</xdr:rowOff>
    </xdr:from>
    <xdr:to>
      <xdr:col>77</xdr:col>
      <xdr:colOff>44450</xdr:colOff>
      <xdr:row>59</xdr:row>
      <xdr:rowOff>26216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11246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3810</xdr:rowOff>
    </xdr:from>
    <xdr:to>
      <xdr:col>72</xdr:col>
      <xdr:colOff>203200</xdr:colOff>
      <xdr:row>59</xdr:row>
      <xdr:rowOff>26216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19360"/>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118382</xdr:rowOff>
    </xdr:from>
    <xdr:to>
      <xdr:col>68</xdr:col>
      <xdr:colOff>152400</xdr:colOff>
      <xdr:row>59</xdr:row>
      <xdr:rowOff>3810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62482"/>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98606</xdr:rowOff>
    </xdr:from>
    <xdr:to>
      <xdr:col>81</xdr:col>
      <xdr:colOff>95250</xdr:colOff>
      <xdr:row>59</xdr:row>
      <xdr:rowOff>28756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19883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6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117566</xdr:rowOff>
    </xdr:from>
    <xdr:to>
      <xdr:col>77</xdr:col>
      <xdr:colOff>95250</xdr:colOff>
      <xdr:row>59</xdr:row>
      <xdr:rowOff>47716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57893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3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146866</xdr:rowOff>
    </xdr:from>
    <xdr:to>
      <xdr:col>73</xdr:col>
      <xdr:colOff>44450</xdr:colOff>
      <xdr:row>59</xdr:row>
      <xdr:rowOff>77016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87193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67582</xdr:rowOff>
    </xdr:from>
    <xdr:to>
      <xdr:col>64</xdr:col>
      <xdr:colOff>152400</xdr:colOff>
      <xdr:row>58</xdr:row>
      <xdr:rowOff>169182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7909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　令和５年度は、市税の増収等で分母となる額が増加したものの、一般会計における既発債のうち令和元年度～令和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年度債の据置期間終了等による元利償還金の増加等で分子となる額が増加し、分母より分子の伸び率が上回ったことで、単年度の実質公債費比率は</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％となり、前年度比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ポイントの増加となっている。</a:t>
          </a:r>
        </a:p>
        <a:p>
          <a:r>
            <a:rPr kumimoji="1" lang="ja-JP" altLang="en-US" sz="1100">
              <a:latin typeface="ＭＳ Ｐゴシック" panose="020B0600070205080204" pitchFamily="50" charset="-128"/>
              <a:ea typeface="ＭＳ Ｐゴシック" panose="020B0600070205080204" pitchFamily="50" charset="-128"/>
            </a:rPr>
            <a:t>　今後も大規模な施設整備が続き新規起債による元利償還金の増加が見込まれる一方で、人口減少等により市税や普通交付税の減少が想定されることから、起債充当事業の絞り込みや低利資金の活用等、財政負担の平準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59872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16884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139398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93435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93435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将来負担比率は、引き続き</a:t>
          </a:r>
          <a:r>
            <a:rPr kumimoji="1" lang="en-US" altLang="ja-JP" sz="1050">
              <a:latin typeface="ＭＳ Ｐゴシック" panose="020B0600070205080204" pitchFamily="50" charset="-128"/>
              <a:ea typeface="ＭＳ Ｐゴシック" panose="020B0600070205080204" pitchFamily="50" charset="-128"/>
            </a:rPr>
            <a:t>0</a:t>
          </a:r>
          <a:r>
            <a:rPr kumimoji="1" lang="ja-JP" altLang="en-US" sz="1050">
              <a:latin typeface="ＭＳ Ｐゴシック" panose="020B0600070205080204" pitchFamily="50" charset="-128"/>
              <a:ea typeface="ＭＳ Ｐゴシック" panose="020B0600070205080204" pitchFamily="50" charset="-128"/>
            </a:rPr>
            <a:t>％を維持し類似団体平均と同値となっている。</a:t>
          </a:r>
        </a:p>
        <a:p>
          <a:r>
            <a:rPr kumimoji="1" lang="ja-JP" altLang="en-US" sz="1050">
              <a:latin typeface="ＭＳ Ｐゴシック" panose="020B0600070205080204" pitchFamily="50" charset="-128"/>
              <a:ea typeface="ＭＳ Ｐゴシック" panose="020B0600070205080204" pitchFamily="50" charset="-128"/>
            </a:rPr>
            <a:t>　令和５年度は、公共施設等適正管理推進事業債を活用した統合小学校整備、市道の舗装修繕や、合併特例債を活用した閉校小学校の解体工事等の大型事業を実施したものの、元金償還額が新規起債額を上回ったことで地方債残高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ポイント減少し、将来負担額が発生する要因とはならなかった。</a:t>
          </a:r>
        </a:p>
        <a:p>
          <a:r>
            <a:rPr kumimoji="1" lang="ja-JP" altLang="en-US" sz="1050">
              <a:latin typeface="ＭＳ Ｐゴシック" panose="020B0600070205080204" pitchFamily="50" charset="-128"/>
              <a:ea typeface="ＭＳ Ｐゴシック" panose="020B0600070205080204" pitchFamily="50" charset="-128"/>
            </a:rPr>
            <a:t>　近年の大規模建設事業にあたっては、交付税措置率が高い地方債を有効に活用し、将来負担比率の悪化を抑制できている現状ではあるが、今後も大規模な施設整備が続くことから、地方債残高の増加、充当可能財源である基金の減少により、将来負担額が増加していくことが懸念さ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このことから、将来世代の負担を可能な限り軽減できるよう計画的に事業を実施するとともに、単年度負担の平準化を図り、健全な財政運営に努める。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47,018
43,256
207.60
25,148,846
23,848,393
1,084,677
13,431,843
21,430,172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ポイント下回っているものの、前年度比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主な要因としては、会計年度任用職員に係る人件費の増加等が挙げられる。</a:t>
          </a:r>
        </a:p>
        <a:p>
          <a:r>
            <a:rPr kumimoji="1" lang="ja-JP" altLang="en-US" sz="1100">
              <a:latin typeface="ＭＳ Ｐゴシック" panose="020B0600070205080204" pitchFamily="50" charset="-128"/>
              <a:ea typeface="ＭＳ Ｐゴシック" panose="020B0600070205080204" pitchFamily="50" charset="-128"/>
            </a:rPr>
            <a:t>　依然として類似団体平均を下回っているのは、前倒しで職員数削減を進めてきたためであるが、定員削減は限界に近いため、デジタル技術の活用やアウトソーシング等、幅広い視点か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105228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23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18143</xdr:rowOff>
    </xdr:from>
    <xdr:to>
      <xdr:col>19</xdr:col>
      <xdr:colOff>187325</xdr:colOff>
      <xdr:row>34</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4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18143</xdr:rowOff>
    </xdr:from>
    <xdr:to>
      <xdr:col>15</xdr:col>
      <xdr:colOff>98425</xdr:colOff>
      <xdr:row>34</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4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39914</xdr:rowOff>
    </xdr:from>
    <xdr:to>
      <xdr:col>11</xdr:col>
      <xdr:colOff>9525</xdr:colOff>
      <xdr:row>34</xdr:row>
      <xdr:rowOff>105228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69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138793</xdr:rowOff>
    </xdr:from>
    <xdr:to>
      <xdr:col>15</xdr:col>
      <xdr:colOff>149225</xdr:colOff>
      <xdr:row>34</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79120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54428</xdr:rowOff>
    </xdr:from>
    <xdr:to>
      <xdr:col>11</xdr:col>
      <xdr:colOff>60325</xdr:colOff>
      <xdr:row>34</xdr:row>
      <xdr:rowOff>156028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166205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100891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ポイント上回っているものの、前年度比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ポイントの減少となった。</a:t>
          </a:r>
        </a:p>
        <a:p>
          <a:r>
            <a:rPr kumimoji="1" lang="ja-JP" altLang="en-US" sz="1100">
              <a:latin typeface="ＭＳ Ｐゴシック" panose="020B0600070205080204" pitchFamily="50" charset="-128"/>
              <a:ea typeface="ＭＳ Ｐゴシック" panose="020B0600070205080204" pitchFamily="50" charset="-128"/>
            </a:rPr>
            <a:t>　令和５年度は、各施設の電気料が減少したことなどが主な要因となっている。</a:t>
          </a:r>
        </a:p>
        <a:p>
          <a:r>
            <a:rPr kumimoji="1" lang="ja-JP" altLang="en-US" sz="1100">
              <a:latin typeface="ＭＳ Ｐゴシック" panose="020B0600070205080204" pitchFamily="50" charset="-128"/>
              <a:ea typeface="ＭＳ Ｐゴシック" panose="020B0600070205080204" pitchFamily="50" charset="-128"/>
            </a:rPr>
            <a:t>　今後もＤＸの推進によるシステム経費や業務のアウトソーシング、物価高等様々な要因により増加が見込まれるため、予算編成における枠配分方式によるシーリングや委託業務内容の見直し等により経常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17</xdr:row>
      <xdr:rowOff>124279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06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124279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58964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主な要因としては、障害福祉における生活介護給付費・児童発達支援給付費、生活保護における医療扶助費・生活扶助費の増加等が挙げられる。</a:t>
          </a:r>
        </a:p>
        <a:p>
          <a:r>
            <a:rPr kumimoji="1" lang="ja-JP" altLang="en-US" sz="1100">
              <a:latin typeface="ＭＳ Ｐゴシック" panose="020B0600070205080204" pitchFamily="50" charset="-128"/>
              <a:ea typeface="ＭＳ Ｐゴシック" panose="020B0600070205080204" pitchFamily="50" charset="-128"/>
            </a:rPr>
            <a:t>　扶助費については、少子高齢化の進行により老人福祉費や医療福祉費が高止まりすることが見込まれるため、介護予防、健康づくりに向けた取組等により、経常的な扶助費の抑制に努める。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56</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424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主な要因としては、特別会計への繰出金の増加等が挙げられる。</a:t>
          </a:r>
        </a:p>
        <a:p>
          <a:r>
            <a:rPr kumimoji="1" lang="ja-JP" altLang="en-US" sz="1100">
              <a:latin typeface="ＭＳ Ｐゴシック" panose="020B0600070205080204" pitchFamily="50" charset="-128"/>
              <a:ea typeface="ＭＳ Ｐゴシック" panose="020B0600070205080204" pitchFamily="50" charset="-128"/>
            </a:rPr>
            <a:t>　維持補修費については前年度比で減少しているが、今後施設の老朽化により益々増加していくことが見込まれるが、個別施設計画を基に予防保全的観点から計画的な修繕を行うことで財政負担の平準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8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7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95250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7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59</xdr:row>
      <xdr:rowOff>95250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9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前年度と同値となったものの、類似団体平均を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類似団体平均を上回った主な要因としては、大洗、鉾田、水戸環境組合等の加入事務組合への負担金や社会福祉協議会等の関係団体への補助金が増加傾向にあることが挙げられる。</a:t>
          </a:r>
        </a:p>
        <a:p>
          <a:r>
            <a:rPr kumimoji="1" lang="ja-JP" altLang="en-US" sz="1100">
              <a:latin typeface="ＭＳ Ｐゴシック" panose="020B0600070205080204" pitchFamily="50" charset="-128"/>
              <a:ea typeface="ＭＳ Ｐゴシック" panose="020B0600070205080204" pitchFamily="50" charset="-128"/>
            </a:rPr>
            <a:t>　各種団体・事務組合等への補助金・負担金については、内容が適正であるのか、金額が妥当であるのかなど不断の見直しを行い、経常経費の縮減に努める。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16510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37</xdr:row>
      <xdr:rowOff>16510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8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ポイント下回っているものの、前年度比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主な要因としては、一般会計における既発債のうち令和元年度～令和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年度債の据置期間終了等により元利償還金が増加したことが挙げられる。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　今後も大規模な施設整備が続き、公債費については増加していくことが見込まれることから、起債充当事業の絞り込みや低利資金の活用等、財政負担の平準化に努める。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97282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34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77</xdr:row>
      <xdr:rowOff>33274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0794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140715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794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140715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主な要因としては、扶助費、繰出金等が大きく増加したことが挙げられる。</a:t>
          </a:r>
        </a:p>
        <a:p>
          <a:r>
            <a:rPr kumimoji="1" lang="ja-JP" altLang="en-US" sz="1100">
              <a:latin typeface="ＭＳ Ｐゴシック" panose="020B0600070205080204" pitchFamily="50" charset="-128"/>
              <a:ea typeface="ＭＳ Ｐゴシック" panose="020B0600070205080204" pitchFamily="50" charset="-128"/>
            </a:rPr>
            <a:t>　今後、高齢化による扶助費の高止まりや公共施設の老朽化による維持管理費の増加により、経常経費が益々増加していくことが想定されることから、新たな財源の獲得により歳入を確保するとともに、事業のスクラップアンドビルドの徹底やデジタル技術の導入による事務の省力化等により経常経費を抑制し、健全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486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51563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51563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6690</xdr:rowOff>
    </xdr:from>
    <xdr:to>
      <xdr:col>29</xdr:col>
      <xdr:colOff>127000</xdr:colOff>
      <xdr:row>19</xdr:row>
      <xdr:rowOff>32564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11865"/>
          <a:ext cx="647700" cy="2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32564</xdr:rowOff>
    </xdr:from>
    <xdr:to>
      <xdr:col>26</xdr:col>
      <xdr:colOff>50800</xdr:colOff>
      <xdr:row>19</xdr:row>
      <xdr:rowOff>36908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37739"/>
          <a:ext cx="698500" cy="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36908</xdr:rowOff>
    </xdr:from>
    <xdr:to>
      <xdr:col>22</xdr:col>
      <xdr:colOff>114300</xdr:colOff>
      <xdr:row>19</xdr:row>
      <xdr:rowOff>66340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42083"/>
          <a:ext cx="698500" cy="2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64940</xdr:rowOff>
    </xdr:from>
    <xdr:to>
      <xdr:col>18</xdr:col>
      <xdr:colOff>177800</xdr:colOff>
      <xdr:row>19</xdr:row>
      <xdr:rowOff>66340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70115"/>
          <a:ext cx="698500" cy="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135432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127340</xdr:rowOff>
    </xdr:from>
    <xdr:to>
      <xdr:col>29</xdr:col>
      <xdr:colOff>177800</xdr:colOff>
      <xdr:row>19</xdr:row>
      <xdr:rowOff>57490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6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99417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153214</xdr:rowOff>
    </xdr:from>
    <xdr:to>
      <xdr:col>26</xdr:col>
      <xdr:colOff>101600</xdr:colOff>
      <xdr:row>19</xdr:row>
      <xdr:rowOff>83364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8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68141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7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157558</xdr:rowOff>
    </xdr:from>
    <xdr:to>
      <xdr:col>22</xdr:col>
      <xdr:colOff>165100</xdr:colOff>
      <xdr:row>19</xdr:row>
      <xdr:rowOff>87708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9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72485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15540</xdr:rowOff>
    </xdr:from>
    <xdr:to>
      <xdr:col>19</xdr:col>
      <xdr:colOff>38100</xdr:colOff>
      <xdr:row>19</xdr:row>
      <xdr:rowOff>117140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2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101917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0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14140</xdr:rowOff>
    </xdr:from>
    <xdr:to>
      <xdr:col>15</xdr:col>
      <xdr:colOff>101600</xdr:colOff>
      <xdr:row>19</xdr:row>
      <xdr:rowOff>115740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1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100517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0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64919</xdr:rowOff>
    </xdr:from>
    <xdr:to>
      <xdr:col>29</xdr:col>
      <xdr:colOff>127000</xdr:colOff>
      <xdr:row>36</xdr:row>
      <xdr:rowOff>161323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7018169"/>
          <a:ext cx="647700" cy="96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58205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701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161323</xdr:rowOff>
    </xdr:from>
    <xdr:to>
      <xdr:col>26</xdr:col>
      <xdr:colOff>50800</xdr:colOff>
      <xdr:row>37</xdr:row>
      <xdr:rowOff>115178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114573"/>
          <a:ext cx="698500" cy="12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115178</xdr:rowOff>
    </xdr:from>
    <xdr:to>
      <xdr:col>22</xdr:col>
      <xdr:colOff>114300</xdr:colOff>
      <xdr:row>37</xdr:row>
      <xdr:rowOff>130004</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239878"/>
          <a:ext cx="698500" cy="1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130004</xdr:rowOff>
    </xdr:from>
    <xdr:to>
      <xdr:col>18</xdr:col>
      <xdr:colOff>177800</xdr:colOff>
      <xdr:row>37</xdr:row>
      <xdr:rowOff>149305</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flipV="1">
          <a:off x="2908300" y="7254704"/>
          <a:ext cx="698500" cy="1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14119</xdr:rowOff>
    </xdr:from>
    <xdr:to>
      <xdr:col>29</xdr:col>
      <xdr:colOff>177800</xdr:colOff>
      <xdr:row>36</xdr:row>
      <xdr:rowOff>115719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6967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202096</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68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110523</xdr:rowOff>
    </xdr:from>
    <xdr:to>
      <xdr:col>26</xdr:col>
      <xdr:colOff>101600</xdr:colOff>
      <xdr:row>37</xdr:row>
      <xdr:rowOff>40673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063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25450</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715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64378</xdr:rowOff>
    </xdr:from>
    <xdr:to>
      <xdr:col>22</xdr:col>
      <xdr:colOff>165100</xdr:colOff>
      <xdr:row>37</xdr:row>
      <xdr:rowOff>165978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18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150755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2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79204</xdr:rowOff>
    </xdr:from>
    <xdr:to>
      <xdr:col>19</xdr:col>
      <xdr:colOff>38100</xdr:colOff>
      <xdr:row>37</xdr:row>
      <xdr:rowOff>180804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20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165581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29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98505</xdr:rowOff>
    </xdr:from>
    <xdr:to>
      <xdr:col>15</xdr:col>
      <xdr:colOff>101600</xdr:colOff>
      <xdr:row>37</xdr:row>
      <xdr:rowOff>200105</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22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184882</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30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47,018
43,256
207.60
25,148,846
23,848,393
1,084,677
13,431,843
21,430,172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153035</xdr:rowOff>
    </xdr:from>
    <xdr:to>
      <xdr:col>24</xdr:col>
      <xdr:colOff>63500</xdr:colOff>
      <xdr:row>38</xdr:row>
      <xdr:rowOff>162852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68135"/>
          <a:ext cx="8382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162852</xdr:rowOff>
    </xdr:from>
    <xdr:to>
      <xdr:col>19</xdr:col>
      <xdr:colOff>177800</xdr:colOff>
      <xdr:row>39</xdr:row>
      <xdr:rowOff>559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77952"/>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559</xdr:rowOff>
    </xdr:from>
    <xdr:to>
      <xdr:col>15</xdr:col>
      <xdr:colOff>50800</xdr:colOff>
      <xdr:row>39</xdr:row>
      <xdr:rowOff>20066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87109"/>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20066</xdr:rowOff>
    </xdr:from>
    <xdr:to>
      <xdr:col>10</xdr:col>
      <xdr:colOff>114300</xdr:colOff>
      <xdr:row>39</xdr:row>
      <xdr:rowOff>57315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06616"/>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18178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102235</xdr:rowOff>
    </xdr:from>
    <xdr:to>
      <xdr:col>24</xdr:col>
      <xdr:colOff>114300</xdr:colOff>
      <xdr:row>39</xdr:row>
      <xdr:rowOff>32385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17162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112052</xdr:rowOff>
    </xdr:from>
    <xdr:to>
      <xdr:col>20</xdr:col>
      <xdr:colOff>38100</xdr:colOff>
      <xdr:row>39</xdr:row>
      <xdr:rowOff>42202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33329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121209</xdr:rowOff>
    </xdr:from>
    <xdr:to>
      <xdr:col>15</xdr:col>
      <xdr:colOff>101600</xdr:colOff>
      <xdr:row>39</xdr:row>
      <xdr:rowOff>51359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42486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140716</xdr:rowOff>
    </xdr:from>
    <xdr:to>
      <xdr:col>10</xdr:col>
      <xdr:colOff>165100</xdr:colOff>
      <xdr:row>39</xdr:row>
      <xdr:rowOff>70866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61993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4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6515</xdr:rowOff>
    </xdr:from>
    <xdr:to>
      <xdr:col>6</xdr:col>
      <xdr:colOff>38100</xdr:colOff>
      <xdr:row>39</xdr:row>
      <xdr:rowOff>108115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99242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151282</xdr:rowOff>
    </xdr:from>
    <xdr:to>
      <xdr:col>24</xdr:col>
      <xdr:colOff>63500</xdr:colOff>
      <xdr:row>58</xdr:row>
      <xdr:rowOff>59677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23932"/>
          <a:ext cx="838200" cy="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151282</xdr:rowOff>
    </xdr:from>
    <xdr:to>
      <xdr:col>19</xdr:col>
      <xdr:colOff>177800</xdr:colOff>
      <xdr:row>58</xdr:row>
      <xdr:rowOff>34874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3932"/>
          <a:ext cx="889000" cy="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34874</xdr:rowOff>
    </xdr:from>
    <xdr:to>
      <xdr:col>15</xdr:col>
      <xdr:colOff>50800</xdr:colOff>
      <xdr:row>58</xdr:row>
      <xdr:rowOff>55918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8974"/>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55918</xdr:rowOff>
    </xdr:from>
    <xdr:to>
      <xdr:col>10</xdr:col>
      <xdr:colOff>114300</xdr:colOff>
      <xdr:row>58</xdr:row>
      <xdr:rowOff>149022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0018"/>
          <a:ext cx="8890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8877</xdr:rowOff>
    </xdr:from>
    <xdr:to>
      <xdr:col>24</xdr:col>
      <xdr:colOff>114300</xdr:colOff>
      <xdr:row>58</xdr:row>
      <xdr:rowOff>110477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158754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100482</xdr:rowOff>
    </xdr:from>
    <xdr:to>
      <xdr:col>20</xdr:col>
      <xdr:colOff>38100</xdr:colOff>
      <xdr:row>58</xdr:row>
      <xdr:rowOff>30632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21759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155524</xdr:rowOff>
    </xdr:from>
    <xdr:to>
      <xdr:col>15</xdr:col>
      <xdr:colOff>101600</xdr:colOff>
      <xdr:row>58</xdr:row>
      <xdr:rowOff>85674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76801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5118</xdr:rowOff>
    </xdr:from>
    <xdr:to>
      <xdr:col>10</xdr:col>
      <xdr:colOff>165100</xdr:colOff>
      <xdr:row>58</xdr:row>
      <xdr:rowOff>106718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97845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98222</xdr:rowOff>
    </xdr:from>
    <xdr:to>
      <xdr:col>6</xdr:col>
      <xdr:colOff>38100</xdr:colOff>
      <xdr:row>59</xdr:row>
      <xdr:rowOff>28372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19499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158178</xdr:rowOff>
    </xdr:from>
    <xdr:to>
      <xdr:col>24</xdr:col>
      <xdr:colOff>63500</xdr:colOff>
      <xdr:row>78</xdr:row>
      <xdr:rowOff>82665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59828"/>
          <a:ext cx="838200" cy="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126822</xdr:rowOff>
    </xdr:from>
    <xdr:to>
      <xdr:col>19</xdr:col>
      <xdr:colOff>177800</xdr:colOff>
      <xdr:row>77</xdr:row>
      <xdr:rowOff>158178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28472"/>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45022</xdr:rowOff>
    </xdr:from>
    <xdr:to>
      <xdr:col>15</xdr:col>
      <xdr:colOff>50800</xdr:colOff>
      <xdr:row>77</xdr:row>
      <xdr:rowOff>126822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46672"/>
          <a:ext cx="889000" cy="8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45022</xdr:rowOff>
    </xdr:from>
    <xdr:to>
      <xdr:col>10</xdr:col>
      <xdr:colOff>114300</xdr:colOff>
      <xdr:row>78</xdr:row>
      <xdr:rowOff>18084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46672"/>
          <a:ext cx="889000" cy="1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31865</xdr:rowOff>
    </xdr:from>
    <xdr:to>
      <xdr:col>24</xdr:col>
      <xdr:colOff>114300</xdr:colOff>
      <xdr:row>78</xdr:row>
      <xdr:rowOff>133465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118242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107378</xdr:rowOff>
    </xdr:from>
    <xdr:to>
      <xdr:col>20</xdr:col>
      <xdr:colOff>38100</xdr:colOff>
      <xdr:row>78</xdr:row>
      <xdr:rowOff>37528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76022</xdr:rowOff>
    </xdr:from>
    <xdr:to>
      <xdr:col>15</xdr:col>
      <xdr:colOff>101600</xdr:colOff>
      <xdr:row>78</xdr:row>
      <xdr:rowOff>6172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168749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165672</xdr:rowOff>
    </xdr:from>
    <xdr:to>
      <xdr:col>10</xdr:col>
      <xdr:colOff>165100</xdr:colOff>
      <xdr:row>77</xdr:row>
      <xdr:rowOff>95822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86949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138734</xdr:rowOff>
    </xdr:from>
    <xdr:to>
      <xdr:col>6</xdr:col>
      <xdr:colOff>38100</xdr:colOff>
      <xdr:row>78</xdr:row>
      <xdr:rowOff>68884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60011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146062</xdr:rowOff>
    </xdr:from>
    <xdr:to>
      <xdr:col>24</xdr:col>
      <xdr:colOff>63500</xdr:colOff>
      <xdr:row>96</xdr:row>
      <xdr:rowOff>58204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33812"/>
          <a:ext cx="8382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61773</xdr:rowOff>
    </xdr:from>
    <xdr:to>
      <xdr:col>19</xdr:col>
      <xdr:colOff>177800</xdr:colOff>
      <xdr:row>96</xdr:row>
      <xdr:rowOff>58204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49523"/>
          <a:ext cx="889000" cy="1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61773</xdr:rowOff>
    </xdr:from>
    <xdr:to>
      <xdr:col>15</xdr:col>
      <xdr:colOff>50800</xdr:colOff>
      <xdr:row>97</xdr:row>
      <xdr:rowOff>31369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49523"/>
          <a:ext cx="889000" cy="3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31369</xdr:rowOff>
    </xdr:from>
    <xdr:to>
      <xdr:col>10</xdr:col>
      <xdr:colOff>114300</xdr:colOff>
      <xdr:row>97</xdr:row>
      <xdr:rowOff>41630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2019"/>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95262</xdr:rowOff>
    </xdr:from>
    <xdr:to>
      <xdr:col>24</xdr:col>
      <xdr:colOff>114300</xdr:colOff>
      <xdr:row>96</xdr:row>
      <xdr:rowOff>25412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73689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6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7404</xdr:rowOff>
    </xdr:from>
    <xdr:to>
      <xdr:col>20</xdr:col>
      <xdr:colOff>38100</xdr:colOff>
      <xdr:row>96</xdr:row>
      <xdr:rowOff>109004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100131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10973</xdr:rowOff>
    </xdr:from>
    <xdr:to>
      <xdr:col>15</xdr:col>
      <xdr:colOff>101600</xdr:colOff>
      <xdr:row>95</xdr:row>
      <xdr:rowOff>112573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103700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9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152019</xdr:rowOff>
    </xdr:from>
    <xdr:to>
      <xdr:col>10</xdr:col>
      <xdr:colOff>165100</xdr:colOff>
      <xdr:row>97</xdr:row>
      <xdr:rowOff>82169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73296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162280</xdr:rowOff>
    </xdr:from>
    <xdr:to>
      <xdr:col>6</xdr:col>
      <xdr:colOff>38100</xdr:colOff>
      <xdr:row>97</xdr:row>
      <xdr:rowOff>92430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83557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158052</xdr:rowOff>
    </xdr:from>
    <xdr:to>
      <xdr:col>55</xdr:col>
      <xdr:colOff>0</xdr:colOff>
      <xdr:row>38</xdr:row>
      <xdr:rowOff>53052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01702"/>
          <a:ext cx="838200" cy="6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163422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9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53052</xdr:rowOff>
    </xdr:from>
    <xdr:to>
      <xdr:col>50</xdr:col>
      <xdr:colOff>114300</xdr:colOff>
      <xdr:row>38</xdr:row>
      <xdr:rowOff>66804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8152"/>
          <a:ext cx="8890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57833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8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83483</xdr:rowOff>
    </xdr:from>
    <xdr:to>
      <xdr:col>45</xdr:col>
      <xdr:colOff>177800</xdr:colOff>
      <xdr:row>38</xdr:row>
      <xdr:rowOff>66804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569883"/>
          <a:ext cx="889000" cy="10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119245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83483</xdr:rowOff>
    </xdr:from>
    <xdr:to>
      <xdr:col>41</xdr:col>
      <xdr:colOff>50800</xdr:colOff>
      <xdr:row>39</xdr:row>
      <xdr:rowOff>23013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569883"/>
          <a:ext cx="889000" cy="11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46714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158545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107252</xdr:rowOff>
    </xdr:from>
    <xdr:to>
      <xdr:col>55</xdr:col>
      <xdr:colOff>50800</xdr:colOff>
      <xdr:row>38</xdr:row>
      <xdr:rowOff>37402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85679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2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2252</xdr:rowOff>
    </xdr:from>
    <xdr:to>
      <xdr:col>50</xdr:col>
      <xdr:colOff>165100</xdr:colOff>
      <xdr:row>38</xdr:row>
      <xdr:rowOff>103852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94979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16004</xdr:rowOff>
    </xdr:from>
    <xdr:to>
      <xdr:col>46</xdr:col>
      <xdr:colOff>38100</xdr:colOff>
      <xdr:row>38</xdr:row>
      <xdr:rowOff>117604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108731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32683</xdr:rowOff>
    </xdr:from>
    <xdr:to>
      <xdr:col>41</xdr:col>
      <xdr:colOff>101600</xdr:colOff>
      <xdr:row>32</xdr:row>
      <xdr:rowOff>134283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5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125410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1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143663</xdr:rowOff>
    </xdr:from>
    <xdr:to>
      <xdr:col>36</xdr:col>
      <xdr:colOff>165100</xdr:colOff>
      <xdr:row>39</xdr:row>
      <xdr:rowOff>73813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64940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163319</xdr:rowOff>
    </xdr:from>
    <xdr:to>
      <xdr:col>55</xdr:col>
      <xdr:colOff>0</xdr:colOff>
      <xdr:row>57</xdr:row>
      <xdr:rowOff>9754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64519"/>
          <a:ext cx="838200" cy="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145072</xdr:rowOff>
    </xdr:from>
    <xdr:to>
      <xdr:col>50</xdr:col>
      <xdr:colOff>114300</xdr:colOff>
      <xdr:row>57</xdr:row>
      <xdr:rowOff>9754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74822"/>
          <a:ext cx="889000" cy="20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145072</xdr:rowOff>
    </xdr:from>
    <xdr:to>
      <xdr:col>45</xdr:col>
      <xdr:colOff>177800</xdr:colOff>
      <xdr:row>55</xdr:row>
      <xdr:rowOff>167832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74822"/>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167832</xdr:rowOff>
    </xdr:from>
    <xdr:to>
      <xdr:col>41</xdr:col>
      <xdr:colOff>50800</xdr:colOff>
      <xdr:row>57</xdr:row>
      <xdr:rowOff>49851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97582"/>
          <a:ext cx="889000" cy="22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112519</xdr:rowOff>
    </xdr:from>
    <xdr:to>
      <xdr:col>55</xdr:col>
      <xdr:colOff>50800</xdr:colOff>
      <xdr:row>57</xdr:row>
      <xdr:rowOff>42669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27446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130404</xdr:rowOff>
    </xdr:from>
    <xdr:to>
      <xdr:col>50</xdr:col>
      <xdr:colOff>165100</xdr:colOff>
      <xdr:row>57</xdr:row>
      <xdr:rowOff>60554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94272</xdr:rowOff>
    </xdr:from>
    <xdr:to>
      <xdr:col>46</xdr:col>
      <xdr:colOff>38100</xdr:colOff>
      <xdr:row>56</xdr:row>
      <xdr:rowOff>24422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40949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9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117032</xdr:rowOff>
    </xdr:from>
    <xdr:to>
      <xdr:col>41</xdr:col>
      <xdr:colOff>101600</xdr:colOff>
      <xdr:row>56</xdr:row>
      <xdr:rowOff>47182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38309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3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170501</xdr:rowOff>
    </xdr:from>
    <xdr:to>
      <xdr:col>36</xdr:col>
      <xdr:colOff>165100</xdr:colOff>
      <xdr:row>57</xdr:row>
      <xdr:rowOff>100651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91778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17156</xdr:rowOff>
    </xdr:from>
    <xdr:to>
      <xdr:col>55</xdr:col>
      <xdr:colOff>0</xdr:colOff>
      <xdr:row>78</xdr:row>
      <xdr:rowOff>64765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90256"/>
          <a:ext cx="838200" cy="4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5686</xdr:rowOff>
    </xdr:from>
    <xdr:to>
      <xdr:col>50</xdr:col>
      <xdr:colOff>114300</xdr:colOff>
      <xdr:row>78</xdr:row>
      <xdr:rowOff>17156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8786"/>
          <a:ext cx="889000" cy="1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3242</xdr:rowOff>
    </xdr:from>
    <xdr:to>
      <xdr:col>45</xdr:col>
      <xdr:colOff>177800</xdr:colOff>
      <xdr:row>78</xdr:row>
      <xdr:rowOff>5686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76342"/>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49359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3242</xdr:rowOff>
    </xdr:from>
    <xdr:to>
      <xdr:col>41</xdr:col>
      <xdr:colOff>50800</xdr:colOff>
      <xdr:row>78</xdr:row>
      <xdr:rowOff>74724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76342"/>
          <a:ext cx="889000" cy="7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13965</xdr:rowOff>
    </xdr:from>
    <xdr:to>
      <xdr:col>55</xdr:col>
      <xdr:colOff>50800</xdr:colOff>
      <xdr:row>78</xdr:row>
      <xdr:rowOff>115565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163842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137806</xdr:rowOff>
    </xdr:from>
    <xdr:to>
      <xdr:col>50</xdr:col>
      <xdr:colOff>165100</xdr:colOff>
      <xdr:row>78</xdr:row>
      <xdr:rowOff>67956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3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59083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126336</xdr:rowOff>
    </xdr:from>
    <xdr:to>
      <xdr:col>46</xdr:col>
      <xdr:colOff>38100</xdr:colOff>
      <xdr:row>78</xdr:row>
      <xdr:rowOff>56486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73013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123892</xdr:rowOff>
    </xdr:from>
    <xdr:to>
      <xdr:col>41</xdr:col>
      <xdr:colOff>101600</xdr:colOff>
      <xdr:row>78</xdr:row>
      <xdr:rowOff>54042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45169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1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23924</xdr:rowOff>
    </xdr:from>
    <xdr:to>
      <xdr:col>36</xdr:col>
      <xdr:colOff>165100</xdr:colOff>
      <xdr:row>78</xdr:row>
      <xdr:rowOff>125524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116651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119365</xdr:rowOff>
    </xdr:from>
    <xdr:to>
      <xdr:col>55</xdr:col>
      <xdr:colOff>0</xdr:colOff>
      <xdr:row>98</xdr:row>
      <xdr:rowOff>8136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78565"/>
          <a:ext cx="838200" cy="2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114968</xdr:rowOff>
    </xdr:from>
    <xdr:to>
      <xdr:col>50</xdr:col>
      <xdr:colOff>114300</xdr:colOff>
      <xdr:row>98</xdr:row>
      <xdr:rowOff>8136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231268"/>
          <a:ext cx="889000" cy="57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114968</xdr:rowOff>
    </xdr:from>
    <xdr:to>
      <xdr:col>45</xdr:col>
      <xdr:colOff>177800</xdr:colOff>
      <xdr:row>95</xdr:row>
      <xdr:rowOff>113978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31268"/>
          <a:ext cx="889000" cy="1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113978</xdr:rowOff>
    </xdr:from>
    <xdr:to>
      <xdr:col>41</xdr:col>
      <xdr:colOff>50800</xdr:colOff>
      <xdr:row>97</xdr:row>
      <xdr:rowOff>147450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01728"/>
          <a:ext cx="889000" cy="3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68565</xdr:rowOff>
    </xdr:from>
    <xdr:to>
      <xdr:col>55</xdr:col>
      <xdr:colOff>50800</xdr:colOff>
      <xdr:row>96</xdr:row>
      <xdr:rowOff>170165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46992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128786</xdr:rowOff>
    </xdr:from>
    <xdr:to>
      <xdr:col>50</xdr:col>
      <xdr:colOff>165100</xdr:colOff>
      <xdr:row>98</xdr:row>
      <xdr:rowOff>58936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50063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64168</xdr:rowOff>
    </xdr:from>
    <xdr:to>
      <xdr:col>46</xdr:col>
      <xdr:colOff>38100</xdr:colOff>
      <xdr:row>94</xdr:row>
      <xdr:rowOff>165768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1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9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63178</xdr:rowOff>
    </xdr:from>
    <xdr:to>
      <xdr:col>41</xdr:col>
      <xdr:colOff>101600</xdr:colOff>
      <xdr:row>95</xdr:row>
      <xdr:rowOff>164778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9855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1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96650</xdr:rowOff>
    </xdr:from>
    <xdr:to>
      <xdr:col>36</xdr:col>
      <xdr:colOff>165100</xdr:colOff>
      <xdr:row>98</xdr:row>
      <xdr:rowOff>26800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17927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47803</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220003"/>
          <a:ext cx="838200" cy="3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18428</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3528"/>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105067</xdr:rowOff>
    </xdr:from>
    <xdr:to>
      <xdr:col>76</xdr:col>
      <xdr:colOff>114300</xdr:colOff>
      <xdr:row>38</xdr:row>
      <xdr:rowOff>18428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48717"/>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76835</xdr:rowOff>
    </xdr:from>
    <xdr:to>
      <xdr:col>71</xdr:col>
      <xdr:colOff>177800</xdr:colOff>
      <xdr:row>37</xdr:row>
      <xdr:rowOff>105067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20485"/>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168453</xdr:rowOff>
    </xdr:from>
    <xdr:to>
      <xdr:col>85</xdr:col>
      <xdr:colOff>177800</xdr:colOff>
      <xdr:row>36</xdr:row>
      <xdr:rowOff>98603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146880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139078</xdr:rowOff>
    </xdr:from>
    <xdr:to>
      <xdr:col>76</xdr:col>
      <xdr:colOff>165100</xdr:colOff>
      <xdr:row>38</xdr:row>
      <xdr:rowOff>69228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60355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5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54267</xdr:rowOff>
    </xdr:from>
    <xdr:to>
      <xdr:col>72</xdr:col>
      <xdr:colOff>38100</xdr:colOff>
      <xdr:row>37</xdr:row>
      <xdr:rowOff>155867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146994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26035</xdr:rowOff>
    </xdr:from>
    <xdr:to>
      <xdr:col>67</xdr:col>
      <xdr:colOff>101600</xdr:colOff>
      <xdr:row>37</xdr:row>
      <xdr:rowOff>127635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118762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21513</xdr:rowOff>
    </xdr:from>
    <xdr:to>
      <xdr:col>85</xdr:col>
      <xdr:colOff>127000</xdr:colOff>
      <xdr:row>77</xdr:row>
      <xdr:rowOff>45031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23163"/>
          <a:ext cx="8382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45031</xdr:rowOff>
    </xdr:from>
    <xdr:to>
      <xdr:col>81</xdr:col>
      <xdr:colOff>50800</xdr:colOff>
      <xdr:row>77</xdr:row>
      <xdr:rowOff>97251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46681"/>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95665</xdr:rowOff>
    </xdr:from>
    <xdr:to>
      <xdr:col>76</xdr:col>
      <xdr:colOff>114300</xdr:colOff>
      <xdr:row>77</xdr:row>
      <xdr:rowOff>97251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97315"/>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95665</xdr:rowOff>
    </xdr:from>
    <xdr:to>
      <xdr:col>71</xdr:col>
      <xdr:colOff>177800</xdr:colOff>
      <xdr:row>77</xdr:row>
      <xdr:rowOff>107038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973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142163</xdr:rowOff>
    </xdr:from>
    <xdr:to>
      <xdr:col>85</xdr:col>
      <xdr:colOff>177800</xdr:colOff>
      <xdr:row>77</xdr:row>
      <xdr:rowOff>72313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120590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165681</xdr:rowOff>
    </xdr:from>
    <xdr:to>
      <xdr:col>81</xdr:col>
      <xdr:colOff>101600</xdr:colOff>
      <xdr:row>77</xdr:row>
      <xdr:rowOff>95831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86958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46451</xdr:rowOff>
    </xdr:from>
    <xdr:to>
      <xdr:col>76</xdr:col>
      <xdr:colOff>165100</xdr:colOff>
      <xdr:row>77</xdr:row>
      <xdr:rowOff>148051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139178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44865</xdr:rowOff>
    </xdr:from>
    <xdr:to>
      <xdr:col>72</xdr:col>
      <xdr:colOff>38100</xdr:colOff>
      <xdr:row>77</xdr:row>
      <xdr:rowOff>146465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137592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56238</xdr:rowOff>
    </xdr:from>
    <xdr:to>
      <xdr:col>67</xdr:col>
      <xdr:colOff>101600</xdr:colOff>
      <xdr:row>77</xdr:row>
      <xdr:rowOff>157838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148965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85782</xdr:rowOff>
    </xdr:from>
    <xdr:to>
      <xdr:col>85</xdr:col>
      <xdr:colOff>127000</xdr:colOff>
      <xdr:row>98</xdr:row>
      <xdr:rowOff>116796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87882"/>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104854</xdr:rowOff>
    </xdr:from>
    <xdr:to>
      <xdr:col>81</xdr:col>
      <xdr:colOff>50800</xdr:colOff>
      <xdr:row>98</xdr:row>
      <xdr:rowOff>116796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06954"/>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104854</xdr:rowOff>
    </xdr:from>
    <xdr:to>
      <xdr:col>76</xdr:col>
      <xdr:colOff>114300</xdr:colOff>
      <xdr:row>99</xdr:row>
      <xdr:rowOff>4119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06954"/>
          <a:ext cx="8890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157814</xdr:rowOff>
    </xdr:from>
    <xdr:to>
      <xdr:col>71</xdr:col>
      <xdr:colOff>177800</xdr:colOff>
      <xdr:row>99</xdr:row>
      <xdr:rowOff>4119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59914"/>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34982</xdr:rowOff>
    </xdr:from>
    <xdr:to>
      <xdr:col>85</xdr:col>
      <xdr:colOff>177800</xdr:colOff>
      <xdr:row>98</xdr:row>
      <xdr:rowOff>136582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13409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65996</xdr:rowOff>
    </xdr:from>
    <xdr:to>
      <xdr:col>81</xdr:col>
      <xdr:colOff>101600</xdr:colOff>
      <xdr:row>98</xdr:row>
      <xdr:rowOff>167596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158723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54054</xdr:rowOff>
    </xdr:from>
    <xdr:to>
      <xdr:col>76</xdr:col>
      <xdr:colOff>165100</xdr:colOff>
      <xdr:row>98</xdr:row>
      <xdr:rowOff>155654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146781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124769</xdr:rowOff>
    </xdr:from>
    <xdr:to>
      <xdr:col>72</xdr:col>
      <xdr:colOff>38100</xdr:colOff>
      <xdr:row>99</xdr:row>
      <xdr:rowOff>54919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46046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1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107014</xdr:rowOff>
    </xdr:from>
    <xdr:to>
      <xdr:col>67</xdr:col>
      <xdr:colOff>101600</xdr:colOff>
      <xdr:row>99</xdr:row>
      <xdr:rowOff>37164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28291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0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95260</xdr:rowOff>
    </xdr:from>
    <xdr:to>
      <xdr:col>116</xdr:col>
      <xdr:colOff>63500</xdr:colOff>
      <xdr:row>38</xdr:row>
      <xdr:rowOff>101387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10360"/>
          <a:ext cx="8382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95260</xdr:rowOff>
    </xdr:from>
    <xdr:to>
      <xdr:col>111</xdr:col>
      <xdr:colOff>177800</xdr:colOff>
      <xdr:row>38</xdr:row>
      <xdr:rowOff>130511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10360"/>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127493</xdr:rowOff>
    </xdr:from>
    <xdr:to>
      <xdr:col>107</xdr:col>
      <xdr:colOff>50800</xdr:colOff>
      <xdr:row>38</xdr:row>
      <xdr:rowOff>130511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42593"/>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127493</xdr:rowOff>
    </xdr:from>
    <xdr:to>
      <xdr:col>102</xdr:col>
      <xdr:colOff>114300</xdr:colOff>
      <xdr:row>38</xdr:row>
      <xdr:rowOff>139243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42593"/>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50587</xdr:rowOff>
    </xdr:from>
    <xdr:to>
      <xdr:col>116</xdr:col>
      <xdr:colOff>114300</xdr:colOff>
      <xdr:row>38</xdr:row>
      <xdr:rowOff>152187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136964</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80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44460</xdr:rowOff>
    </xdr:from>
    <xdr:to>
      <xdr:col>112</xdr:col>
      <xdr:colOff>38100</xdr:colOff>
      <xdr:row>38</xdr:row>
      <xdr:rowOff>146060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137187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5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79711</xdr:rowOff>
    </xdr:from>
    <xdr:to>
      <xdr:col>107</xdr:col>
      <xdr:colOff>101600</xdr:colOff>
      <xdr:row>39</xdr:row>
      <xdr:rowOff>9861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988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76693</xdr:rowOff>
    </xdr:from>
    <xdr:to>
      <xdr:col>102</xdr:col>
      <xdr:colOff>165100</xdr:colOff>
      <xdr:row>39</xdr:row>
      <xdr:rowOff>6843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169420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88443</xdr:rowOff>
    </xdr:from>
    <xdr:to>
      <xdr:col>98</xdr:col>
      <xdr:colOff>38100</xdr:colOff>
      <xdr:row>39</xdr:row>
      <xdr:rowOff>18593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9720</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80373</xdr:rowOff>
    </xdr:from>
    <xdr:to>
      <xdr:col>116</xdr:col>
      <xdr:colOff>63500</xdr:colOff>
      <xdr:row>59</xdr:row>
      <xdr:rowOff>87340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95923"/>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78196</xdr:rowOff>
    </xdr:from>
    <xdr:to>
      <xdr:col>111</xdr:col>
      <xdr:colOff>177800</xdr:colOff>
      <xdr:row>59</xdr:row>
      <xdr:rowOff>80373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9374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78196</xdr:rowOff>
    </xdr:from>
    <xdr:to>
      <xdr:col>107</xdr:col>
      <xdr:colOff>50800</xdr:colOff>
      <xdr:row>59</xdr:row>
      <xdr:rowOff>78522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9374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78522</xdr:rowOff>
    </xdr:from>
    <xdr:to>
      <xdr:col>102</xdr:col>
      <xdr:colOff>114300</xdr:colOff>
      <xdr:row>59</xdr:row>
      <xdr:rowOff>78740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94072"/>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36540</xdr:rowOff>
    </xdr:from>
    <xdr:to>
      <xdr:col>116</xdr:col>
      <xdr:colOff>114300</xdr:colOff>
      <xdr:row>59</xdr:row>
      <xdr:rowOff>138140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122917</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6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29573</xdr:rowOff>
    </xdr:from>
    <xdr:to>
      <xdr:col>112</xdr:col>
      <xdr:colOff>38100</xdr:colOff>
      <xdr:row>59</xdr:row>
      <xdr:rowOff>131173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122300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2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27396</xdr:rowOff>
    </xdr:from>
    <xdr:to>
      <xdr:col>107</xdr:col>
      <xdr:colOff>101600</xdr:colOff>
      <xdr:row>59</xdr:row>
      <xdr:rowOff>128996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120123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23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27722</xdr:rowOff>
    </xdr:from>
    <xdr:to>
      <xdr:col>102</xdr:col>
      <xdr:colOff>165100</xdr:colOff>
      <xdr:row>59</xdr:row>
      <xdr:rowOff>129322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120449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23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27940</xdr:rowOff>
    </xdr:from>
    <xdr:to>
      <xdr:col>98</xdr:col>
      <xdr:colOff>38100</xdr:colOff>
      <xdr:row>59</xdr:row>
      <xdr:rowOff>129540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120667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23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23152</xdr:rowOff>
    </xdr:from>
    <xdr:to>
      <xdr:col>116</xdr:col>
      <xdr:colOff>63500</xdr:colOff>
      <xdr:row>76</xdr:row>
      <xdr:rowOff>55118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53352"/>
          <a:ext cx="8382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124655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1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31592</xdr:rowOff>
    </xdr:from>
    <xdr:to>
      <xdr:col>111</xdr:col>
      <xdr:colOff>177800</xdr:colOff>
      <xdr:row>76</xdr:row>
      <xdr:rowOff>55118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61792"/>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31592</xdr:rowOff>
    </xdr:from>
    <xdr:to>
      <xdr:col>107</xdr:col>
      <xdr:colOff>50800</xdr:colOff>
      <xdr:row>76</xdr:row>
      <xdr:rowOff>67024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61792"/>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97009</xdr:rowOff>
    </xdr:from>
    <xdr:to>
      <xdr:col>102</xdr:col>
      <xdr:colOff>114300</xdr:colOff>
      <xdr:row>76</xdr:row>
      <xdr:rowOff>67024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55759"/>
          <a:ext cx="889000" cy="1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143802</xdr:rowOff>
    </xdr:from>
    <xdr:to>
      <xdr:col>116</xdr:col>
      <xdr:colOff>114300</xdr:colOff>
      <xdr:row>76</xdr:row>
      <xdr:rowOff>73952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122229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8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4318</xdr:rowOff>
    </xdr:from>
    <xdr:to>
      <xdr:col>112</xdr:col>
      <xdr:colOff>38100</xdr:colOff>
      <xdr:row>76</xdr:row>
      <xdr:rowOff>105918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97045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152242</xdr:rowOff>
    </xdr:from>
    <xdr:to>
      <xdr:col>107</xdr:col>
      <xdr:colOff>101600</xdr:colOff>
      <xdr:row>76</xdr:row>
      <xdr:rowOff>82392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73519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16224</xdr:rowOff>
    </xdr:from>
    <xdr:to>
      <xdr:col>102</xdr:col>
      <xdr:colOff>165100</xdr:colOff>
      <xdr:row>76</xdr:row>
      <xdr:rowOff>117824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108951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46209</xdr:rowOff>
    </xdr:from>
    <xdr:to>
      <xdr:col>98</xdr:col>
      <xdr:colOff>38100</xdr:colOff>
      <xdr:row>75</xdr:row>
      <xdr:rowOff>147808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04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138937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本市においては、全ての項目で類似団体平均を下回っている。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前年度から大きく増加している項目としては、普通建設事業（うち更新整備）が閉校小学校解体工事等の増加により前年度比</a:t>
          </a:r>
          <a:r>
            <a:rPr kumimoji="1" lang="en-US" altLang="ja-JP" sz="1200">
              <a:latin typeface="ＭＳ Ｐゴシック" panose="020B0600070205080204" pitchFamily="50" charset="-128"/>
              <a:ea typeface="ＭＳ Ｐゴシック" panose="020B0600070205080204" pitchFamily="50" charset="-128"/>
            </a:rPr>
            <a:t>21,282</a:t>
          </a:r>
          <a:r>
            <a:rPr kumimoji="1" lang="ja-JP" altLang="en-US" sz="1200">
              <a:latin typeface="ＭＳ Ｐゴシック" panose="020B0600070205080204" pitchFamily="50" charset="-128"/>
              <a:ea typeface="ＭＳ Ｐゴシック" panose="020B0600070205080204" pitchFamily="50" charset="-128"/>
            </a:rPr>
            <a:t>千円の増加、補助費等が小中学校等給食費支援給付金等の増加により前年度比</a:t>
          </a:r>
          <a:r>
            <a:rPr kumimoji="1" lang="en-US" altLang="ja-JP" sz="1200">
              <a:latin typeface="ＭＳ Ｐゴシック" panose="020B0600070205080204" pitchFamily="50" charset="-128"/>
              <a:ea typeface="ＭＳ Ｐゴシック" panose="020B0600070205080204" pitchFamily="50" charset="-128"/>
            </a:rPr>
            <a:t>7,267</a:t>
          </a:r>
          <a:r>
            <a:rPr kumimoji="1" lang="ja-JP" altLang="en-US" sz="1200">
              <a:latin typeface="ＭＳ Ｐゴシック" panose="020B0600070205080204" pitchFamily="50" charset="-128"/>
              <a:ea typeface="ＭＳ Ｐゴシック" panose="020B0600070205080204" pitchFamily="50" charset="-128"/>
            </a:rPr>
            <a:t>円の増加となっているほか、扶助費が電力・ガス・食料品等価格高騰重点支援給付金等の増加により前年度比</a:t>
          </a:r>
          <a:r>
            <a:rPr kumimoji="1" lang="en-US" altLang="ja-JP" sz="1200">
              <a:latin typeface="ＭＳ Ｐゴシック" panose="020B0600070205080204" pitchFamily="50" charset="-128"/>
              <a:ea typeface="ＭＳ Ｐゴシック" panose="020B0600070205080204" pitchFamily="50" charset="-128"/>
            </a:rPr>
            <a:t>6,582</a:t>
          </a:r>
          <a:r>
            <a:rPr kumimoji="1" lang="ja-JP" altLang="en-US" sz="1200">
              <a:latin typeface="ＭＳ Ｐゴシック" panose="020B0600070205080204" pitchFamily="50" charset="-128"/>
              <a:ea typeface="ＭＳ Ｐゴシック" panose="020B0600070205080204" pitchFamily="50" charset="-128"/>
            </a:rPr>
            <a:t>円の増加、災害復旧事業費が大雨及び台風災害に伴う災害復旧事業の増加により前年度比</a:t>
          </a:r>
          <a:r>
            <a:rPr kumimoji="1" lang="en-US" altLang="ja-JP" sz="1200">
              <a:latin typeface="ＭＳ Ｐゴシック" panose="020B0600070205080204" pitchFamily="50" charset="-128"/>
              <a:ea typeface="ＭＳ Ｐゴシック" panose="020B0600070205080204" pitchFamily="50" charset="-128"/>
            </a:rPr>
            <a:t>5,608</a:t>
          </a:r>
          <a:r>
            <a:rPr kumimoji="1" lang="ja-JP" altLang="en-US" sz="1200">
              <a:latin typeface="ＭＳ Ｐゴシック" panose="020B0600070205080204" pitchFamily="50" charset="-128"/>
              <a:ea typeface="ＭＳ Ｐゴシック" panose="020B0600070205080204" pitchFamily="50" charset="-128"/>
            </a:rPr>
            <a:t>円の増加となっている。</a:t>
          </a:r>
        </a:p>
        <a:p>
          <a:r>
            <a:rPr kumimoji="1" lang="ja-JP" altLang="en-US" sz="1200">
              <a:latin typeface="ＭＳ Ｐゴシック" panose="020B0600070205080204" pitchFamily="50" charset="-128"/>
              <a:ea typeface="ＭＳ Ｐゴシック" panose="020B0600070205080204" pitchFamily="50" charset="-128"/>
            </a:rPr>
            <a:t>　一方で前年度から大きく減少している項目としては、物件費が各施設の電気料の減少等により前年度比</a:t>
          </a:r>
          <a:r>
            <a:rPr kumimoji="1" lang="en-US" altLang="ja-JP" sz="1200">
              <a:latin typeface="ＭＳ Ｐゴシック" panose="020B0600070205080204" pitchFamily="50" charset="-128"/>
              <a:ea typeface="ＭＳ Ｐゴシック" panose="020B0600070205080204" pitchFamily="50" charset="-128"/>
            </a:rPr>
            <a:t>6,287</a:t>
          </a:r>
          <a:r>
            <a:rPr kumimoji="1" lang="ja-JP" altLang="en-US" sz="1200">
              <a:latin typeface="ＭＳ Ｐゴシック" panose="020B0600070205080204" pitchFamily="50" charset="-128"/>
              <a:ea typeface="ＭＳ Ｐゴシック" panose="020B0600070205080204" pitchFamily="50" charset="-128"/>
            </a:rPr>
            <a:t>円の減少、普通建設事業（うち新規整備）が排水整備工事等の減少により前年度比</a:t>
          </a:r>
          <a:r>
            <a:rPr kumimoji="1" lang="en-US" altLang="ja-JP" sz="1200">
              <a:latin typeface="ＭＳ Ｐゴシック" panose="020B0600070205080204" pitchFamily="50" charset="-128"/>
              <a:ea typeface="ＭＳ Ｐゴシック" panose="020B0600070205080204" pitchFamily="50" charset="-128"/>
            </a:rPr>
            <a:t>6,248</a:t>
          </a:r>
          <a:r>
            <a:rPr kumimoji="1" lang="ja-JP" altLang="en-US" sz="1200">
              <a:latin typeface="ＭＳ Ｐゴシック" panose="020B0600070205080204" pitchFamily="50" charset="-128"/>
              <a:ea typeface="ＭＳ Ｐゴシック" panose="020B0600070205080204" pitchFamily="50" charset="-128"/>
            </a:rPr>
            <a:t>千円の減少となっている。</a:t>
          </a:r>
        </a:p>
        <a:p>
          <a:r>
            <a:rPr kumimoji="1" lang="ja-JP" altLang="en-US" sz="1200">
              <a:latin typeface="ＭＳ Ｐゴシック" panose="020B0600070205080204" pitchFamily="50" charset="-128"/>
              <a:ea typeface="ＭＳ Ｐゴシック" panose="020B0600070205080204" pitchFamily="50" charset="-128"/>
            </a:rPr>
            <a:t>　今後も、少子高齢化に伴う扶助費の高止まり、統合小学校整備や広域ごみ処理施設の建設等による普通建設事業費の増加、施設の老朽化や</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導入による物件費等の増加が見込まれる状況であり、引き続き特定財源の確保に努めるとともに、既存事業の見直しや徹底した経常経費抑制等により持続可能な財政運営に努める。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47,018
43,256
207.60
25,148,846
23,848,393
1,084,677
13,431,843
21,430,172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142367</xdr:rowOff>
    </xdr:from>
    <xdr:to>
      <xdr:col>24</xdr:col>
      <xdr:colOff>63500</xdr:colOff>
      <xdr:row>37</xdr:row>
      <xdr:rowOff>154559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601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xdr:rowOff>
    </xdr:from>
    <xdr:to>
      <xdr:col>19</xdr:col>
      <xdr:colOff>177800</xdr:colOff>
      <xdr:row>37</xdr:row>
      <xdr:rowOff>154559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342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9779</xdr:rowOff>
    </xdr:from>
    <xdr:to>
      <xdr:col>15</xdr:col>
      <xdr:colOff>50800</xdr:colOff>
      <xdr:row>38</xdr:row>
      <xdr:rowOff>28448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3429"/>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152464</xdr:rowOff>
    </xdr:from>
    <xdr:to>
      <xdr:col>10</xdr:col>
      <xdr:colOff>114300</xdr:colOff>
      <xdr:row>38</xdr:row>
      <xdr:rowOff>28448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611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91567</xdr:rowOff>
    </xdr:from>
    <xdr:to>
      <xdr:col>24</xdr:col>
      <xdr:colOff>114300</xdr:colOff>
      <xdr:row>38</xdr:row>
      <xdr:rowOff>21717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103759</xdr:rowOff>
    </xdr:from>
    <xdr:to>
      <xdr:col>20</xdr:col>
      <xdr:colOff>38100</xdr:colOff>
      <xdr:row>38</xdr:row>
      <xdr:rowOff>33910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25036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130429</xdr:rowOff>
    </xdr:from>
    <xdr:to>
      <xdr:col>15</xdr:col>
      <xdr:colOff>101600</xdr:colOff>
      <xdr:row>37</xdr:row>
      <xdr:rowOff>60579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51706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149098</xdr:rowOff>
    </xdr:from>
    <xdr:to>
      <xdr:col>10</xdr:col>
      <xdr:colOff>165100</xdr:colOff>
      <xdr:row>38</xdr:row>
      <xdr:rowOff>79248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70375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101664</xdr:rowOff>
    </xdr:from>
    <xdr:to>
      <xdr:col>6</xdr:col>
      <xdr:colOff>38100</xdr:colOff>
      <xdr:row>38</xdr:row>
      <xdr:rowOff>31814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22941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61235</xdr:rowOff>
    </xdr:from>
    <xdr:to>
      <xdr:col>24</xdr:col>
      <xdr:colOff>63500</xdr:colOff>
      <xdr:row>57</xdr:row>
      <xdr:rowOff>72629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3885"/>
          <a:ext cx="83820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61235</xdr:rowOff>
    </xdr:from>
    <xdr:to>
      <xdr:col>19</xdr:col>
      <xdr:colOff>177800</xdr:colOff>
      <xdr:row>57</xdr:row>
      <xdr:rowOff>74929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33885"/>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159753</xdr:rowOff>
    </xdr:from>
    <xdr:to>
      <xdr:col>15</xdr:col>
      <xdr:colOff>50800</xdr:colOff>
      <xdr:row>57</xdr:row>
      <xdr:rowOff>74929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18053"/>
          <a:ext cx="889000" cy="4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159753</xdr:rowOff>
    </xdr:from>
    <xdr:to>
      <xdr:col>10</xdr:col>
      <xdr:colOff>114300</xdr:colOff>
      <xdr:row>57</xdr:row>
      <xdr:rowOff>102237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18053"/>
          <a:ext cx="889000" cy="4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21829</xdr:rowOff>
    </xdr:from>
    <xdr:to>
      <xdr:col>24</xdr:col>
      <xdr:colOff>114300</xdr:colOff>
      <xdr:row>57</xdr:row>
      <xdr:rowOff>123429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108206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10435</xdr:rowOff>
    </xdr:from>
    <xdr:to>
      <xdr:col>20</xdr:col>
      <xdr:colOff>38100</xdr:colOff>
      <xdr:row>57</xdr:row>
      <xdr:rowOff>112035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103162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24129</xdr:rowOff>
    </xdr:from>
    <xdr:to>
      <xdr:col>15</xdr:col>
      <xdr:colOff>101600</xdr:colOff>
      <xdr:row>57</xdr:row>
      <xdr:rowOff>125729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116856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108953</xdr:rowOff>
    </xdr:from>
    <xdr:to>
      <xdr:col>10</xdr:col>
      <xdr:colOff>165100</xdr:colOff>
      <xdr:row>55</xdr:row>
      <xdr:rowOff>39103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30230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5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51437</xdr:rowOff>
    </xdr:from>
    <xdr:to>
      <xdr:col>6</xdr:col>
      <xdr:colOff>38100</xdr:colOff>
      <xdr:row>57</xdr:row>
      <xdr:rowOff>153037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144164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42098</xdr:rowOff>
    </xdr:from>
    <xdr:to>
      <xdr:col>24</xdr:col>
      <xdr:colOff>63500</xdr:colOff>
      <xdr:row>76</xdr:row>
      <xdr:rowOff>111364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2298"/>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97529</xdr:rowOff>
    </xdr:from>
    <xdr:to>
      <xdr:col>19</xdr:col>
      <xdr:colOff>177800</xdr:colOff>
      <xdr:row>76</xdr:row>
      <xdr:rowOff>111364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56279"/>
          <a:ext cx="889000" cy="18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97529</xdr:rowOff>
    </xdr:from>
    <xdr:to>
      <xdr:col>15</xdr:col>
      <xdr:colOff>50800</xdr:colOff>
      <xdr:row>76</xdr:row>
      <xdr:rowOff>156845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6279"/>
          <a:ext cx="889000" cy="2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156845</xdr:rowOff>
    </xdr:from>
    <xdr:to>
      <xdr:col>10</xdr:col>
      <xdr:colOff>114300</xdr:colOff>
      <xdr:row>77</xdr:row>
      <xdr:rowOff>140951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7045"/>
          <a:ext cx="889000" cy="15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162748</xdr:rowOff>
    </xdr:from>
    <xdr:to>
      <xdr:col>24</xdr:col>
      <xdr:colOff>114300</xdr:colOff>
      <xdr:row>76</xdr:row>
      <xdr:rowOff>92898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141175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60564</xdr:rowOff>
    </xdr:from>
    <xdr:to>
      <xdr:col>20</xdr:col>
      <xdr:colOff>38100</xdr:colOff>
      <xdr:row>76</xdr:row>
      <xdr:rowOff>162164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153291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46729</xdr:rowOff>
    </xdr:from>
    <xdr:to>
      <xdr:col>15</xdr:col>
      <xdr:colOff>101600</xdr:colOff>
      <xdr:row>75</xdr:row>
      <xdr:rowOff>148329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139456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9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106045</xdr:rowOff>
    </xdr:from>
    <xdr:to>
      <xdr:col>10</xdr:col>
      <xdr:colOff>165100</xdr:colOff>
      <xdr:row>77</xdr:row>
      <xdr:rowOff>36195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27322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90151</xdr:rowOff>
    </xdr:from>
    <xdr:to>
      <xdr:col>6</xdr:col>
      <xdr:colOff>38100</xdr:colOff>
      <xdr:row>78</xdr:row>
      <xdr:rowOff>20301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34849</xdr:rowOff>
    </xdr:from>
    <xdr:to>
      <xdr:col>24</xdr:col>
      <xdr:colOff>63500</xdr:colOff>
      <xdr:row>94</xdr:row>
      <xdr:rowOff>118993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51149"/>
          <a:ext cx="838200" cy="8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118993</xdr:rowOff>
    </xdr:from>
    <xdr:to>
      <xdr:col>19</xdr:col>
      <xdr:colOff>177800</xdr:colOff>
      <xdr:row>94</xdr:row>
      <xdr:rowOff>159989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35293"/>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159989</xdr:rowOff>
    </xdr:from>
    <xdr:to>
      <xdr:col>15</xdr:col>
      <xdr:colOff>50800</xdr:colOff>
      <xdr:row>96</xdr:row>
      <xdr:rowOff>75482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76289"/>
          <a:ext cx="889000" cy="2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75482</xdr:rowOff>
    </xdr:from>
    <xdr:to>
      <xdr:col>10</xdr:col>
      <xdr:colOff>114300</xdr:colOff>
      <xdr:row>96</xdr:row>
      <xdr:rowOff>144768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34682"/>
          <a:ext cx="889000" cy="6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141837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155499</xdr:rowOff>
    </xdr:from>
    <xdr:to>
      <xdr:col>24</xdr:col>
      <xdr:colOff>114300</xdr:colOff>
      <xdr:row>94</xdr:row>
      <xdr:rowOff>85649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68193</xdr:rowOff>
    </xdr:from>
    <xdr:to>
      <xdr:col>20</xdr:col>
      <xdr:colOff>38100</xdr:colOff>
      <xdr:row>94</xdr:row>
      <xdr:rowOff>169793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109189</xdr:rowOff>
    </xdr:from>
    <xdr:to>
      <xdr:col>15</xdr:col>
      <xdr:colOff>101600</xdr:colOff>
      <xdr:row>95</xdr:row>
      <xdr:rowOff>39339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30466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24682</xdr:rowOff>
    </xdr:from>
    <xdr:to>
      <xdr:col>10</xdr:col>
      <xdr:colOff>165100</xdr:colOff>
      <xdr:row>96</xdr:row>
      <xdr:rowOff>126282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117409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93968</xdr:rowOff>
    </xdr:from>
    <xdr:to>
      <xdr:col>6</xdr:col>
      <xdr:colOff>38100</xdr:colOff>
      <xdr:row>97</xdr:row>
      <xdr:rowOff>24118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92347</xdr:rowOff>
    </xdr:from>
    <xdr:to>
      <xdr:col>55</xdr:col>
      <xdr:colOff>0</xdr:colOff>
      <xdr:row>39</xdr:row>
      <xdr:rowOff>93001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78897"/>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93001</xdr:rowOff>
    </xdr:from>
    <xdr:to>
      <xdr:col>50</xdr:col>
      <xdr:colOff>114300</xdr:colOff>
      <xdr:row>39</xdr:row>
      <xdr:rowOff>93163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79551"/>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93163</xdr:rowOff>
    </xdr:from>
    <xdr:to>
      <xdr:col>45</xdr:col>
      <xdr:colOff>177800</xdr:colOff>
      <xdr:row>39</xdr:row>
      <xdr:rowOff>97899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79713"/>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92511</xdr:rowOff>
    </xdr:from>
    <xdr:to>
      <xdr:col>41</xdr:col>
      <xdr:colOff>50800</xdr:colOff>
      <xdr:row>39</xdr:row>
      <xdr:rowOff>97899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79061"/>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41547</xdr:rowOff>
    </xdr:from>
    <xdr:to>
      <xdr:col>55</xdr:col>
      <xdr:colOff>50800</xdr:colOff>
      <xdr:row>39</xdr:row>
      <xdr:rowOff>143147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127924</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3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42201</xdr:rowOff>
    </xdr:from>
    <xdr:to>
      <xdr:col>50</xdr:col>
      <xdr:colOff>165100</xdr:colOff>
      <xdr:row>39</xdr:row>
      <xdr:rowOff>143801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134928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42363</xdr:rowOff>
    </xdr:from>
    <xdr:to>
      <xdr:col>46</xdr:col>
      <xdr:colOff>38100</xdr:colOff>
      <xdr:row>39</xdr:row>
      <xdr:rowOff>143963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135090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82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47099</xdr:rowOff>
    </xdr:from>
    <xdr:to>
      <xdr:col>41</xdr:col>
      <xdr:colOff>101600</xdr:colOff>
      <xdr:row>39</xdr:row>
      <xdr:rowOff>148699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139826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41711</xdr:rowOff>
    </xdr:from>
    <xdr:to>
      <xdr:col>36</xdr:col>
      <xdr:colOff>165100</xdr:colOff>
      <xdr:row>39</xdr:row>
      <xdr:rowOff>143311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134438</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18599</xdr:rowOff>
    </xdr:from>
    <xdr:to>
      <xdr:col>55</xdr:col>
      <xdr:colOff>0</xdr:colOff>
      <xdr:row>57</xdr:row>
      <xdr:rowOff>62700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91249"/>
          <a:ext cx="8382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18599</xdr:rowOff>
    </xdr:from>
    <xdr:to>
      <xdr:col>50</xdr:col>
      <xdr:colOff>114300</xdr:colOff>
      <xdr:row>57</xdr:row>
      <xdr:rowOff>119697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91249"/>
          <a:ext cx="8890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55728</xdr:rowOff>
    </xdr:from>
    <xdr:to>
      <xdr:col>45</xdr:col>
      <xdr:colOff>177800</xdr:colOff>
      <xdr:row>57</xdr:row>
      <xdr:rowOff>119697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56928"/>
          <a:ext cx="889000" cy="23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55728</xdr:rowOff>
    </xdr:from>
    <xdr:to>
      <xdr:col>41</xdr:col>
      <xdr:colOff>50800</xdr:colOff>
      <xdr:row>57</xdr:row>
      <xdr:rowOff>131508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656928"/>
          <a:ext cx="889000" cy="24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11900</xdr:rowOff>
    </xdr:from>
    <xdr:to>
      <xdr:col>55</xdr:col>
      <xdr:colOff>50800</xdr:colOff>
      <xdr:row>57</xdr:row>
      <xdr:rowOff>113500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98277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139249</xdr:rowOff>
    </xdr:from>
    <xdr:to>
      <xdr:col>50</xdr:col>
      <xdr:colOff>165100</xdr:colOff>
      <xdr:row>57</xdr:row>
      <xdr:rowOff>69399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60526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68897</xdr:rowOff>
    </xdr:from>
    <xdr:to>
      <xdr:col>46</xdr:col>
      <xdr:colOff>38100</xdr:colOff>
      <xdr:row>57</xdr:row>
      <xdr:rowOff>170497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161624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4928</xdr:rowOff>
    </xdr:from>
    <xdr:to>
      <xdr:col>41</xdr:col>
      <xdr:colOff>101600</xdr:colOff>
      <xdr:row>56</xdr:row>
      <xdr:rowOff>106528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97655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80708</xdr:rowOff>
    </xdr:from>
    <xdr:to>
      <xdr:col>36</xdr:col>
      <xdr:colOff>165100</xdr:colOff>
      <xdr:row>58</xdr:row>
      <xdr:rowOff>10858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1985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134838</xdr:rowOff>
    </xdr:from>
    <xdr:to>
      <xdr:col>55</xdr:col>
      <xdr:colOff>0</xdr:colOff>
      <xdr:row>78</xdr:row>
      <xdr:rowOff>164001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07938"/>
          <a:ext cx="8382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157271</xdr:rowOff>
    </xdr:from>
    <xdr:to>
      <xdr:col>50</xdr:col>
      <xdr:colOff>114300</xdr:colOff>
      <xdr:row>78</xdr:row>
      <xdr:rowOff>164001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530371"/>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137849</xdr:rowOff>
    </xdr:from>
    <xdr:to>
      <xdr:col>45</xdr:col>
      <xdr:colOff>177800</xdr:colOff>
      <xdr:row>78</xdr:row>
      <xdr:rowOff>157271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10949"/>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137849</xdr:rowOff>
    </xdr:from>
    <xdr:to>
      <xdr:col>41</xdr:col>
      <xdr:colOff>50800</xdr:colOff>
      <xdr:row>79</xdr:row>
      <xdr:rowOff>13855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10949"/>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84038</xdr:rowOff>
    </xdr:from>
    <xdr:to>
      <xdr:col>55</xdr:col>
      <xdr:colOff>50800</xdr:colOff>
      <xdr:row>79</xdr:row>
      <xdr:rowOff>14188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170415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113201</xdr:rowOff>
    </xdr:from>
    <xdr:to>
      <xdr:col>50</xdr:col>
      <xdr:colOff>165100</xdr:colOff>
      <xdr:row>79</xdr:row>
      <xdr:rowOff>43351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34478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7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106471</xdr:rowOff>
    </xdr:from>
    <xdr:to>
      <xdr:col>46</xdr:col>
      <xdr:colOff>38100</xdr:colOff>
      <xdr:row>79</xdr:row>
      <xdr:rowOff>36621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87049</xdr:rowOff>
    </xdr:from>
    <xdr:to>
      <xdr:col>41</xdr:col>
      <xdr:colOff>101600</xdr:colOff>
      <xdr:row>79</xdr:row>
      <xdr:rowOff>17199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8326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134505</xdr:rowOff>
    </xdr:from>
    <xdr:to>
      <xdr:col>36</xdr:col>
      <xdr:colOff>165100</xdr:colOff>
      <xdr:row>79</xdr:row>
      <xdr:rowOff>64655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55782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46349</xdr:rowOff>
    </xdr:from>
    <xdr:to>
      <xdr:col>55</xdr:col>
      <xdr:colOff>0</xdr:colOff>
      <xdr:row>100</xdr:row>
      <xdr:rowOff>3029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7019899"/>
          <a:ext cx="8382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2801</xdr:rowOff>
    </xdr:from>
    <xdr:to>
      <xdr:col>50</xdr:col>
      <xdr:colOff>114300</xdr:colOff>
      <xdr:row>99</xdr:row>
      <xdr:rowOff>46349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04901"/>
          <a:ext cx="889000" cy="2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160127</xdr:rowOff>
    </xdr:from>
    <xdr:to>
      <xdr:col>45</xdr:col>
      <xdr:colOff>177800</xdr:colOff>
      <xdr:row>98</xdr:row>
      <xdr:rowOff>2801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90777"/>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160127</xdr:rowOff>
    </xdr:from>
    <xdr:to>
      <xdr:col>41</xdr:col>
      <xdr:colOff>50800</xdr:colOff>
      <xdr:row>99</xdr:row>
      <xdr:rowOff>16534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90777"/>
          <a:ext cx="889000" cy="19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123679</xdr:rowOff>
    </xdr:from>
    <xdr:to>
      <xdr:col>55</xdr:col>
      <xdr:colOff>50800</xdr:colOff>
      <xdr:row>100</xdr:row>
      <xdr:rowOff>53829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70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38606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701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166999</xdr:rowOff>
    </xdr:from>
    <xdr:to>
      <xdr:col>50</xdr:col>
      <xdr:colOff>165100</xdr:colOff>
      <xdr:row>99</xdr:row>
      <xdr:rowOff>97149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9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88276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0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123451</xdr:rowOff>
    </xdr:from>
    <xdr:to>
      <xdr:col>46</xdr:col>
      <xdr:colOff>38100</xdr:colOff>
      <xdr:row>98</xdr:row>
      <xdr:rowOff>53601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44728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109327</xdr:rowOff>
    </xdr:from>
    <xdr:to>
      <xdr:col>41</xdr:col>
      <xdr:colOff>101600</xdr:colOff>
      <xdr:row>98</xdr:row>
      <xdr:rowOff>39477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30604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3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137184</xdr:rowOff>
    </xdr:from>
    <xdr:to>
      <xdr:col>36</xdr:col>
      <xdr:colOff>165100</xdr:colOff>
      <xdr:row>99</xdr:row>
      <xdr:rowOff>67334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58461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3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168732</xdr:rowOff>
    </xdr:from>
    <xdr:to>
      <xdr:col>85</xdr:col>
      <xdr:colOff>127000</xdr:colOff>
      <xdr:row>36</xdr:row>
      <xdr:rowOff>14656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69482"/>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54127</xdr:rowOff>
    </xdr:from>
    <xdr:to>
      <xdr:col>81</xdr:col>
      <xdr:colOff>50800</xdr:colOff>
      <xdr:row>35</xdr:row>
      <xdr:rowOff>168732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054877"/>
          <a:ext cx="8890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70663</xdr:rowOff>
    </xdr:from>
    <xdr:to>
      <xdr:col>76</xdr:col>
      <xdr:colOff>114300</xdr:colOff>
      <xdr:row>35</xdr:row>
      <xdr:rowOff>54127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728513"/>
          <a:ext cx="889000" cy="3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153852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70663</xdr:rowOff>
    </xdr:from>
    <xdr:to>
      <xdr:col>71</xdr:col>
      <xdr:colOff>177800</xdr:colOff>
      <xdr:row>35</xdr:row>
      <xdr:rowOff>17894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728513"/>
          <a:ext cx="889000" cy="2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74642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135306</xdr:rowOff>
    </xdr:from>
    <xdr:to>
      <xdr:col>85</xdr:col>
      <xdr:colOff>177800</xdr:colOff>
      <xdr:row>36</xdr:row>
      <xdr:rowOff>65456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113733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117932</xdr:rowOff>
    </xdr:from>
    <xdr:to>
      <xdr:col>81</xdr:col>
      <xdr:colOff>101600</xdr:colOff>
      <xdr:row>36</xdr:row>
      <xdr:rowOff>48082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3327</xdr:rowOff>
    </xdr:from>
    <xdr:to>
      <xdr:col>76</xdr:col>
      <xdr:colOff>165100</xdr:colOff>
      <xdr:row>35</xdr:row>
      <xdr:rowOff>104927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121454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7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19863</xdr:rowOff>
    </xdr:from>
    <xdr:to>
      <xdr:col>72</xdr:col>
      <xdr:colOff>38100</xdr:colOff>
      <xdr:row>33</xdr:row>
      <xdr:rowOff>121463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137990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4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138544</xdr:rowOff>
    </xdr:from>
    <xdr:to>
      <xdr:col>67</xdr:col>
      <xdr:colOff>101600</xdr:colOff>
      <xdr:row>35</xdr:row>
      <xdr:rowOff>68694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85221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147195</xdr:rowOff>
    </xdr:from>
    <xdr:to>
      <xdr:col>85</xdr:col>
      <xdr:colOff>127000</xdr:colOff>
      <xdr:row>58</xdr:row>
      <xdr:rowOff>8304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48395"/>
          <a:ext cx="838200" cy="20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31458</xdr:rowOff>
    </xdr:from>
    <xdr:to>
      <xdr:col>81</xdr:col>
      <xdr:colOff>50800</xdr:colOff>
      <xdr:row>58</xdr:row>
      <xdr:rowOff>8304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461208"/>
          <a:ext cx="889000" cy="4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31458</xdr:rowOff>
    </xdr:from>
    <xdr:to>
      <xdr:col>76</xdr:col>
      <xdr:colOff>114300</xdr:colOff>
      <xdr:row>56</xdr:row>
      <xdr:rowOff>35377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461208"/>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35377</xdr:rowOff>
    </xdr:from>
    <xdr:to>
      <xdr:col>71</xdr:col>
      <xdr:colOff>177800</xdr:colOff>
      <xdr:row>58</xdr:row>
      <xdr:rowOff>73030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636577"/>
          <a:ext cx="889000" cy="38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137279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96395</xdr:rowOff>
    </xdr:from>
    <xdr:to>
      <xdr:col>85</xdr:col>
      <xdr:colOff>177800</xdr:colOff>
      <xdr:row>57</xdr:row>
      <xdr:rowOff>26545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74822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128954</xdr:rowOff>
    </xdr:from>
    <xdr:to>
      <xdr:col>81</xdr:col>
      <xdr:colOff>101600</xdr:colOff>
      <xdr:row>58</xdr:row>
      <xdr:rowOff>59104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9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50231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99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152108</xdr:rowOff>
    </xdr:from>
    <xdr:to>
      <xdr:col>76</xdr:col>
      <xdr:colOff>165100</xdr:colOff>
      <xdr:row>55</xdr:row>
      <xdr:rowOff>82258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4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98785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18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156027</xdr:rowOff>
    </xdr:from>
    <xdr:to>
      <xdr:col>72</xdr:col>
      <xdr:colOff>38100</xdr:colOff>
      <xdr:row>56</xdr:row>
      <xdr:rowOff>86177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5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102704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3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22230</xdr:rowOff>
    </xdr:from>
    <xdr:to>
      <xdr:col>67</xdr:col>
      <xdr:colOff>101600</xdr:colOff>
      <xdr:row>58</xdr:row>
      <xdr:rowOff>123830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114957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0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47803</xdr:rowOff>
    </xdr:from>
    <xdr:to>
      <xdr:col>85</xdr:col>
      <xdr:colOff>127000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78003"/>
          <a:ext cx="838200" cy="3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18428</xdr:rowOff>
    </xdr:from>
    <xdr:to>
      <xdr:col>81</xdr:col>
      <xdr:colOff>50800</xdr:colOff>
      <xdr:row>78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91528"/>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105066</xdr:rowOff>
    </xdr:from>
    <xdr:to>
      <xdr:col>76</xdr:col>
      <xdr:colOff>114300</xdr:colOff>
      <xdr:row>78</xdr:row>
      <xdr:rowOff>18428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06716"/>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76836</xdr:rowOff>
    </xdr:from>
    <xdr:to>
      <xdr:col>71</xdr:col>
      <xdr:colOff>177800</xdr:colOff>
      <xdr:row>77</xdr:row>
      <xdr:rowOff>105066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78486"/>
          <a:ext cx="889000" cy="2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168453</xdr:rowOff>
    </xdr:from>
    <xdr:to>
      <xdr:col>85</xdr:col>
      <xdr:colOff>177800</xdr:colOff>
      <xdr:row>76</xdr:row>
      <xdr:rowOff>98603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146880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139078</xdr:rowOff>
    </xdr:from>
    <xdr:to>
      <xdr:col>76</xdr:col>
      <xdr:colOff>165100</xdr:colOff>
      <xdr:row>78</xdr:row>
      <xdr:rowOff>69228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60355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433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54266</xdr:rowOff>
    </xdr:from>
    <xdr:to>
      <xdr:col>72</xdr:col>
      <xdr:colOff>38100</xdr:colOff>
      <xdr:row>77</xdr:row>
      <xdr:rowOff>155866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146993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34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118763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3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21513</xdr:rowOff>
    </xdr:from>
    <xdr:to>
      <xdr:col>85</xdr:col>
      <xdr:colOff>127000</xdr:colOff>
      <xdr:row>97</xdr:row>
      <xdr:rowOff>45017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652163"/>
          <a:ext cx="838200" cy="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45017</xdr:rowOff>
    </xdr:from>
    <xdr:to>
      <xdr:col>81</xdr:col>
      <xdr:colOff>50800</xdr:colOff>
      <xdr:row>97</xdr:row>
      <xdr:rowOff>97251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75667"/>
          <a:ext cx="889000" cy="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95665</xdr:rowOff>
    </xdr:from>
    <xdr:to>
      <xdr:col>76</xdr:col>
      <xdr:colOff>114300</xdr:colOff>
      <xdr:row>97</xdr:row>
      <xdr:rowOff>97251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726315"/>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95665</xdr:rowOff>
    </xdr:from>
    <xdr:to>
      <xdr:col>71</xdr:col>
      <xdr:colOff>177800</xdr:colOff>
      <xdr:row>97</xdr:row>
      <xdr:rowOff>107038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7263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142163</xdr:rowOff>
    </xdr:from>
    <xdr:to>
      <xdr:col>85</xdr:col>
      <xdr:colOff>177800</xdr:colOff>
      <xdr:row>97</xdr:row>
      <xdr:rowOff>72313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120590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165667</xdr:rowOff>
    </xdr:from>
    <xdr:to>
      <xdr:col>81</xdr:col>
      <xdr:colOff>101600</xdr:colOff>
      <xdr:row>97</xdr:row>
      <xdr:rowOff>95817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86944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46451</xdr:rowOff>
    </xdr:from>
    <xdr:to>
      <xdr:col>76</xdr:col>
      <xdr:colOff>165100</xdr:colOff>
      <xdr:row>97</xdr:row>
      <xdr:rowOff>148051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139178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44865</xdr:rowOff>
    </xdr:from>
    <xdr:to>
      <xdr:col>72</xdr:col>
      <xdr:colOff>38100</xdr:colOff>
      <xdr:row>97</xdr:row>
      <xdr:rowOff>146465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137592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56238</xdr:rowOff>
    </xdr:from>
    <xdr:to>
      <xdr:col>67</xdr:col>
      <xdr:colOff>101600</xdr:colOff>
      <xdr:row>97</xdr:row>
      <xdr:rowOff>157838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148965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本市においては、衛生費を除く全ての項目で類似団体平均を下回っている。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衛生費については、類似団体平均を</a:t>
          </a:r>
          <a:r>
            <a:rPr kumimoji="1" lang="en-US" altLang="ja-JP" sz="1200">
              <a:latin typeface="ＭＳ Ｐゴシック" panose="020B0600070205080204" pitchFamily="50" charset="-128"/>
              <a:ea typeface="ＭＳ Ｐゴシック" panose="020B0600070205080204" pitchFamily="50" charset="-128"/>
            </a:rPr>
            <a:t>7,646</a:t>
          </a:r>
          <a:r>
            <a:rPr kumimoji="1" lang="ja-JP" altLang="en-US" sz="1200">
              <a:latin typeface="ＭＳ Ｐゴシック" panose="020B0600070205080204" pitchFamily="50" charset="-128"/>
              <a:ea typeface="ＭＳ Ｐゴシック" panose="020B0600070205080204" pitchFamily="50" charset="-128"/>
            </a:rPr>
            <a:t>円上回っており、これは、みのわ水鳥公園の整備工事、し尿処理施設・ごみ処理施設の修繕工事等に係る経費の増加が主な要因で、今後とも既存施設の劣化や新ごみ処理施設の事業進捗により増加が見込まれる。</a:t>
          </a:r>
        </a:p>
        <a:p>
          <a:r>
            <a:rPr kumimoji="1" lang="ja-JP" altLang="en-US" sz="1200">
              <a:latin typeface="ＭＳ Ｐゴシック" panose="020B0600070205080204" pitchFamily="50" charset="-128"/>
              <a:ea typeface="ＭＳ Ｐゴシック" panose="020B0600070205080204" pitchFamily="50" charset="-128"/>
            </a:rPr>
            <a:t>　そのほか前年度から大きく増加している項目としては、教育費が統合小学校（旭小学校）整備、閉校小学校解体等により</a:t>
          </a:r>
          <a:r>
            <a:rPr kumimoji="1" lang="en-US" altLang="ja-JP" sz="1200">
              <a:latin typeface="ＭＳ Ｐゴシック" panose="020B0600070205080204" pitchFamily="50" charset="-128"/>
              <a:ea typeface="ＭＳ Ｐゴシック" panose="020B0600070205080204" pitchFamily="50" charset="-128"/>
            </a:rPr>
            <a:t>12,494</a:t>
          </a:r>
          <a:r>
            <a:rPr kumimoji="1" lang="ja-JP" altLang="en-US" sz="1200">
              <a:latin typeface="ＭＳ Ｐゴシック" panose="020B0600070205080204" pitchFamily="50" charset="-128"/>
              <a:ea typeface="ＭＳ Ｐゴシック" panose="020B0600070205080204" pitchFamily="50" charset="-128"/>
            </a:rPr>
            <a:t>円の増加、民生費が住民税非課税世帯に対する食料価格等物価高騰重点支援給付金の給付の実施等により</a:t>
          </a:r>
          <a:r>
            <a:rPr kumimoji="1" lang="en-US" altLang="ja-JP" sz="1200">
              <a:latin typeface="ＭＳ Ｐゴシック" panose="020B0600070205080204" pitchFamily="50" charset="-128"/>
              <a:ea typeface="ＭＳ Ｐゴシック" panose="020B0600070205080204" pitchFamily="50" charset="-128"/>
            </a:rPr>
            <a:t>6,363</a:t>
          </a:r>
          <a:r>
            <a:rPr kumimoji="1" lang="ja-JP" altLang="en-US" sz="1200">
              <a:latin typeface="ＭＳ Ｐゴシック" panose="020B0600070205080204" pitchFamily="50" charset="-128"/>
              <a:ea typeface="ＭＳ Ｐゴシック" panose="020B0600070205080204" pitchFamily="50" charset="-128"/>
            </a:rPr>
            <a:t>円の増加となっている。</a:t>
          </a:r>
        </a:p>
        <a:p>
          <a:r>
            <a:rPr kumimoji="1" lang="ja-JP" altLang="en-US" sz="1200">
              <a:latin typeface="ＭＳ Ｐゴシック" panose="020B0600070205080204" pitchFamily="50" charset="-128"/>
              <a:ea typeface="ＭＳ Ｐゴシック" panose="020B0600070205080204" pitchFamily="50" charset="-128"/>
            </a:rPr>
            <a:t>　前年度から大きく減少している項目としては、土木費が排水整備工事の減少等により前年度比</a:t>
          </a:r>
          <a:r>
            <a:rPr kumimoji="1" lang="en-US" altLang="ja-JP" sz="1200">
              <a:latin typeface="ＭＳ Ｐゴシック" panose="020B0600070205080204" pitchFamily="50" charset="-128"/>
              <a:ea typeface="ＭＳ Ｐゴシック" panose="020B0600070205080204" pitchFamily="50" charset="-128"/>
            </a:rPr>
            <a:t>7,847</a:t>
          </a:r>
          <a:r>
            <a:rPr kumimoji="1" lang="ja-JP" altLang="en-US" sz="1200">
              <a:latin typeface="ＭＳ Ｐゴシック" panose="020B0600070205080204" pitchFamily="50" charset="-128"/>
              <a:ea typeface="ＭＳ Ｐゴシック" panose="020B0600070205080204" pitchFamily="50" charset="-128"/>
            </a:rPr>
            <a:t>円の減少となっている。</a:t>
          </a:r>
        </a:p>
        <a:p>
          <a:r>
            <a:rPr kumimoji="1" lang="ja-JP" altLang="en-US" sz="1200">
              <a:latin typeface="ＭＳ Ｐゴシック" panose="020B0600070205080204" pitchFamily="50" charset="-128"/>
              <a:ea typeface="ＭＳ Ｐゴシック" panose="020B0600070205080204" pitchFamily="50" charset="-128"/>
            </a:rPr>
            <a:t>　今後も、少子高齢化等による民生費の増加、統合小学校整備（旭小学校）による教育費の増加、広域ごみ処理施設建設等による衛生費の増加等が見込まれる状況であることから、施設の効率的なマネジメントはもとより既存事業の見直しや徹底した経常経費の抑制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財政調整基金残高の標準財政規模比は、大雨及び台風災害に伴う災害復旧事業や物価高騰対策事業等に対応するため取崩を行ったことにより前年度比</a:t>
          </a:r>
          <a:r>
            <a:rPr kumimoji="1" lang="en-US" altLang="ja-JP" sz="1100">
              <a:latin typeface="ＭＳ ゴシック" pitchFamily="49" charset="-128"/>
              <a:ea typeface="ＭＳ ゴシック" pitchFamily="49" charset="-128"/>
            </a:rPr>
            <a:t>3.13</a:t>
          </a:r>
          <a:r>
            <a:rPr kumimoji="1" lang="ja-JP" altLang="en-US" sz="1100">
              <a:latin typeface="ＭＳ ゴシック" pitchFamily="49" charset="-128"/>
              <a:ea typeface="ＭＳ ゴシック" pitchFamily="49" charset="-128"/>
            </a:rPr>
            <a:t>ポイントの減少となった。</a:t>
          </a:r>
        </a:p>
        <a:p>
          <a:r>
            <a:rPr kumimoji="1" lang="ja-JP" altLang="en-US" sz="1100">
              <a:latin typeface="ＭＳ ゴシック" pitchFamily="49" charset="-128"/>
              <a:ea typeface="ＭＳ ゴシック" pitchFamily="49" charset="-128"/>
            </a:rPr>
            <a:t>　実質収支額の標準財政規模比は、前述の大雨及び台風災害に伴う災害復旧事業の増加により前年度比</a:t>
          </a:r>
          <a:r>
            <a:rPr kumimoji="1" lang="en-US" altLang="ja-JP" sz="1100">
              <a:latin typeface="ＭＳ ゴシック" pitchFamily="49" charset="-128"/>
              <a:ea typeface="ＭＳ ゴシック" pitchFamily="49" charset="-128"/>
            </a:rPr>
            <a:t>1.16</a:t>
          </a:r>
          <a:r>
            <a:rPr kumimoji="1" lang="ja-JP" altLang="en-US" sz="1100">
              <a:latin typeface="ＭＳ ゴシック" pitchFamily="49" charset="-128"/>
              <a:ea typeface="ＭＳ ゴシック" pitchFamily="49" charset="-128"/>
            </a:rPr>
            <a:t>ポイントの減少となった。</a:t>
          </a:r>
        </a:p>
        <a:p>
          <a:r>
            <a:rPr kumimoji="1" lang="ja-JP" altLang="en-US" sz="1100">
              <a:latin typeface="ＭＳ ゴシック" pitchFamily="49" charset="-128"/>
              <a:ea typeface="ＭＳ ゴシック" pitchFamily="49" charset="-128"/>
            </a:rPr>
            <a:t>　実質単年度収支の標準財政規模比は、前年度を上回る財政調整基金の取崩しを行ったことから前年度比</a:t>
          </a:r>
          <a:r>
            <a:rPr kumimoji="1" lang="en-US" altLang="ja-JP" sz="1100">
              <a:latin typeface="ＭＳ ゴシック" pitchFamily="49" charset="-128"/>
              <a:ea typeface="ＭＳ ゴシック" pitchFamily="49" charset="-128"/>
            </a:rPr>
            <a:t>3.73</a:t>
          </a:r>
          <a:r>
            <a:rPr kumimoji="1" lang="ja-JP" altLang="en-US" sz="1100">
              <a:latin typeface="ＭＳ ゴシック" pitchFamily="49" charset="-128"/>
              <a:ea typeface="ＭＳ ゴシック" pitchFamily="49" charset="-128"/>
            </a:rPr>
            <a:t>ポイントの減少となった。</a:t>
          </a:r>
        </a:p>
        <a:p>
          <a:r>
            <a:rPr kumimoji="1" lang="ja-JP" altLang="en-US" sz="1100">
              <a:latin typeface="ＭＳ ゴシック" pitchFamily="49" charset="-128"/>
              <a:ea typeface="ＭＳ ゴシック" pitchFamily="49" charset="-128"/>
            </a:rPr>
            <a:t>　今後は人口減少に伴う市税等の減少が見込まれるが、市の財政規模に適した財政調整基金残高や実質収支額等が保持できるよう、適正な事業実施及び新たな財源確保等に取り組んでいく。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黒字額の標準財政規模比について、全体会計としては、前年度比</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ポイントの減少となった。</a:t>
          </a:r>
        </a:p>
        <a:p>
          <a:r>
            <a:rPr kumimoji="1" lang="ja-JP" altLang="en-US" sz="1200">
              <a:latin typeface="ＭＳ ゴシック" pitchFamily="49" charset="-128"/>
              <a:ea typeface="ＭＳ ゴシック" pitchFamily="49" charset="-128"/>
            </a:rPr>
            <a:t>　各会計別で</a:t>
          </a:r>
          <a:r>
            <a:rPr kumimoji="1" lang="ja-JP" altLang="en-US" sz="1200">
              <a:solidFill>
                <a:sysClr val="windowText" lastClr="000000"/>
              </a:solidFill>
              <a:latin typeface="ＭＳ ゴシック" pitchFamily="49" charset="-128"/>
              <a:ea typeface="ＭＳ ゴシック" pitchFamily="49" charset="-128"/>
            </a:rPr>
            <a:t>は、水道事業会計が流動資産における現金預金の減少等により前年度比</a:t>
          </a:r>
          <a:r>
            <a:rPr kumimoji="1" lang="en-US" altLang="ja-JP" sz="1200">
              <a:solidFill>
                <a:sysClr val="windowText" lastClr="000000"/>
              </a:solidFill>
              <a:latin typeface="ＭＳ ゴシック" pitchFamily="49" charset="-128"/>
              <a:ea typeface="ＭＳ ゴシック" pitchFamily="49" charset="-128"/>
            </a:rPr>
            <a:t>0.65</a:t>
          </a:r>
          <a:r>
            <a:rPr kumimoji="1" lang="ja-JP" altLang="en-US" sz="1200">
              <a:solidFill>
                <a:sysClr val="windowText" lastClr="000000"/>
              </a:solidFill>
              <a:latin typeface="ＭＳ ゴシック" pitchFamily="49" charset="-128"/>
              <a:ea typeface="ＭＳ ゴシック" pitchFamily="49" charset="-128"/>
            </a:rPr>
            <a:t>ポイントの減少、一般会計が大雨及び台風災害に伴う災害復旧事業の増加により実質収支額が増加したことから前年度比</a:t>
          </a:r>
          <a:r>
            <a:rPr kumimoji="1" lang="en-US" altLang="ja-JP" sz="1200">
              <a:solidFill>
                <a:sysClr val="windowText" lastClr="000000"/>
              </a:solidFill>
              <a:latin typeface="ＭＳ ゴシック" pitchFamily="49" charset="-128"/>
              <a:ea typeface="ＭＳ ゴシック" pitchFamily="49" charset="-128"/>
            </a:rPr>
            <a:t>1.16</a:t>
          </a:r>
          <a:r>
            <a:rPr kumimoji="1" lang="ja-JP" altLang="en-US" sz="1200">
              <a:solidFill>
                <a:sysClr val="windowText" lastClr="000000"/>
              </a:solidFill>
              <a:latin typeface="ＭＳ ゴシック" pitchFamily="49" charset="-128"/>
              <a:ea typeface="ＭＳ ゴシック" pitchFamily="49" charset="-128"/>
            </a:rPr>
            <a:t>ポイントの減少、下水道事業会計が流動資産における現金預金の減少等により前年度比</a:t>
          </a:r>
          <a:r>
            <a:rPr kumimoji="1" lang="en-US" altLang="ja-JP" sz="1200">
              <a:solidFill>
                <a:sysClr val="windowText" lastClr="000000"/>
              </a:solidFill>
              <a:latin typeface="ＭＳ ゴシック" pitchFamily="49" charset="-128"/>
              <a:ea typeface="ＭＳ ゴシック" pitchFamily="49" charset="-128"/>
            </a:rPr>
            <a:t>0.01</a:t>
          </a:r>
          <a:r>
            <a:rPr kumimoji="1" lang="ja-JP" altLang="en-US" sz="1200">
              <a:solidFill>
                <a:sysClr val="windowText" lastClr="000000"/>
              </a:solidFill>
              <a:latin typeface="ＭＳ ゴシック" pitchFamily="49" charset="-128"/>
              <a:ea typeface="ＭＳ ゴシック" pitchFamily="49" charset="-128"/>
            </a:rPr>
            <a:t>ポイントの減少、介護</a:t>
          </a:r>
          <a:r>
            <a:rPr kumimoji="1" lang="ja-JP" altLang="en-US" sz="1200">
              <a:latin typeface="ＭＳ ゴシック" pitchFamily="49" charset="-128"/>
              <a:ea typeface="ＭＳ ゴシック" pitchFamily="49" charset="-128"/>
            </a:rPr>
            <a:t>保険特別会計（保険事業勘定）が歳出における介護サービス利用者数の増加に伴う保険給付費の増加等により前年度比</a:t>
          </a:r>
          <a:r>
            <a:rPr kumimoji="1" lang="en-US" altLang="ja-JP" sz="1200">
              <a:latin typeface="ＭＳ ゴシック" pitchFamily="49" charset="-128"/>
              <a:ea typeface="ＭＳ ゴシック" pitchFamily="49" charset="-128"/>
            </a:rPr>
            <a:t>0.68</a:t>
          </a:r>
          <a:r>
            <a:rPr kumimoji="1" lang="ja-JP" altLang="en-US" sz="1200">
              <a:latin typeface="ＭＳ ゴシック" pitchFamily="49" charset="-128"/>
              <a:ea typeface="ＭＳ ゴシック" pitchFamily="49" charset="-128"/>
            </a:rPr>
            <a:t>ポイントの減少、後期高齢者医療特別会計が歳出における被保険者の増加に伴う後期高齢者医療広域連合納付金及び健診委託料の増加により前年度比</a:t>
          </a:r>
          <a:r>
            <a:rPr kumimoji="1" lang="en-US" altLang="ja-JP" sz="1200">
              <a:latin typeface="ＭＳ ゴシック" pitchFamily="49" charset="-128"/>
              <a:ea typeface="ＭＳ ゴシック" pitchFamily="49" charset="-128"/>
            </a:rPr>
            <a:t>0.03</a:t>
          </a:r>
          <a:r>
            <a:rPr kumimoji="1" lang="ja-JP" altLang="en-US" sz="1200">
              <a:latin typeface="ＭＳ ゴシック" pitchFamily="49" charset="-128"/>
              <a:ea typeface="ＭＳ ゴシック" pitchFamily="49" charset="-128"/>
            </a:rPr>
            <a:t>ポイントの減少、農業集落排水事業特別会計が歳入における一般会計繰入金の減少等により前年度比</a:t>
          </a:r>
          <a:r>
            <a:rPr kumimoji="1" lang="en-US" altLang="ja-JP" sz="1200">
              <a:latin typeface="ＭＳ ゴシック" pitchFamily="49" charset="-128"/>
              <a:ea typeface="ＭＳ ゴシック" pitchFamily="49" charset="-128"/>
            </a:rPr>
            <a:t>0.09</a:t>
          </a:r>
          <a:r>
            <a:rPr kumimoji="1" lang="ja-JP" altLang="en-US" sz="1200">
              <a:latin typeface="ＭＳ ゴシック" pitchFamily="49" charset="-128"/>
              <a:ea typeface="ＭＳ ゴシック" pitchFamily="49" charset="-128"/>
            </a:rPr>
            <a:t>ポイントの減少となっている。</a:t>
          </a:r>
        </a:p>
        <a:p>
          <a:r>
            <a:rPr kumimoji="1" lang="ja-JP" altLang="en-US" sz="1200">
              <a:latin typeface="ＭＳ ゴシック" pitchFamily="49" charset="-128"/>
              <a:ea typeface="ＭＳ ゴシック" pitchFamily="49" charset="-128"/>
            </a:rPr>
            <a:t>　一方で、国民健康保険特別会計が歳入における税率改正に伴う国民健康保険税の増加等により前年度比</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ポイントの増加、介護保険特別会計（介護サービス事業勘定）が歳入における会計年度任用職員報酬等に係る保険事業勘定繰入金の増加等により前年度比</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ポイントの増加となっている。</a:t>
          </a:r>
        </a:p>
        <a:p>
          <a:r>
            <a:rPr kumimoji="1" lang="ja-JP" altLang="en-US" sz="1200">
              <a:latin typeface="ＭＳ ゴシック" pitchFamily="49" charset="-128"/>
              <a:ea typeface="ＭＳ ゴシック" pitchFamily="49" charset="-128"/>
            </a:rPr>
            <a:t>　全体を通して赤字には至っていないものの、特別会計等については、独立採算制の原則に基づき、一般会計からの繰入金に頼ることなく、健全な財政運営を図れるよう事業の改善や収入確保の取り組みなど、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分子全体として前年度比</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百万円の増加となっており、主な増加要因としては一般会計における令和元年度～令和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年度債の据置期間終了に伴い元利償還金が前年度比</a:t>
          </a:r>
          <a:r>
            <a:rPr kumimoji="1" lang="en-US" altLang="ja-JP" sz="1200">
              <a:latin typeface="ＭＳ ゴシック" pitchFamily="49" charset="-128"/>
              <a:ea typeface="ＭＳ ゴシック" pitchFamily="49" charset="-128"/>
            </a:rPr>
            <a:t>82</a:t>
          </a:r>
          <a:r>
            <a:rPr kumimoji="1" lang="ja-JP" altLang="en-US" sz="1200">
              <a:latin typeface="ＭＳ ゴシック" pitchFamily="49" charset="-128"/>
              <a:ea typeface="ＭＳ ゴシック" pitchFamily="49" charset="-128"/>
            </a:rPr>
            <a:t>百万円増加となったことや算入公債費等が新市町村づくり支援事業費補助金、合併特例債償還費の減少等により前年度比</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百万円減少となったことが挙げられる。</a:t>
          </a:r>
        </a:p>
        <a:p>
          <a:r>
            <a:rPr kumimoji="1" lang="ja-JP" altLang="en-US" sz="1200">
              <a:latin typeface="ＭＳ ゴシック" pitchFamily="49" charset="-128"/>
              <a:ea typeface="ＭＳ ゴシック" pitchFamily="49" charset="-128"/>
            </a:rPr>
            <a:t>　今後も大規模な施設整備が続き、公債費については増加していくことが見込まれることから、起債充当事業の絞り込みや低利資金の活用を図るとともに単年度負担に配慮した借入等を行い財政負担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現在、満期一括償還地方債は活用していない。</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将来負担額が</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91</a:t>
          </a:r>
          <a:r>
            <a:rPr kumimoji="1" lang="ja-JP" altLang="en-US" sz="1100">
              <a:latin typeface="ＭＳ ゴシック" pitchFamily="49" charset="-128"/>
              <a:ea typeface="ＭＳ ゴシック" pitchFamily="49" charset="-128"/>
            </a:rPr>
            <a:t>百万円の減少となったものの、充当可能財源等がそれを上回る</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百万円の減少となったことにより、将来負担比率の分子については前年度比</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百万円の増加となった。</a:t>
          </a:r>
        </a:p>
        <a:p>
          <a:r>
            <a:rPr kumimoji="1" lang="ja-JP" altLang="en-US" sz="1100">
              <a:latin typeface="ＭＳ ゴシック" pitchFamily="49" charset="-128"/>
              <a:ea typeface="ＭＳ ゴシック" pitchFamily="49" charset="-128"/>
            </a:rPr>
            <a:t>　将来負担額が減少した主な要因として、元金償還額が新規起債額を大きく上回ったことで一般会計等に係る地方債の現在高が</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87</a:t>
          </a:r>
          <a:r>
            <a:rPr kumimoji="1" lang="ja-JP" altLang="en-US" sz="1100">
              <a:latin typeface="ＭＳ ゴシック" pitchFamily="49" charset="-128"/>
              <a:ea typeface="ＭＳ ゴシック" pitchFamily="49" charset="-128"/>
            </a:rPr>
            <a:t>百万円の減少となったことや、水道事業会計、農業集落排水事業特別会計において企業債の元金償還が進んだことにより公営企業債等繰入見込額が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百万円の減少となったことが挙げられる。</a:t>
          </a:r>
        </a:p>
        <a:p>
          <a:r>
            <a:rPr kumimoji="1" lang="ja-JP" altLang="en-US" sz="1100">
              <a:latin typeface="ＭＳ ゴシック" pitchFamily="49" charset="-128"/>
              <a:ea typeface="ＭＳ ゴシック" pitchFamily="49" charset="-128"/>
            </a:rPr>
            <a:t>　また、充当可能財源等については、財政調整基金取り崩し等により充当可能基金が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82</a:t>
          </a:r>
          <a:r>
            <a:rPr kumimoji="1" lang="ja-JP" altLang="en-US" sz="1100">
              <a:latin typeface="ＭＳ ゴシック" pitchFamily="49" charset="-128"/>
              <a:ea typeface="ＭＳ ゴシック" pitchFamily="49" charset="-128"/>
            </a:rPr>
            <a:t>百万円の減少、基準財政需要額算入見込額等が臨時財政対策債、合併特例債等の一部算入終了により</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99</a:t>
          </a:r>
          <a:r>
            <a:rPr kumimoji="1" lang="ja-JP" altLang="en-US" sz="1100">
              <a:latin typeface="ＭＳ ゴシック" pitchFamily="49" charset="-128"/>
              <a:ea typeface="ＭＳ ゴシック" pitchFamily="49" charset="-128"/>
            </a:rPr>
            <a:t>百万円の減少となった。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結果として、将来負担額よりも充当可能財源等が上回り、将来負担比率の分子が負数となることから、将来負担比率は</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を維持している。</a:t>
          </a:r>
        </a:p>
        <a:p>
          <a:r>
            <a:rPr kumimoji="1" lang="ja-JP" altLang="en-US" sz="1100">
              <a:latin typeface="ＭＳ ゴシック" pitchFamily="49" charset="-128"/>
              <a:ea typeface="ＭＳ ゴシック" pitchFamily="49" charset="-128"/>
            </a:rPr>
            <a:t>　交付税措置率の高い地方債を有効に活用すれば将来負担比率が大幅に悪化することはないものの、今後も大規模な施設整備が続くことから地方債残高は増加し、一方で充当可能財源である基金は年々減少し将来負担額は増加していくことが懸念される。将来世代への負担を可能な限り軽減できるよう計画的に事業を実施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茨城県鉾田市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百万円の減少となった。令和５年度においては、減債基金が決算剰余金の積立等により前年度比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百万円の増加となったものの、財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政調整基金が大雨及び台風災害に伴う災害復旧事業や物価高騰対策事業等への対応のため取り崩しを行ったことにより前年度比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百万円の減少となったこと、ふるさと創生事業基金が芸術文化創造事業や子供の輝く未来創造事業等のため取り崩しを行ったことにより前年度比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百万円の減少となったことが減少の主な要因として挙げられる。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特定目的基金全体では、前述の公共施設整備基金の増加、ふるさと創生事業基金の減少のほか、子育て支援基金が医療福祉単独事業等への充当により前年度比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百万円の減少、地域雇用創出推進基金が人事管理事業等への充当により前年度比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これまで、合併特例期間の終了や老朽化が進む公共施設、災害や感染症への対応等を中心に基金の積立を行ってきた。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視点からは、統合小学校等の大規模な施設整備が続くため「公共施設整備基金」や「減債基金」などハード事業実施に関連する経費への備えが中心となる見込みではあるが、今後、少子高齢化に伴う社会保障費の増加や人口減少問題、デジタル需要への対応などソフト事業への備えも必要となってくることから、中長期的な視点で基金を積み立て有効活用を図る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地域づくり基金：市民の連携の強化及び豊かな地域づくりを推進するための経費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ふるさと創生事業基金：本市の歴史、伝統、文化、風土を生かした住民の創意工夫による個性豊かなふるさとづくりに要する経費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子育て支援基金：安心して子供を産み子育てができるよう、子育て世帯の経済的軽減を図るための経費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地域雇用創出推進基金：地域の雇用創出を図るとともに、生活者の暮らしの安心や地域の底力の発揮等に向けた事業に要する経費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公共施設整備基金：ごみ処理施設、し尿処理施設の修繕等の財源として活用したため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百万円を取り崩したが、決算剰余金と利子分の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積立を行い前年度比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地域づくり基金：取り崩し及び積立は無かったことから前年度同額となった。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ふるさと創生事業基金：芸術文化創造事業や子供の輝く未来創造事業等の財源として活用したため前年度比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子育て支援基金：医療福祉単独事業や多子世帯保育料軽減事業等の財源として活用したため前年度比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地域雇用創出推進基金：人事管理事業や職業相談室管理運営事業の財源として活用したため前年度比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公共施設整備基金：令和２年度に策定した個別施設計画によると、公共施設の修繕・更新について令和２年度から令和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億円の費用が必要とされている。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計画的な施設マネジメントを推進するとともに財源不足に対応できるよう引き続き重点的に積立を行っていく。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子育て支援基金：子育て世帯の経済的負担軽減を図るための経費として活用しているが、年々減少傾向となっている。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今後、少子高齢化や人口減少問題に対応するための施策がこれまで以上に必要となることが想定されることから、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収支のバランスを考慮しつつ、必要な事業への活用を行っていく。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これまで、普通交付税の合併算定替縮減分として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決算剰余金の一部と利子分の積立により財政調整基金の積立を行ってきたが、令和元年度以降、災害や感染症への対応等により減少傾向となっている。令和５年度においては大雨及び台風災害に伴う災害復旧事業や物価高騰対策事業等に対応する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期間による一般財源の減少等に対応できるようこれまで積立を行ってきたが、公共施設の整備やデジタル需要への対応等、新たな財政需要への対応も必要となることから、災害や感染症対応等への突発的な資金需要への対応分については留保しつつも、特定の目的に対応できる基金への積立にシフトしていくような運用・管理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令和５年度においては、利子積立のほか近年実施したハード整備に伴う公債費の増加に備え決算剰余金を積み立てたことにより前年度比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これまで交付税措置率の高い地方債を活用してきたことにより、地方債現在高（約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億円）が交付税措置の対象となっているが、残る約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億円）については市の負担による償還が必要なことから、市負担分約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25148846</v>
      </c>
      <c r="BO4" s="358"/>
      <c r="BP4" s="358"/>
      <c r="BQ4" s="358"/>
      <c r="BR4" s="358"/>
      <c r="BS4" s="358"/>
      <c r="BT4" s="358"/>
      <c r="BU4" s="359"/>
      <c r="BV4" s="357">
        <v>24604614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8.1</v>
      </c>
      <c r="CU4" s="364"/>
      <c r="CV4" s="364"/>
      <c r="CW4" s="364"/>
      <c r="CX4" s="364"/>
      <c r="CY4" s="364"/>
      <c r="CZ4" s="364"/>
      <c r="DA4" s="365"/>
      <c r="DB4" s="363">
        <v>9.1999999999999993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23848393</v>
      </c>
      <c r="BO5" s="395"/>
      <c r="BP5" s="395"/>
      <c r="BQ5" s="395"/>
      <c r="BR5" s="395"/>
      <c r="BS5" s="395"/>
      <c r="BT5" s="395"/>
      <c r="BU5" s="396"/>
      <c r="BV5" s="394">
        <v>22925572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92.9</v>
      </c>
      <c r="CU5" s="392"/>
      <c r="CV5" s="392"/>
      <c r="CW5" s="392"/>
      <c r="CX5" s="392"/>
      <c r="CY5" s="392"/>
      <c r="CZ5" s="392"/>
      <c r="DA5" s="393"/>
      <c r="DB5" s="391">
        <v>91.6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1300453</v>
      </c>
      <c r="BO6" s="395"/>
      <c r="BP6" s="395"/>
      <c r="BQ6" s="395"/>
      <c r="BR6" s="395"/>
      <c r="BS6" s="395"/>
      <c r="BT6" s="395"/>
      <c r="BU6" s="396"/>
      <c r="BV6" s="394">
        <v>1679042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93.5</v>
      </c>
      <c r="CU6" s="432"/>
      <c r="CV6" s="432"/>
      <c r="CW6" s="432"/>
      <c r="CX6" s="432"/>
      <c r="CY6" s="432"/>
      <c r="CZ6" s="432"/>
      <c r="DA6" s="433"/>
      <c r="DB6" s="431">
        <v>92.9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215776</v>
      </c>
      <c r="BO7" s="395"/>
      <c r="BP7" s="395"/>
      <c r="BQ7" s="395"/>
      <c r="BR7" s="395"/>
      <c r="BS7" s="395"/>
      <c r="BT7" s="395"/>
      <c r="BU7" s="396"/>
      <c r="BV7" s="394">
        <v>446674</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13431843</v>
      </c>
      <c r="CU7" s="395"/>
      <c r="CV7" s="395"/>
      <c r="CW7" s="395"/>
      <c r="CX7" s="395"/>
      <c r="CY7" s="395"/>
      <c r="CZ7" s="395"/>
      <c r="DA7" s="396"/>
      <c r="DB7" s="394">
        <v>13338628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1084677</v>
      </c>
      <c r="BO8" s="395"/>
      <c r="BP8" s="395"/>
      <c r="BQ8" s="395"/>
      <c r="BR8" s="395"/>
      <c r="BS8" s="395"/>
      <c r="BT8" s="395"/>
      <c r="BU8" s="396"/>
      <c r="BV8" s="394">
        <v>1232368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0.45</v>
      </c>
      <c r="CU8" s="435"/>
      <c r="CV8" s="435"/>
      <c r="CW8" s="435"/>
      <c r="CX8" s="435"/>
      <c r="CY8" s="435"/>
      <c r="CZ8" s="435"/>
      <c r="DA8" s="436"/>
      <c r="DB8" s="434">
        <v>0.46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45953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-147691</v>
      </c>
      <c r="BO9" s="395"/>
      <c r="BP9" s="395"/>
      <c r="BQ9" s="395"/>
      <c r="BR9" s="395"/>
      <c r="BS9" s="395"/>
      <c r="BT9" s="395"/>
      <c r="BU9" s="396"/>
      <c r="BV9" s="394">
        <v>263206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13.7</v>
      </c>
      <c r="CU9" s="392"/>
      <c r="CV9" s="392"/>
      <c r="CW9" s="392"/>
      <c r="CX9" s="392"/>
      <c r="CY9" s="392"/>
      <c r="CZ9" s="392"/>
      <c r="DA9" s="393"/>
      <c r="DB9" s="391">
        <v>14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48147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101338</v>
      </c>
      <c r="BO10" s="395"/>
      <c r="BP10" s="395"/>
      <c r="BQ10" s="395"/>
      <c r="BR10" s="395"/>
      <c r="BS10" s="395"/>
      <c r="BT10" s="395"/>
      <c r="BU10" s="396"/>
      <c r="BV10" s="394">
        <v>101727</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47018</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490000</v>
      </c>
      <c r="BO12" s="395"/>
      <c r="BP12" s="395"/>
      <c r="BQ12" s="395"/>
      <c r="BR12" s="395"/>
      <c r="BS12" s="395"/>
      <c r="BT12" s="395"/>
      <c r="BU12" s="396"/>
      <c r="BV12" s="394">
        <v>400000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43256</v>
      </c>
      <c r="S13" s="479"/>
      <c r="T13" s="479"/>
      <c r="U13" s="479"/>
      <c r="V13" s="480"/>
      <c r="W13" s="410" t="s">
        <v>130</v>
      </c>
      <c r="X13" s="411"/>
      <c r="Y13" s="411"/>
      <c r="Z13" s="411"/>
      <c r="AA13" s="411"/>
      <c r="AB13" s="401"/>
      <c r="AC13" s="445">
        <v>6646</v>
      </c>
      <c r="AD13" s="446"/>
      <c r="AE13" s="446"/>
      <c r="AF13" s="446"/>
      <c r="AG13" s="488"/>
      <c r="AH13" s="445">
        <v>7949</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-536353</v>
      </c>
      <c r="BO13" s="395"/>
      <c r="BP13" s="395"/>
      <c r="BQ13" s="395"/>
      <c r="BR13" s="395"/>
      <c r="BS13" s="395"/>
      <c r="BT13" s="395"/>
      <c r="BU13" s="396"/>
      <c r="BV13" s="394">
        <v>-35067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9.9</v>
      </c>
      <c r="CU13" s="392"/>
      <c r="CV13" s="392"/>
      <c r="CW13" s="392"/>
      <c r="CX13" s="392"/>
      <c r="CY13" s="392"/>
      <c r="CZ13" s="392"/>
      <c r="DA13" s="393"/>
      <c r="DB13" s="391">
        <v>9.1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47181</v>
      </c>
      <c r="S14" s="479"/>
      <c r="T14" s="479"/>
      <c r="U14" s="479"/>
      <c r="V14" s="480"/>
      <c r="W14" s="384"/>
      <c r="X14" s="385"/>
      <c r="Y14" s="385"/>
      <c r="Z14" s="385"/>
      <c r="AA14" s="385"/>
      <c r="AB14" s="374"/>
      <c r="AC14" s="481">
        <v>30</v>
      </c>
      <c r="AD14" s="482"/>
      <c r="AE14" s="482"/>
      <c r="AF14" s="482"/>
      <c r="AG14" s="483"/>
      <c r="AH14" s="481">
        <v>31.9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44007</v>
      </c>
      <c r="S15" s="479"/>
      <c r="T15" s="479"/>
      <c r="U15" s="479"/>
      <c r="V15" s="480"/>
      <c r="W15" s="410" t="s">
        <v>137</v>
      </c>
      <c r="X15" s="411"/>
      <c r="Y15" s="411"/>
      <c r="Z15" s="411"/>
      <c r="AA15" s="411"/>
      <c r="AB15" s="401"/>
      <c r="AC15" s="445">
        <v>4689</v>
      </c>
      <c r="AD15" s="446"/>
      <c r="AE15" s="446"/>
      <c r="AF15" s="446"/>
      <c r="AG15" s="488"/>
      <c r="AH15" s="445">
        <v>5342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5557745</v>
      </c>
      <c r="BO15" s="358"/>
      <c r="BP15" s="358"/>
      <c r="BQ15" s="358"/>
      <c r="BR15" s="358"/>
      <c r="BS15" s="358"/>
      <c r="BT15" s="358"/>
      <c r="BU15" s="359"/>
      <c r="BV15" s="357">
        <v>5409110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21.2</v>
      </c>
      <c r="AD16" s="482"/>
      <c r="AE16" s="482"/>
      <c r="AF16" s="482"/>
      <c r="AG16" s="483"/>
      <c r="AH16" s="481">
        <v>21.5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11960691</v>
      </c>
      <c r="BO16" s="395"/>
      <c r="BP16" s="395"/>
      <c r="BQ16" s="395"/>
      <c r="BR16" s="395"/>
      <c r="BS16" s="395"/>
      <c r="BT16" s="395"/>
      <c r="BU16" s="396"/>
      <c r="BV16" s="394">
        <v>11767519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10827</v>
      </c>
      <c r="AD17" s="446"/>
      <c r="AE17" s="446"/>
      <c r="AF17" s="446"/>
      <c r="AG17" s="488"/>
      <c r="AH17" s="445">
        <v>11605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6955941</v>
      </c>
      <c r="BO17" s="395"/>
      <c r="BP17" s="395"/>
      <c r="BQ17" s="395"/>
      <c r="BR17" s="395"/>
      <c r="BS17" s="395"/>
      <c r="BT17" s="395"/>
      <c r="BU17" s="396"/>
      <c r="BV17" s="394">
        <v>6784182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207.6</v>
      </c>
      <c r="M18" s="518"/>
      <c r="N18" s="518"/>
      <c r="O18" s="518"/>
      <c r="P18" s="518"/>
      <c r="Q18" s="518"/>
      <c r="R18" s="519"/>
      <c r="S18" s="519"/>
      <c r="T18" s="519"/>
      <c r="U18" s="519"/>
      <c r="V18" s="520"/>
      <c r="W18" s="412"/>
      <c r="X18" s="413"/>
      <c r="Y18" s="413"/>
      <c r="Z18" s="413"/>
      <c r="AA18" s="413"/>
      <c r="AB18" s="404"/>
      <c r="AC18" s="521">
        <v>48.9</v>
      </c>
      <c r="AD18" s="522"/>
      <c r="AE18" s="522"/>
      <c r="AF18" s="522"/>
      <c r="AG18" s="523"/>
      <c r="AH18" s="521">
        <v>46.6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12627345</v>
      </c>
      <c r="BO18" s="395"/>
      <c r="BP18" s="395"/>
      <c r="BQ18" s="395"/>
      <c r="BR18" s="395"/>
      <c r="BS18" s="395"/>
      <c r="BT18" s="395"/>
      <c r="BU18" s="396"/>
      <c r="BV18" s="394">
        <v>12419910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221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17761352</v>
      </c>
      <c r="BO19" s="395"/>
      <c r="BP19" s="395"/>
      <c r="BQ19" s="395"/>
      <c r="BR19" s="395"/>
      <c r="BS19" s="395"/>
      <c r="BT19" s="395"/>
      <c r="BU19" s="396"/>
      <c r="BV19" s="394">
        <v>16735643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17919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21430172</v>
      </c>
      <c r="BO22" s="358"/>
      <c r="BP22" s="358"/>
      <c r="BQ22" s="358"/>
      <c r="BR22" s="358"/>
      <c r="BS22" s="358"/>
      <c r="BT22" s="358"/>
      <c r="BU22" s="359"/>
      <c r="BV22" s="357">
        <v>22317323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14028022</v>
      </c>
      <c r="BO23" s="395"/>
      <c r="BP23" s="395"/>
      <c r="BQ23" s="395"/>
      <c r="BR23" s="395"/>
      <c r="BS23" s="395"/>
      <c r="BT23" s="395"/>
      <c r="BU23" s="396"/>
      <c r="BV23" s="394">
        <v>15218308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7450</v>
      </c>
      <c r="R24" s="446"/>
      <c r="S24" s="446"/>
      <c r="T24" s="446"/>
      <c r="U24" s="446"/>
      <c r="V24" s="488"/>
      <c r="W24" s="540"/>
      <c r="X24" s="541"/>
      <c r="Y24" s="542"/>
      <c r="Z24" s="444" t="s">
        <v>162</v>
      </c>
      <c r="AA24" s="424"/>
      <c r="AB24" s="424"/>
      <c r="AC24" s="424"/>
      <c r="AD24" s="424"/>
      <c r="AE24" s="424"/>
      <c r="AF24" s="424"/>
      <c r="AG24" s="425"/>
      <c r="AH24" s="445">
        <v>313</v>
      </c>
      <c r="AI24" s="446"/>
      <c r="AJ24" s="446"/>
      <c r="AK24" s="446"/>
      <c r="AL24" s="488"/>
      <c r="AM24" s="445">
        <v>942443</v>
      </c>
      <c r="AN24" s="446"/>
      <c r="AO24" s="446"/>
      <c r="AP24" s="446"/>
      <c r="AQ24" s="446"/>
      <c r="AR24" s="488"/>
      <c r="AS24" s="445">
        <v>3011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14117463</v>
      </c>
      <c r="BO24" s="395"/>
      <c r="BP24" s="395"/>
      <c r="BQ24" s="395"/>
      <c r="BR24" s="395"/>
      <c r="BS24" s="395"/>
      <c r="BT24" s="395"/>
      <c r="BU24" s="396"/>
      <c r="BV24" s="394">
        <v>14219347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5710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1438580</v>
      </c>
      <c r="BO25" s="358"/>
      <c r="BP25" s="358"/>
      <c r="BQ25" s="358"/>
      <c r="BR25" s="358"/>
      <c r="BS25" s="358"/>
      <c r="BT25" s="358"/>
      <c r="BU25" s="359"/>
      <c r="BV25" s="357">
        <v>1267765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5360</v>
      </c>
      <c r="R26" s="446"/>
      <c r="S26" s="446"/>
      <c r="T26" s="446"/>
      <c r="U26" s="446"/>
      <c r="V26" s="488"/>
      <c r="W26" s="540"/>
      <c r="X26" s="541"/>
      <c r="Y26" s="542"/>
      <c r="Z26" s="444" t="s">
        <v>168</v>
      </c>
      <c r="AA26" s="546"/>
      <c r="AB26" s="546"/>
      <c r="AC26" s="546"/>
      <c r="AD26" s="546"/>
      <c r="AE26" s="546"/>
      <c r="AF26" s="546"/>
      <c r="AG26" s="547"/>
      <c r="AH26" s="445">
        <v>5</v>
      </c>
      <c r="AI26" s="446"/>
      <c r="AJ26" s="446"/>
      <c r="AK26" s="446"/>
      <c r="AL26" s="488"/>
      <c r="AM26" s="445">
        <v>17630</v>
      </c>
      <c r="AN26" s="446"/>
      <c r="AO26" s="446"/>
      <c r="AP26" s="446"/>
      <c r="AQ26" s="446"/>
      <c r="AR26" s="488"/>
      <c r="AS26" s="445">
        <v>3526</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3500</v>
      </c>
      <c r="R27" s="446"/>
      <c r="S27" s="446"/>
      <c r="T27" s="446"/>
      <c r="U27" s="446"/>
      <c r="V27" s="488"/>
      <c r="W27" s="540"/>
      <c r="X27" s="541"/>
      <c r="Y27" s="542"/>
      <c r="Z27" s="444" t="s">
        <v>171</v>
      </c>
      <c r="AA27" s="424"/>
      <c r="AB27" s="424"/>
      <c r="AC27" s="424"/>
      <c r="AD27" s="424"/>
      <c r="AE27" s="424"/>
      <c r="AF27" s="424"/>
      <c r="AG27" s="425"/>
      <c r="AH27" s="445">
        <v>13</v>
      </c>
      <c r="AI27" s="446"/>
      <c r="AJ27" s="446"/>
      <c r="AK27" s="446"/>
      <c r="AL27" s="488"/>
      <c r="AM27" s="445">
        <v>39897</v>
      </c>
      <c r="AN27" s="446"/>
      <c r="AO27" s="446"/>
      <c r="AP27" s="446"/>
      <c r="AQ27" s="446"/>
      <c r="AR27" s="488"/>
      <c r="AS27" s="445">
        <v>3069</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485679</v>
      </c>
      <c r="BO27" s="514"/>
      <c r="BP27" s="514"/>
      <c r="BQ27" s="514"/>
      <c r="BR27" s="514"/>
      <c r="BS27" s="514"/>
      <c r="BT27" s="514"/>
      <c r="BU27" s="515"/>
      <c r="BV27" s="513">
        <v>485572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3000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4074155</v>
      </c>
      <c r="BO28" s="358"/>
      <c r="BP28" s="358"/>
      <c r="BQ28" s="358"/>
      <c r="BR28" s="358"/>
      <c r="BS28" s="358"/>
      <c r="BT28" s="358"/>
      <c r="BU28" s="359"/>
      <c r="BV28" s="357">
        <v>4462816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16</v>
      </c>
      <c r="M29" s="446"/>
      <c r="N29" s="446"/>
      <c r="O29" s="446"/>
      <c r="P29" s="488"/>
      <c r="Q29" s="445">
        <v>2800</v>
      </c>
      <c r="R29" s="446"/>
      <c r="S29" s="446"/>
      <c r="T29" s="446"/>
      <c r="U29" s="446"/>
      <c r="V29" s="488"/>
      <c r="W29" s="543"/>
      <c r="X29" s="544"/>
      <c r="Y29" s="545"/>
      <c r="Z29" s="444" t="s">
        <v>177</v>
      </c>
      <c r="AA29" s="424"/>
      <c r="AB29" s="424"/>
      <c r="AC29" s="424"/>
      <c r="AD29" s="424"/>
      <c r="AE29" s="424"/>
      <c r="AF29" s="424"/>
      <c r="AG29" s="425"/>
      <c r="AH29" s="445">
        <v>326</v>
      </c>
      <c r="AI29" s="446"/>
      <c r="AJ29" s="446"/>
      <c r="AK29" s="446"/>
      <c r="AL29" s="488"/>
      <c r="AM29" s="445">
        <v>982340</v>
      </c>
      <c r="AN29" s="446"/>
      <c r="AO29" s="446"/>
      <c r="AP29" s="446"/>
      <c r="AQ29" s="446"/>
      <c r="AR29" s="488"/>
      <c r="AS29" s="445">
        <v>3013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1582367</v>
      </c>
      <c r="BO29" s="395"/>
      <c r="BP29" s="395"/>
      <c r="BQ29" s="395"/>
      <c r="BR29" s="395"/>
      <c r="BS29" s="395"/>
      <c r="BT29" s="395"/>
      <c r="BU29" s="396"/>
      <c r="BV29" s="394">
        <v>1523090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10422952</v>
      </c>
      <c r="BO30" s="514"/>
      <c r="BP30" s="514"/>
      <c r="BQ30" s="514"/>
      <c r="BR30" s="514"/>
      <c r="BS30" s="514"/>
      <c r="BT30" s="514"/>
      <c r="BU30" s="515"/>
      <c r="BV30" s="513">
        <v>10257968</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IF('各会計、関係団体の財政状況及び健全化判断比率'!B34="","",'各会計、関係団体の財政状況及び健全化判断比率'!B34)</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大洗、鉾田、水戸環境組合（一般会計）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鉾田市健康づくり財団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介護保険特別会計（保険事業勘定）</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鹿行広域事務組合（一般会計）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鹿行広域事務組合（養護老人ホーム事業特別会計）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鹿行広域事務組合（消防特別会計）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鹿行広域事務組合（火葬場事業特別会計）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鹿行広域事務組合（審査会事業特別会計）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茨城県市町村総合事務組合（一般会計）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茨城県市町村総合事務組合（県民交通災害共済事業特別会計）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茨城租税債権管理機構（一般会計）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茨城県後期高齢者医療広域連合（一般会計）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vNLUrbuGPh40AcwPNt8Eqn0LxikpSN84+pHy1enKrvYGGghAJIZD5/pUmgg4bAu8Kb02zPNavxK5YvecwrGWWQ==" saltValue="rpZzkd+5g+YmogGtpOLR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5512984</v>
      </c>
      <c r="S5" s="600"/>
      <c r="T5" s="600"/>
      <c r="U5" s="600"/>
      <c r="V5" s="600"/>
      <c r="W5" s="600"/>
      <c r="X5" s="600"/>
      <c r="Y5" s="601"/>
      <c r="Z5" s="602">
        <v>21.9</v>
      </c>
      <c r="AA5" s="602"/>
      <c r="AB5" s="602"/>
      <c r="AC5" s="602"/>
      <c r="AD5" s="603">
        <v>5512984</v>
      </c>
      <c r="AE5" s="603"/>
      <c r="AF5" s="603"/>
      <c r="AG5" s="603"/>
      <c r="AH5" s="603"/>
      <c r="AI5" s="603"/>
      <c r="AJ5" s="603"/>
      <c r="AK5" s="603"/>
      <c r="AL5" s="604">
        <v>40.799999999999997</v>
      </c>
      <c r="AM5" s="605"/>
      <c r="AN5" s="605"/>
      <c r="AO5" s="606"/>
      <c r="AP5" s="596" t="s">
        <v>216</v>
      </c>
      <c r="AQ5" s="597"/>
      <c r="AR5" s="597"/>
      <c r="AS5" s="597"/>
      <c r="AT5" s="597"/>
      <c r="AU5" s="597"/>
      <c r="AV5" s="597"/>
      <c r="AW5" s="597"/>
      <c r="AX5" s="597"/>
      <c r="AY5" s="597"/>
      <c r="AZ5" s="597"/>
      <c r="BA5" s="597"/>
      <c r="BB5" s="597"/>
      <c r="BC5" s="597"/>
      <c r="BD5" s="597"/>
      <c r="BE5" s="597"/>
      <c r="BF5" s="598"/>
      <c r="BG5" s="610">
        <v>5481633</v>
      </c>
      <c r="BH5" s="611"/>
      <c r="BI5" s="611"/>
      <c r="BJ5" s="611"/>
      <c r="BK5" s="611"/>
      <c r="BL5" s="611"/>
      <c r="BM5" s="611"/>
      <c r="BN5" s="612"/>
      <c r="BO5" s="613">
        <v>99.4</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296651</v>
      </c>
      <c r="S6" s="611"/>
      <c r="T6" s="611"/>
      <c r="U6" s="611"/>
      <c r="V6" s="611"/>
      <c r="W6" s="611"/>
      <c r="X6" s="611"/>
      <c r="Y6" s="612"/>
      <c r="Z6" s="613">
        <v>1.2</v>
      </c>
      <c r="AA6" s="613"/>
      <c r="AB6" s="613"/>
      <c r="AC6" s="613"/>
      <c r="AD6" s="614">
        <v>296651</v>
      </c>
      <c r="AE6" s="614"/>
      <c r="AF6" s="614"/>
      <c r="AG6" s="614"/>
      <c r="AH6" s="614"/>
      <c r="AI6" s="614"/>
      <c r="AJ6" s="614"/>
      <c r="AK6" s="614"/>
      <c r="AL6" s="615">
        <v>2.2000000000000002</v>
      </c>
      <c r="AM6" s="616"/>
      <c r="AN6" s="616"/>
      <c r="AO6" s="617"/>
      <c r="AP6" s="607" t="s">
        <v>221</v>
      </c>
      <c r="AQ6" s="608"/>
      <c r="AR6" s="608"/>
      <c r="AS6" s="608"/>
      <c r="AT6" s="608"/>
      <c r="AU6" s="608"/>
      <c r="AV6" s="608"/>
      <c r="AW6" s="608"/>
      <c r="AX6" s="608"/>
      <c r="AY6" s="608"/>
      <c r="AZ6" s="608"/>
      <c r="BA6" s="608"/>
      <c r="BB6" s="608"/>
      <c r="BC6" s="608"/>
      <c r="BD6" s="608"/>
      <c r="BE6" s="608"/>
      <c r="BF6" s="609"/>
      <c r="BG6" s="610">
        <v>5481633</v>
      </c>
      <c r="BH6" s="611"/>
      <c r="BI6" s="611"/>
      <c r="BJ6" s="611"/>
      <c r="BK6" s="611"/>
      <c r="BL6" s="611"/>
      <c r="BM6" s="611"/>
      <c r="BN6" s="612"/>
      <c r="BO6" s="613">
        <v>99.4</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154479</v>
      </c>
      <c r="CS6" s="611"/>
      <c r="CT6" s="611"/>
      <c r="CU6" s="611"/>
      <c r="CV6" s="611"/>
      <c r="CW6" s="611"/>
      <c r="CX6" s="611"/>
      <c r="CY6" s="612"/>
      <c r="CZ6" s="604">
        <v>0.6</v>
      </c>
      <c r="DA6" s="605"/>
      <c r="DB6" s="605"/>
      <c r="DC6" s="621"/>
      <c r="DD6" s="619" t="s">
        <v>121</v>
      </c>
      <c r="DE6" s="611"/>
      <c r="DF6" s="611"/>
      <c r="DG6" s="611"/>
      <c r="DH6" s="611"/>
      <c r="DI6" s="611"/>
      <c r="DJ6" s="611"/>
      <c r="DK6" s="611"/>
      <c r="DL6" s="611"/>
      <c r="DM6" s="611"/>
      <c r="DN6" s="611"/>
      <c r="DO6" s="611"/>
      <c r="DP6" s="612"/>
      <c r="DQ6" s="619">
        <v>154479</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1605</v>
      </c>
      <c r="S7" s="611"/>
      <c r="T7" s="611"/>
      <c r="U7" s="611"/>
      <c r="V7" s="611"/>
      <c r="W7" s="611"/>
      <c r="X7" s="611"/>
      <c r="Y7" s="612"/>
      <c r="Z7" s="613">
        <v>0</v>
      </c>
      <c r="AA7" s="613"/>
      <c r="AB7" s="613"/>
      <c r="AC7" s="613"/>
      <c r="AD7" s="614">
        <v>1605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2409724</v>
      </c>
      <c r="BH7" s="611"/>
      <c r="BI7" s="611"/>
      <c r="BJ7" s="611"/>
      <c r="BK7" s="611"/>
      <c r="BL7" s="611"/>
      <c r="BM7" s="611"/>
      <c r="BN7" s="612"/>
      <c r="BO7" s="613">
        <v>43.7</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2452930</v>
      </c>
      <c r="CS7" s="611"/>
      <c r="CT7" s="611"/>
      <c r="CU7" s="611"/>
      <c r="CV7" s="611"/>
      <c r="CW7" s="611"/>
      <c r="CX7" s="611"/>
      <c r="CY7" s="612"/>
      <c r="CZ7" s="613">
        <v>10.3</v>
      </c>
      <c r="DA7" s="613"/>
      <c r="DB7" s="613"/>
      <c r="DC7" s="613"/>
      <c r="DD7" s="619">
        <v>25766</v>
      </c>
      <c r="DE7" s="611"/>
      <c r="DF7" s="611"/>
      <c r="DG7" s="611"/>
      <c r="DH7" s="611"/>
      <c r="DI7" s="611"/>
      <c r="DJ7" s="611"/>
      <c r="DK7" s="611"/>
      <c r="DL7" s="611"/>
      <c r="DM7" s="611"/>
      <c r="DN7" s="611"/>
      <c r="DO7" s="611"/>
      <c r="DP7" s="612"/>
      <c r="DQ7" s="619">
        <v>2271155</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30574</v>
      </c>
      <c r="S8" s="611"/>
      <c r="T8" s="611"/>
      <c r="U8" s="611"/>
      <c r="V8" s="611"/>
      <c r="W8" s="611"/>
      <c r="X8" s="611"/>
      <c r="Y8" s="612"/>
      <c r="Z8" s="613">
        <v>0.1</v>
      </c>
      <c r="AA8" s="613"/>
      <c r="AB8" s="613"/>
      <c r="AC8" s="613"/>
      <c r="AD8" s="614">
        <v>30574</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81671</v>
      </c>
      <c r="BH8" s="611"/>
      <c r="BI8" s="611"/>
      <c r="BJ8" s="611"/>
      <c r="BK8" s="611"/>
      <c r="BL8" s="611"/>
      <c r="BM8" s="611"/>
      <c r="BN8" s="612"/>
      <c r="BO8" s="613">
        <v>1.5</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8109024</v>
      </c>
      <c r="CS8" s="611"/>
      <c r="CT8" s="611"/>
      <c r="CU8" s="611"/>
      <c r="CV8" s="611"/>
      <c r="CW8" s="611"/>
      <c r="CX8" s="611"/>
      <c r="CY8" s="612"/>
      <c r="CZ8" s="613">
        <v>34</v>
      </c>
      <c r="DA8" s="613"/>
      <c r="DB8" s="613"/>
      <c r="DC8" s="613"/>
      <c r="DD8" s="619">
        <v>36425</v>
      </c>
      <c r="DE8" s="611"/>
      <c r="DF8" s="611"/>
      <c r="DG8" s="611"/>
      <c r="DH8" s="611"/>
      <c r="DI8" s="611"/>
      <c r="DJ8" s="611"/>
      <c r="DK8" s="611"/>
      <c r="DL8" s="611"/>
      <c r="DM8" s="611"/>
      <c r="DN8" s="611"/>
      <c r="DO8" s="611"/>
      <c r="DP8" s="612"/>
      <c r="DQ8" s="619">
        <v>4374800</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34191</v>
      </c>
      <c r="S9" s="611"/>
      <c r="T9" s="611"/>
      <c r="U9" s="611"/>
      <c r="V9" s="611"/>
      <c r="W9" s="611"/>
      <c r="X9" s="611"/>
      <c r="Y9" s="612"/>
      <c r="Z9" s="613">
        <v>0.1</v>
      </c>
      <c r="AA9" s="613"/>
      <c r="AB9" s="613"/>
      <c r="AC9" s="613"/>
      <c r="AD9" s="614">
        <v>34191</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2162019</v>
      </c>
      <c r="BH9" s="611"/>
      <c r="BI9" s="611"/>
      <c r="BJ9" s="611"/>
      <c r="BK9" s="611"/>
      <c r="BL9" s="611"/>
      <c r="BM9" s="611"/>
      <c r="BN9" s="612"/>
      <c r="BO9" s="613">
        <v>39.200000000000003</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3079844</v>
      </c>
      <c r="CS9" s="611"/>
      <c r="CT9" s="611"/>
      <c r="CU9" s="611"/>
      <c r="CV9" s="611"/>
      <c r="CW9" s="611"/>
      <c r="CX9" s="611"/>
      <c r="CY9" s="612"/>
      <c r="CZ9" s="613">
        <v>12.9</v>
      </c>
      <c r="DA9" s="613"/>
      <c r="DB9" s="613"/>
      <c r="DC9" s="613"/>
      <c r="DD9" s="619">
        <v>794325</v>
      </c>
      <c r="DE9" s="611"/>
      <c r="DF9" s="611"/>
      <c r="DG9" s="611"/>
      <c r="DH9" s="611"/>
      <c r="DI9" s="611"/>
      <c r="DJ9" s="611"/>
      <c r="DK9" s="611"/>
      <c r="DL9" s="611"/>
      <c r="DM9" s="611"/>
      <c r="DN9" s="611"/>
      <c r="DO9" s="611"/>
      <c r="DP9" s="612"/>
      <c r="DQ9" s="619">
        <v>2143616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80276</v>
      </c>
      <c r="BH10" s="611"/>
      <c r="BI10" s="611"/>
      <c r="BJ10" s="611"/>
      <c r="BK10" s="611"/>
      <c r="BL10" s="611"/>
      <c r="BM10" s="611"/>
      <c r="BN10" s="612"/>
      <c r="BO10" s="613">
        <v>1.5</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1893</v>
      </c>
      <c r="CS10" s="611"/>
      <c r="CT10" s="611"/>
      <c r="CU10" s="611"/>
      <c r="CV10" s="611"/>
      <c r="CW10" s="611"/>
      <c r="CX10" s="611"/>
      <c r="CY10" s="612"/>
      <c r="CZ10" s="613">
        <v>0</v>
      </c>
      <c r="DA10" s="613"/>
      <c r="DB10" s="613"/>
      <c r="DC10" s="613"/>
      <c r="DD10" s="619" t="s">
        <v>121</v>
      </c>
      <c r="DE10" s="611"/>
      <c r="DF10" s="611"/>
      <c r="DG10" s="611"/>
      <c r="DH10" s="611"/>
      <c r="DI10" s="611"/>
      <c r="DJ10" s="611"/>
      <c r="DK10" s="611"/>
      <c r="DL10" s="611"/>
      <c r="DM10" s="611"/>
      <c r="DN10" s="611"/>
      <c r="DO10" s="611"/>
      <c r="DP10" s="612"/>
      <c r="DQ10" s="619">
        <v>844</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1045040</v>
      </c>
      <c r="S11" s="611"/>
      <c r="T11" s="611"/>
      <c r="U11" s="611"/>
      <c r="V11" s="611"/>
      <c r="W11" s="611"/>
      <c r="X11" s="611"/>
      <c r="Y11" s="612"/>
      <c r="Z11" s="615">
        <v>4.2</v>
      </c>
      <c r="AA11" s="616"/>
      <c r="AB11" s="616"/>
      <c r="AC11" s="622"/>
      <c r="AD11" s="619">
        <v>1045040</v>
      </c>
      <c r="AE11" s="611"/>
      <c r="AF11" s="611"/>
      <c r="AG11" s="611"/>
      <c r="AH11" s="611"/>
      <c r="AI11" s="611"/>
      <c r="AJ11" s="611"/>
      <c r="AK11" s="612"/>
      <c r="AL11" s="615">
        <v>7.7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85758</v>
      </c>
      <c r="BH11" s="611"/>
      <c r="BI11" s="611"/>
      <c r="BJ11" s="611"/>
      <c r="BK11" s="611"/>
      <c r="BL11" s="611"/>
      <c r="BM11" s="611"/>
      <c r="BN11" s="612"/>
      <c r="BO11" s="613">
        <v>1.6</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801262</v>
      </c>
      <c r="CS11" s="611"/>
      <c r="CT11" s="611"/>
      <c r="CU11" s="611"/>
      <c r="CV11" s="611"/>
      <c r="CW11" s="611"/>
      <c r="CX11" s="611"/>
      <c r="CY11" s="612"/>
      <c r="CZ11" s="613">
        <v>3.4</v>
      </c>
      <c r="DA11" s="613"/>
      <c r="DB11" s="613"/>
      <c r="DC11" s="613"/>
      <c r="DD11" s="619">
        <v>90285</v>
      </c>
      <c r="DE11" s="611"/>
      <c r="DF11" s="611"/>
      <c r="DG11" s="611"/>
      <c r="DH11" s="611"/>
      <c r="DI11" s="611"/>
      <c r="DJ11" s="611"/>
      <c r="DK11" s="611"/>
      <c r="DL11" s="611"/>
      <c r="DM11" s="611"/>
      <c r="DN11" s="611"/>
      <c r="DO11" s="611"/>
      <c r="DP11" s="612"/>
      <c r="DQ11" s="619">
        <v>639757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22951</v>
      </c>
      <c r="S12" s="611"/>
      <c r="T12" s="611"/>
      <c r="U12" s="611"/>
      <c r="V12" s="611"/>
      <c r="W12" s="611"/>
      <c r="X12" s="611"/>
      <c r="Y12" s="612"/>
      <c r="Z12" s="613">
        <v>0.1</v>
      </c>
      <c r="AA12" s="613"/>
      <c r="AB12" s="613"/>
      <c r="AC12" s="613"/>
      <c r="AD12" s="614">
        <v>22951</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2429148</v>
      </c>
      <c r="BH12" s="611"/>
      <c r="BI12" s="611"/>
      <c r="BJ12" s="611"/>
      <c r="BK12" s="611"/>
      <c r="BL12" s="611"/>
      <c r="BM12" s="611"/>
      <c r="BN12" s="612"/>
      <c r="BO12" s="613">
        <v>44.1</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500186</v>
      </c>
      <c r="CS12" s="611"/>
      <c r="CT12" s="611"/>
      <c r="CU12" s="611"/>
      <c r="CV12" s="611"/>
      <c r="CW12" s="611"/>
      <c r="CX12" s="611"/>
      <c r="CY12" s="612"/>
      <c r="CZ12" s="613">
        <v>2.1</v>
      </c>
      <c r="DA12" s="613"/>
      <c r="DB12" s="613"/>
      <c r="DC12" s="613"/>
      <c r="DD12" s="619" t="s">
        <v>121</v>
      </c>
      <c r="DE12" s="611"/>
      <c r="DF12" s="611"/>
      <c r="DG12" s="611"/>
      <c r="DH12" s="611"/>
      <c r="DI12" s="611"/>
      <c r="DJ12" s="611"/>
      <c r="DK12" s="611"/>
      <c r="DL12" s="611"/>
      <c r="DM12" s="611"/>
      <c r="DN12" s="611"/>
      <c r="DO12" s="611"/>
      <c r="DP12" s="612"/>
      <c r="DQ12" s="619">
        <v>459019</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2428833</v>
      </c>
      <c r="BH13" s="611"/>
      <c r="BI13" s="611"/>
      <c r="BJ13" s="611"/>
      <c r="BK13" s="611"/>
      <c r="BL13" s="611"/>
      <c r="BM13" s="611"/>
      <c r="BN13" s="612"/>
      <c r="BO13" s="613">
        <v>44.1</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1663018</v>
      </c>
      <c r="CS13" s="611"/>
      <c r="CT13" s="611"/>
      <c r="CU13" s="611"/>
      <c r="CV13" s="611"/>
      <c r="CW13" s="611"/>
      <c r="CX13" s="611"/>
      <c r="CY13" s="612"/>
      <c r="CZ13" s="613">
        <v>7</v>
      </c>
      <c r="DA13" s="613"/>
      <c r="DB13" s="613"/>
      <c r="DC13" s="613"/>
      <c r="DD13" s="619">
        <v>1173899</v>
      </c>
      <c r="DE13" s="611"/>
      <c r="DF13" s="611"/>
      <c r="DG13" s="611"/>
      <c r="DH13" s="611"/>
      <c r="DI13" s="611"/>
      <c r="DJ13" s="611"/>
      <c r="DK13" s="611"/>
      <c r="DL13" s="611"/>
      <c r="DM13" s="611"/>
      <c r="DN13" s="611"/>
      <c r="DO13" s="611"/>
      <c r="DP13" s="612"/>
      <c r="DQ13" s="619">
        <v>745928</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2077</v>
      </c>
      <c r="S14" s="611"/>
      <c r="T14" s="611"/>
      <c r="U14" s="611"/>
      <c r="V14" s="611"/>
      <c r="W14" s="611"/>
      <c r="X14" s="611"/>
      <c r="Y14" s="612"/>
      <c r="Z14" s="613">
        <v>0</v>
      </c>
      <c r="AA14" s="613"/>
      <c r="AB14" s="613"/>
      <c r="AC14" s="613"/>
      <c r="AD14" s="614">
        <v>2077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201052</v>
      </c>
      <c r="BH14" s="611"/>
      <c r="BI14" s="611"/>
      <c r="BJ14" s="611"/>
      <c r="BK14" s="611"/>
      <c r="BL14" s="611"/>
      <c r="BM14" s="611"/>
      <c r="BN14" s="612"/>
      <c r="BO14" s="613">
        <v>3.6</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1141673</v>
      </c>
      <c r="CS14" s="611"/>
      <c r="CT14" s="611"/>
      <c r="CU14" s="611"/>
      <c r="CV14" s="611"/>
      <c r="CW14" s="611"/>
      <c r="CX14" s="611"/>
      <c r="CY14" s="612"/>
      <c r="CZ14" s="613">
        <v>4.8</v>
      </c>
      <c r="DA14" s="613"/>
      <c r="DB14" s="613"/>
      <c r="DC14" s="613"/>
      <c r="DD14" s="619">
        <v>91365</v>
      </c>
      <c r="DE14" s="611"/>
      <c r="DF14" s="611"/>
      <c r="DG14" s="611"/>
      <c r="DH14" s="611"/>
      <c r="DI14" s="611"/>
      <c r="DJ14" s="611"/>
      <c r="DK14" s="611"/>
      <c r="DL14" s="611"/>
      <c r="DM14" s="611"/>
      <c r="DN14" s="611"/>
      <c r="DO14" s="611"/>
      <c r="DP14" s="612"/>
      <c r="DQ14" s="619">
        <v>1006117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441709</v>
      </c>
      <c r="BH15" s="611"/>
      <c r="BI15" s="611"/>
      <c r="BJ15" s="611"/>
      <c r="BK15" s="611"/>
      <c r="BL15" s="611"/>
      <c r="BM15" s="611"/>
      <c r="BN15" s="612"/>
      <c r="BO15" s="613">
        <v>8</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3222673</v>
      </c>
      <c r="CS15" s="611"/>
      <c r="CT15" s="611"/>
      <c r="CU15" s="611"/>
      <c r="CV15" s="611"/>
      <c r="CW15" s="611"/>
      <c r="CX15" s="611"/>
      <c r="CY15" s="612"/>
      <c r="CZ15" s="613">
        <v>13.5</v>
      </c>
      <c r="DA15" s="613"/>
      <c r="DB15" s="613"/>
      <c r="DC15" s="613"/>
      <c r="DD15" s="619">
        <v>1071401</v>
      </c>
      <c r="DE15" s="611"/>
      <c r="DF15" s="611"/>
      <c r="DG15" s="611"/>
      <c r="DH15" s="611"/>
      <c r="DI15" s="611"/>
      <c r="DJ15" s="611"/>
      <c r="DK15" s="611"/>
      <c r="DL15" s="611"/>
      <c r="DM15" s="611"/>
      <c r="DN15" s="611"/>
      <c r="DO15" s="611"/>
      <c r="DP15" s="612"/>
      <c r="DQ15" s="619">
        <v>2036645</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31188</v>
      </c>
      <c r="S16" s="611"/>
      <c r="T16" s="611"/>
      <c r="U16" s="611"/>
      <c r="V16" s="611"/>
      <c r="W16" s="611"/>
      <c r="X16" s="611"/>
      <c r="Y16" s="612"/>
      <c r="Z16" s="613">
        <v>0.1</v>
      </c>
      <c r="AA16" s="613"/>
      <c r="AB16" s="613"/>
      <c r="AC16" s="613"/>
      <c r="AD16" s="614">
        <v>31188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263698</v>
      </c>
      <c r="CS16" s="611"/>
      <c r="CT16" s="611"/>
      <c r="CU16" s="611"/>
      <c r="CV16" s="611"/>
      <c r="CW16" s="611"/>
      <c r="CX16" s="611"/>
      <c r="CY16" s="612"/>
      <c r="CZ16" s="613">
        <v>1.1000000000000001</v>
      </c>
      <c r="DA16" s="613"/>
      <c r="DB16" s="613"/>
      <c r="DC16" s="613"/>
      <c r="DD16" s="619" t="s">
        <v>121</v>
      </c>
      <c r="DE16" s="611"/>
      <c r="DF16" s="611"/>
      <c r="DG16" s="611"/>
      <c r="DH16" s="611"/>
      <c r="DI16" s="611"/>
      <c r="DJ16" s="611"/>
      <c r="DK16" s="611"/>
      <c r="DL16" s="611"/>
      <c r="DM16" s="611"/>
      <c r="DN16" s="611"/>
      <c r="DO16" s="611"/>
      <c r="DP16" s="612"/>
      <c r="DQ16" s="619">
        <v>205708</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87743</v>
      </c>
      <c r="S17" s="611"/>
      <c r="T17" s="611"/>
      <c r="U17" s="611"/>
      <c r="V17" s="611"/>
      <c r="W17" s="611"/>
      <c r="X17" s="611"/>
      <c r="Y17" s="612"/>
      <c r="Z17" s="613">
        <v>0.3</v>
      </c>
      <c r="AA17" s="613"/>
      <c r="AB17" s="613"/>
      <c r="AC17" s="613"/>
      <c r="AD17" s="614">
        <v>87743</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2457713</v>
      </c>
      <c r="CS17" s="611"/>
      <c r="CT17" s="611"/>
      <c r="CU17" s="611"/>
      <c r="CV17" s="611"/>
      <c r="CW17" s="611"/>
      <c r="CX17" s="611"/>
      <c r="CY17" s="612"/>
      <c r="CZ17" s="613">
        <v>10.3</v>
      </c>
      <c r="DA17" s="613"/>
      <c r="DB17" s="613"/>
      <c r="DC17" s="613"/>
      <c r="DD17" s="619" t="s">
        <v>121</v>
      </c>
      <c r="DE17" s="611"/>
      <c r="DF17" s="611"/>
      <c r="DG17" s="611"/>
      <c r="DH17" s="611"/>
      <c r="DI17" s="611"/>
      <c r="DJ17" s="611"/>
      <c r="DK17" s="611"/>
      <c r="DL17" s="611"/>
      <c r="DM17" s="611"/>
      <c r="DN17" s="611"/>
      <c r="DO17" s="611"/>
      <c r="DP17" s="612"/>
      <c r="DQ17" s="619">
        <v>2430321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35309</v>
      </c>
      <c r="S18" s="611"/>
      <c r="T18" s="611"/>
      <c r="U18" s="611"/>
      <c r="V18" s="611"/>
      <c r="W18" s="611"/>
      <c r="X18" s="611"/>
      <c r="Y18" s="612"/>
      <c r="Z18" s="613">
        <v>0.1</v>
      </c>
      <c r="AA18" s="613"/>
      <c r="AB18" s="613"/>
      <c r="AC18" s="613"/>
      <c r="AD18" s="614">
        <v>35309</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28842</v>
      </c>
      <c r="S19" s="611"/>
      <c r="T19" s="611"/>
      <c r="U19" s="611"/>
      <c r="V19" s="611"/>
      <c r="W19" s="611"/>
      <c r="X19" s="611"/>
      <c r="Y19" s="612"/>
      <c r="Z19" s="613">
        <v>0.1</v>
      </c>
      <c r="AA19" s="613"/>
      <c r="AB19" s="613"/>
      <c r="AC19" s="613"/>
      <c r="AD19" s="614">
        <v>28842</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31351</v>
      </c>
      <c r="BH19" s="611"/>
      <c r="BI19" s="611"/>
      <c r="BJ19" s="611"/>
      <c r="BK19" s="611"/>
      <c r="BL19" s="611"/>
      <c r="BM19" s="611"/>
      <c r="BN19" s="612"/>
      <c r="BO19" s="613">
        <v>0.6</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6467</v>
      </c>
      <c r="S20" s="611"/>
      <c r="T20" s="611"/>
      <c r="U20" s="611"/>
      <c r="V20" s="611"/>
      <c r="W20" s="611"/>
      <c r="X20" s="611"/>
      <c r="Y20" s="612"/>
      <c r="Z20" s="613">
        <v>0</v>
      </c>
      <c r="AA20" s="613"/>
      <c r="AB20" s="613"/>
      <c r="AC20" s="613"/>
      <c r="AD20" s="614">
        <v>6467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31351</v>
      </c>
      <c r="BH20" s="611"/>
      <c r="BI20" s="611"/>
      <c r="BJ20" s="611"/>
      <c r="BK20" s="611"/>
      <c r="BL20" s="611"/>
      <c r="BM20" s="611"/>
      <c r="BN20" s="612"/>
      <c r="BO20" s="613">
        <v>0.6</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23848393</v>
      </c>
      <c r="CS20" s="611"/>
      <c r="CT20" s="611"/>
      <c r="CU20" s="611"/>
      <c r="CV20" s="611"/>
      <c r="CW20" s="611"/>
      <c r="CX20" s="611"/>
      <c r="CY20" s="612"/>
      <c r="CZ20" s="613">
        <v>100</v>
      </c>
      <c r="DA20" s="613"/>
      <c r="DB20" s="613"/>
      <c r="DC20" s="613"/>
      <c r="DD20" s="619">
        <v>3283466</v>
      </c>
      <c r="DE20" s="611"/>
      <c r="DF20" s="611"/>
      <c r="DG20" s="611"/>
      <c r="DH20" s="611"/>
      <c r="DI20" s="611"/>
      <c r="DJ20" s="611"/>
      <c r="DK20" s="611"/>
      <c r="DL20" s="611"/>
      <c r="DM20" s="611"/>
      <c r="DN20" s="611"/>
      <c r="DO20" s="611"/>
      <c r="DP20" s="612"/>
      <c r="DQ20" s="619">
        <v>16468389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6815302</v>
      </c>
      <c r="S21" s="611"/>
      <c r="T21" s="611"/>
      <c r="U21" s="611"/>
      <c r="V21" s="611"/>
      <c r="W21" s="611"/>
      <c r="X21" s="611"/>
      <c r="Y21" s="612"/>
      <c r="Z21" s="613">
        <v>27.1</v>
      </c>
      <c r="AA21" s="613"/>
      <c r="AB21" s="613"/>
      <c r="AC21" s="613"/>
      <c r="AD21" s="614">
        <v>6388223</v>
      </c>
      <c r="AE21" s="614"/>
      <c r="AF21" s="614"/>
      <c r="AG21" s="614"/>
      <c r="AH21" s="614"/>
      <c r="AI21" s="614"/>
      <c r="AJ21" s="614"/>
      <c r="AK21" s="614"/>
      <c r="AL21" s="615">
        <v>47.3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31351</v>
      </c>
      <c r="BH21" s="611"/>
      <c r="BI21" s="611"/>
      <c r="BJ21" s="611"/>
      <c r="BK21" s="611"/>
      <c r="BL21" s="611"/>
      <c r="BM21" s="611"/>
      <c r="BN21" s="612"/>
      <c r="BO21" s="613">
        <v>0.6</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6388223</v>
      </c>
      <c r="S22" s="611"/>
      <c r="T22" s="611"/>
      <c r="U22" s="611"/>
      <c r="V22" s="611"/>
      <c r="W22" s="611"/>
      <c r="X22" s="611"/>
      <c r="Y22" s="612"/>
      <c r="Z22" s="613">
        <v>25.4</v>
      </c>
      <c r="AA22" s="613"/>
      <c r="AB22" s="613"/>
      <c r="AC22" s="613"/>
      <c r="AD22" s="614">
        <v>6388223</v>
      </c>
      <c r="AE22" s="614"/>
      <c r="AF22" s="614"/>
      <c r="AG22" s="614"/>
      <c r="AH22" s="614"/>
      <c r="AI22" s="614"/>
      <c r="AJ22" s="614"/>
      <c r="AK22" s="614"/>
      <c r="AL22" s="615">
        <v>47.3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420186</v>
      </c>
      <c r="S23" s="611"/>
      <c r="T23" s="611"/>
      <c r="U23" s="611"/>
      <c r="V23" s="611"/>
      <c r="W23" s="611"/>
      <c r="X23" s="611"/>
      <c r="Y23" s="612"/>
      <c r="Z23" s="613">
        <v>1.7</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6893</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10495362</v>
      </c>
      <c r="CS24" s="600"/>
      <c r="CT24" s="600"/>
      <c r="CU24" s="600"/>
      <c r="CV24" s="600"/>
      <c r="CW24" s="600"/>
      <c r="CX24" s="600"/>
      <c r="CY24" s="601"/>
      <c r="CZ24" s="604">
        <v>44</v>
      </c>
      <c r="DA24" s="605"/>
      <c r="DB24" s="605"/>
      <c r="DC24" s="621"/>
      <c r="DD24" s="645">
        <v>7193351</v>
      </c>
      <c r="DE24" s="600"/>
      <c r="DF24" s="600"/>
      <c r="DG24" s="600"/>
      <c r="DH24" s="600"/>
      <c r="DI24" s="600"/>
      <c r="DJ24" s="600"/>
      <c r="DK24" s="601"/>
      <c r="DL24" s="645">
        <v>6492008</v>
      </c>
      <c r="DM24" s="600"/>
      <c r="DN24" s="600"/>
      <c r="DO24" s="600"/>
      <c r="DP24" s="600"/>
      <c r="DQ24" s="600"/>
      <c r="DR24" s="600"/>
      <c r="DS24" s="600"/>
      <c r="DT24" s="600"/>
      <c r="DU24" s="600"/>
      <c r="DV24" s="601"/>
      <c r="DW24" s="604">
        <v>47.8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13915615</v>
      </c>
      <c r="S25" s="611"/>
      <c r="T25" s="611"/>
      <c r="U25" s="611"/>
      <c r="V25" s="611"/>
      <c r="W25" s="611"/>
      <c r="X25" s="611"/>
      <c r="Y25" s="612"/>
      <c r="Z25" s="613">
        <v>55.3</v>
      </c>
      <c r="AA25" s="613"/>
      <c r="AB25" s="613"/>
      <c r="AC25" s="613"/>
      <c r="AD25" s="614">
        <v>13488536</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3053797</v>
      </c>
      <c r="CS25" s="642"/>
      <c r="CT25" s="642"/>
      <c r="CU25" s="642"/>
      <c r="CV25" s="642"/>
      <c r="CW25" s="642"/>
      <c r="CX25" s="642"/>
      <c r="CY25" s="643"/>
      <c r="CZ25" s="615">
        <v>12.8</v>
      </c>
      <c r="DA25" s="640"/>
      <c r="DB25" s="640"/>
      <c r="DC25" s="644"/>
      <c r="DD25" s="619">
        <v>2933409</v>
      </c>
      <c r="DE25" s="642"/>
      <c r="DF25" s="642"/>
      <c r="DG25" s="642"/>
      <c r="DH25" s="642"/>
      <c r="DI25" s="642"/>
      <c r="DJ25" s="642"/>
      <c r="DK25" s="643"/>
      <c r="DL25" s="619">
        <v>2870508</v>
      </c>
      <c r="DM25" s="642"/>
      <c r="DN25" s="642"/>
      <c r="DO25" s="642"/>
      <c r="DP25" s="642"/>
      <c r="DQ25" s="642"/>
      <c r="DR25" s="642"/>
      <c r="DS25" s="642"/>
      <c r="DT25" s="642"/>
      <c r="DU25" s="642"/>
      <c r="DV25" s="643"/>
      <c r="DW25" s="615">
        <v>21.1</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4201</v>
      </c>
      <c r="S26" s="611"/>
      <c r="T26" s="611"/>
      <c r="U26" s="611"/>
      <c r="V26" s="611"/>
      <c r="W26" s="611"/>
      <c r="X26" s="611"/>
      <c r="Y26" s="612"/>
      <c r="Z26" s="613">
        <v>0</v>
      </c>
      <c r="AA26" s="613"/>
      <c r="AB26" s="613"/>
      <c r="AC26" s="613"/>
      <c r="AD26" s="614">
        <v>4201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1859133</v>
      </c>
      <c r="CS26" s="611"/>
      <c r="CT26" s="611"/>
      <c r="CU26" s="611"/>
      <c r="CV26" s="611"/>
      <c r="CW26" s="611"/>
      <c r="CX26" s="611"/>
      <c r="CY26" s="612"/>
      <c r="CZ26" s="615">
        <v>7.8</v>
      </c>
      <c r="DA26" s="640"/>
      <c r="DB26" s="640"/>
      <c r="DC26" s="644"/>
      <c r="DD26" s="619">
        <v>1782909</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81118</v>
      </c>
      <c r="S27" s="611"/>
      <c r="T27" s="611"/>
      <c r="U27" s="611"/>
      <c r="V27" s="611"/>
      <c r="W27" s="611"/>
      <c r="X27" s="611"/>
      <c r="Y27" s="612"/>
      <c r="Z27" s="613">
        <v>0.3</v>
      </c>
      <c r="AA27" s="613"/>
      <c r="AB27" s="613"/>
      <c r="AC27" s="613"/>
      <c r="AD27" s="614">
        <v>96</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5512984</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4983852</v>
      </c>
      <c r="CS27" s="642"/>
      <c r="CT27" s="642"/>
      <c r="CU27" s="642"/>
      <c r="CV27" s="642"/>
      <c r="CW27" s="642"/>
      <c r="CX27" s="642"/>
      <c r="CY27" s="643"/>
      <c r="CZ27" s="615">
        <v>20.9</v>
      </c>
      <c r="DA27" s="640"/>
      <c r="DB27" s="640"/>
      <c r="DC27" s="644"/>
      <c r="DD27" s="619">
        <v>1829621</v>
      </c>
      <c r="DE27" s="642"/>
      <c r="DF27" s="642"/>
      <c r="DG27" s="642"/>
      <c r="DH27" s="642"/>
      <c r="DI27" s="642"/>
      <c r="DJ27" s="642"/>
      <c r="DK27" s="643"/>
      <c r="DL27" s="619">
        <v>1201446</v>
      </c>
      <c r="DM27" s="642"/>
      <c r="DN27" s="642"/>
      <c r="DO27" s="642"/>
      <c r="DP27" s="642"/>
      <c r="DQ27" s="642"/>
      <c r="DR27" s="642"/>
      <c r="DS27" s="642"/>
      <c r="DT27" s="642"/>
      <c r="DU27" s="642"/>
      <c r="DV27" s="643"/>
      <c r="DW27" s="615">
        <v>8.8000000000000007</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57989</v>
      </c>
      <c r="S28" s="611"/>
      <c r="T28" s="611"/>
      <c r="U28" s="611"/>
      <c r="V28" s="611"/>
      <c r="W28" s="611"/>
      <c r="X28" s="611"/>
      <c r="Y28" s="612"/>
      <c r="Z28" s="613">
        <v>0.2</v>
      </c>
      <c r="AA28" s="613"/>
      <c r="AB28" s="613"/>
      <c r="AC28" s="613"/>
      <c r="AD28" s="614">
        <v>6832</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2457713</v>
      </c>
      <c r="CS28" s="611"/>
      <c r="CT28" s="611"/>
      <c r="CU28" s="611"/>
      <c r="CV28" s="611"/>
      <c r="CW28" s="611"/>
      <c r="CX28" s="611"/>
      <c r="CY28" s="612"/>
      <c r="CZ28" s="615">
        <v>10.3</v>
      </c>
      <c r="DA28" s="640"/>
      <c r="DB28" s="640"/>
      <c r="DC28" s="644"/>
      <c r="DD28" s="619">
        <v>2430321</v>
      </c>
      <c r="DE28" s="611"/>
      <c r="DF28" s="611"/>
      <c r="DG28" s="611"/>
      <c r="DH28" s="611"/>
      <c r="DI28" s="611"/>
      <c r="DJ28" s="611"/>
      <c r="DK28" s="612"/>
      <c r="DL28" s="619">
        <v>2420054</v>
      </c>
      <c r="DM28" s="611"/>
      <c r="DN28" s="611"/>
      <c r="DO28" s="611"/>
      <c r="DP28" s="611"/>
      <c r="DQ28" s="611"/>
      <c r="DR28" s="611"/>
      <c r="DS28" s="611"/>
      <c r="DT28" s="611"/>
      <c r="DU28" s="611"/>
      <c r="DV28" s="612"/>
      <c r="DW28" s="615">
        <v>17.8</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57835</v>
      </c>
      <c r="S29" s="611"/>
      <c r="T29" s="611"/>
      <c r="U29" s="611"/>
      <c r="V29" s="611"/>
      <c r="W29" s="611"/>
      <c r="X29" s="611"/>
      <c r="Y29" s="612"/>
      <c r="Z29" s="613">
        <v>0.2</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2457713</v>
      </c>
      <c r="CS29" s="642"/>
      <c r="CT29" s="642"/>
      <c r="CU29" s="642"/>
      <c r="CV29" s="642"/>
      <c r="CW29" s="642"/>
      <c r="CX29" s="642"/>
      <c r="CY29" s="643"/>
      <c r="CZ29" s="615">
        <v>10.3</v>
      </c>
      <c r="DA29" s="640"/>
      <c r="DB29" s="640"/>
      <c r="DC29" s="644"/>
      <c r="DD29" s="619">
        <v>2430321</v>
      </c>
      <c r="DE29" s="642"/>
      <c r="DF29" s="642"/>
      <c r="DG29" s="642"/>
      <c r="DH29" s="642"/>
      <c r="DI29" s="642"/>
      <c r="DJ29" s="642"/>
      <c r="DK29" s="643"/>
      <c r="DL29" s="619">
        <v>2420054</v>
      </c>
      <c r="DM29" s="642"/>
      <c r="DN29" s="642"/>
      <c r="DO29" s="642"/>
      <c r="DP29" s="642"/>
      <c r="DQ29" s="642"/>
      <c r="DR29" s="642"/>
      <c r="DS29" s="642"/>
      <c r="DT29" s="642"/>
      <c r="DU29" s="642"/>
      <c r="DV29" s="643"/>
      <c r="DW29" s="615">
        <v>17.8</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4500080</v>
      </c>
      <c r="S30" s="611"/>
      <c r="T30" s="611"/>
      <c r="U30" s="611"/>
      <c r="V30" s="611"/>
      <c r="W30" s="611"/>
      <c r="X30" s="611"/>
      <c r="Y30" s="612"/>
      <c r="Z30" s="613">
        <v>17.899999999999999</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2367992</v>
      </c>
      <c r="CS30" s="611"/>
      <c r="CT30" s="611"/>
      <c r="CU30" s="611"/>
      <c r="CV30" s="611"/>
      <c r="CW30" s="611"/>
      <c r="CX30" s="611"/>
      <c r="CY30" s="612"/>
      <c r="CZ30" s="615">
        <v>9.9</v>
      </c>
      <c r="DA30" s="640"/>
      <c r="DB30" s="640"/>
      <c r="DC30" s="644"/>
      <c r="DD30" s="619">
        <v>2340600</v>
      </c>
      <c r="DE30" s="611"/>
      <c r="DF30" s="611"/>
      <c r="DG30" s="611"/>
      <c r="DH30" s="611"/>
      <c r="DI30" s="611"/>
      <c r="DJ30" s="611"/>
      <c r="DK30" s="612"/>
      <c r="DL30" s="619">
        <v>2330333</v>
      </c>
      <c r="DM30" s="611"/>
      <c r="DN30" s="611"/>
      <c r="DO30" s="611"/>
      <c r="DP30" s="611"/>
      <c r="DQ30" s="611"/>
      <c r="DR30" s="611"/>
      <c r="DS30" s="611"/>
      <c r="DT30" s="611"/>
      <c r="DU30" s="611"/>
      <c r="DV30" s="612"/>
      <c r="DW30" s="615">
        <v>17.100000000000001</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98.3</v>
      </c>
      <c r="BH31" s="654"/>
      <c r="BI31" s="654"/>
      <c r="BJ31" s="654"/>
      <c r="BK31" s="654"/>
      <c r="BL31" s="654"/>
      <c r="BM31" s="605">
        <v>97.4</v>
      </c>
      <c r="BN31" s="654"/>
      <c r="BO31" s="654"/>
      <c r="BP31" s="654"/>
      <c r="BQ31" s="655"/>
      <c r="BR31" s="666">
        <v>98.4</v>
      </c>
      <c r="BS31" s="654"/>
      <c r="BT31" s="654"/>
      <c r="BU31" s="654"/>
      <c r="BV31" s="654"/>
      <c r="BW31" s="654"/>
      <c r="BX31" s="605">
        <v>97.7</v>
      </c>
      <c r="BY31" s="654"/>
      <c r="BZ31" s="654"/>
      <c r="CA31" s="654"/>
      <c r="CB31" s="655"/>
      <c r="CD31" s="648"/>
      <c r="CE31" s="649"/>
      <c r="CF31" s="607" t="s">
        <v>300</v>
      </c>
      <c r="CG31" s="608"/>
      <c r="CH31" s="608"/>
      <c r="CI31" s="608"/>
      <c r="CJ31" s="608"/>
      <c r="CK31" s="608"/>
      <c r="CL31" s="608"/>
      <c r="CM31" s="608"/>
      <c r="CN31" s="608"/>
      <c r="CO31" s="608"/>
      <c r="CP31" s="608"/>
      <c r="CQ31" s="609"/>
      <c r="CR31" s="610">
        <v>89721</v>
      </c>
      <c r="CS31" s="642"/>
      <c r="CT31" s="642"/>
      <c r="CU31" s="642"/>
      <c r="CV31" s="642"/>
      <c r="CW31" s="642"/>
      <c r="CX31" s="642"/>
      <c r="CY31" s="643"/>
      <c r="CZ31" s="615">
        <v>0.4</v>
      </c>
      <c r="DA31" s="640"/>
      <c r="DB31" s="640"/>
      <c r="DC31" s="644"/>
      <c r="DD31" s="619">
        <v>89721</v>
      </c>
      <c r="DE31" s="642"/>
      <c r="DF31" s="642"/>
      <c r="DG31" s="642"/>
      <c r="DH31" s="642"/>
      <c r="DI31" s="642"/>
      <c r="DJ31" s="642"/>
      <c r="DK31" s="643"/>
      <c r="DL31" s="619">
        <v>89721</v>
      </c>
      <c r="DM31" s="642"/>
      <c r="DN31" s="642"/>
      <c r="DO31" s="642"/>
      <c r="DP31" s="642"/>
      <c r="DQ31" s="642"/>
      <c r="DR31" s="642"/>
      <c r="DS31" s="642"/>
      <c r="DT31" s="642"/>
      <c r="DU31" s="642"/>
      <c r="DV31" s="643"/>
      <c r="DW31" s="615">
        <v>0.7</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1496088</v>
      </c>
      <c r="S32" s="611"/>
      <c r="T32" s="611"/>
      <c r="U32" s="611"/>
      <c r="V32" s="611"/>
      <c r="W32" s="611"/>
      <c r="X32" s="611"/>
      <c r="Y32" s="612"/>
      <c r="Z32" s="613">
        <v>5.9</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98.2</v>
      </c>
      <c r="BH32" s="642"/>
      <c r="BI32" s="642"/>
      <c r="BJ32" s="642"/>
      <c r="BK32" s="642"/>
      <c r="BL32" s="642"/>
      <c r="BM32" s="616">
        <v>97.4</v>
      </c>
      <c r="BN32" s="642"/>
      <c r="BO32" s="642"/>
      <c r="BP32" s="642"/>
      <c r="BQ32" s="665"/>
      <c r="BR32" s="667">
        <v>98.3</v>
      </c>
      <c r="BS32" s="642"/>
      <c r="BT32" s="642"/>
      <c r="BU32" s="642"/>
      <c r="BV32" s="642"/>
      <c r="BW32" s="642"/>
      <c r="BX32" s="616">
        <v>97.5</v>
      </c>
      <c r="BY32" s="642"/>
      <c r="BZ32" s="642"/>
      <c r="CA32" s="642"/>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59470</v>
      </c>
      <c r="S33" s="611"/>
      <c r="T33" s="611"/>
      <c r="U33" s="611"/>
      <c r="V33" s="611"/>
      <c r="W33" s="611"/>
      <c r="X33" s="611"/>
      <c r="Y33" s="612"/>
      <c r="Z33" s="613">
        <v>0.2</v>
      </c>
      <c r="AA33" s="613"/>
      <c r="AB33" s="613"/>
      <c r="AC33" s="613"/>
      <c r="AD33" s="614">
        <v>1556</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98.1</v>
      </c>
      <c r="BH33" s="669"/>
      <c r="BI33" s="669"/>
      <c r="BJ33" s="669"/>
      <c r="BK33" s="669"/>
      <c r="BL33" s="669"/>
      <c r="BM33" s="670">
        <v>96.9</v>
      </c>
      <c r="BN33" s="669"/>
      <c r="BO33" s="669"/>
      <c r="BP33" s="669"/>
      <c r="BQ33" s="671"/>
      <c r="BR33" s="668">
        <v>98.2</v>
      </c>
      <c r="BS33" s="669"/>
      <c r="BT33" s="669"/>
      <c r="BU33" s="669"/>
      <c r="BV33" s="669"/>
      <c r="BW33" s="669"/>
      <c r="BX33" s="670">
        <v>97.6</v>
      </c>
      <c r="BY33" s="669"/>
      <c r="BZ33" s="669"/>
      <c r="CA33" s="669"/>
      <c r="CB33" s="671"/>
      <c r="CD33" s="607" t="s">
        <v>307</v>
      </c>
      <c r="CE33" s="608"/>
      <c r="CF33" s="608"/>
      <c r="CG33" s="608"/>
      <c r="CH33" s="608"/>
      <c r="CI33" s="608"/>
      <c r="CJ33" s="608"/>
      <c r="CK33" s="608"/>
      <c r="CL33" s="608"/>
      <c r="CM33" s="608"/>
      <c r="CN33" s="608"/>
      <c r="CO33" s="608"/>
      <c r="CP33" s="608"/>
      <c r="CQ33" s="609"/>
      <c r="CR33" s="610">
        <v>9805867</v>
      </c>
      <c r="CS33" s="642"/>
      <c r="CT33" s="642"/>
      <c r="CU33" s="642"/>
      <c r="CV33" s="642"/>
      <c r="CW33" s="642"/>
      <c r="CX33" s="642"/>
      <c r="CY33" s="643"/>
      <c r="CZ33" s="615">
        <v>41.1</v>
      </c>
      <c r="DA33" s="640"/>
      <c r="DB33" s="640"/>
      <c r="DC33" s="644"/>
      <c r="DD33" s="619">
        <v>8223267</v>
      </c>
      <c r="DE33" s="642"/>
      <c r="DF33" s="642"/>
      <c r="DG33" s="642"/>
      <c r="DH33" s="642"/>
      <c r="DI33" s="642"/>
      <c r="DJ33" s="642"/>
      <c r="DK33" s="643"/>
      <c r="DL33" s="619">
        <v>6135337</v>
      </c>
      <c r="DM33" s="642"/>
      <c r="DN33" s="642"/>
      <c r="DO33" s="642"/>
      <c r="DP33" s="642"/>
      <c r="DQ33" s="642"/>
      <c r="DR33" s="642"/>
      <c r="DS33" s="642"/>
      <c r="DT33" s="642"/>
      <c r="DU33" s="642"/>
      <c r="DV33" s="643"/>
      <c r="DW33" s="615">
        <v>45.1</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301682</v>
      </c>
      <c r="S34" s="611"/>
      <c r="T34" s="611"/>
      <c r="U34" s="611"/>
      <c r="V34" s="611"/>
      <c r="W34" s="611"/>
      <c r="X34" s="611"/>
      <c r="Y34" s="612"/>
      <c r="Z34" s="613">
        <v>1.2</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3399444</v>
      </c>
      <c r="CS34" s="611"/>
      <c r="CT34" s="611"/>
      <c r="CU34" s="611"/>
      <c r="CV34" s="611"/>
      <c r="CW34" s="611"/>
      <c r="CX34" s="611"/>
      <c r="CY34" s="612"/>
      <c r="CZ34" s="615">
        <v>14.3</v>
      </c>
      <c r="DA34" s="640"/>
      <c r="DB34" s="640"/>
      <c r="DC34" s="644"/>
      <c r="DD34" s="619">
        <v>2695036</v>
      </c>
      <c r="DE34" s="611"/>
      <c r="DF34" s="611"/>
      <c r="DG34" s="611"/>
      <c r="DH34" s="611"/>
      <c r="DI34" s="611"/>
      <c r="DJ34" s="611"/>
      <c r="DK34" s="612"/>
      <c r="DL34" s="619">
        <v>2265667</v>
      </c>
      <c r="DM34" s="611"/>
      <c r="DN34" s="611"/>
      <c r="DO34" s="611"/>
      <c r="DP34" s="611"/>
      <c r="DQ34" s="611"/>
      <c r="DR34" s="611"/>
      <c r="DS34" s="611"/>
      <c r="DT34" s="611"/>
      <c r="DU34" s="611"/>
      <c r="DV34" s="612"/>
      <c r="DW34" s="615">
        <v>16.7</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1047110</v>
      </c>
      <c r="S35" s="611"/>
      <c r="T35" s="611"/>
      <c r="U35" s="611"/>
      <c r="V35" s="611"/>
      <c r="W35" s="611"/>
      <c r="X35" s="611"/>
      <c r="Y35" s="612"/>
      <c r="Z35" s="613">
        <v>4.2</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164412</v>
      </c>
      <c r="CS35" s="642"/>
      <c r="CT35" s="642"/>
      <c r="CU35" s="642"/>
      <c r="CV35" s="642"/>
      <c r="CW35" s="642"/>
      <c r="CX35" s="642"/>
      <c r="CY35" s="643"/>
      <c r="CZ35" s="615">
        <v>0.7</v>
      </c>
      <c r="DA35" s="640"/>
      <c r="DB35" s="640"/>
      <c r="DC35" s="644"/>
      <c r="DD35" s="619">
        <v>155612</v>
      </c>
      <c r="DE35" s="642"/>
      <c r="DF35" s="642"/>
      <c r="DG35" s="642"/>
      <c r="DH35" s="642"/>
      <c r="DI35" s="642"/>
      <c r="DJ35" s="642"/>
      <c r="DK35" s="643"/>
      <c r="DL35" s="619">
        <v>155612</v>
      </c>
      <c r="DM35" s="642"/>
      <c r="DN35" s="642"/>
      <c r="DO35" s="642"/>
      <c r="DP35" s="642"/>
      <c r="DQ35" s="642"/>
      <c r="DR35" s="642"/>
      <c r="DS35" s="642"/>
      <c r="DT35" s="642"/>
      <c r="DU35" s="642"/>
      <c r="DV35" s="643"/>
      <c r="DW35" s="615">
        <v>1.1000000000000001</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1679042</v>
      </c>
      <c r="S36" s="611"/>
      <c r="T36" s="611"/>
      <c r="U36" s="611"/>
      <c r="V36" s="611"/>
      <c r="W36" s="611"/>
      <c r="X36" s="611"/>
      <c r="Y36" s="612"/>
      <c r="Z36" s="613">
        <v>6.7</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2730959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164735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3138118</v>
      </c>
      <c r="CS36" s="611"/>
      <c r="CT36" s="611"/>
      <c r="CU36" s="611"/>
      <c r="CV36" s="611"/>
      <c r="CW36" s="611"/>
      <c r="CX36" s="611"/>
      <c r="CY36" s="612"/>
      <c r="CZ36" s="615">
        <v>13.2</v>
      </c>
      <c r="DA36" s="640"/>
      <c r="DB36" s="640"/>
      <c r="DC36" s="644"/>
      <c r="DD36" s="619">
        <v>2728047</v>
      </c>
      <c r="DE36" s="611"/>
      <c r="DF36" s="611"/>
      <c r="DG36" s="611"/>
      <c r="DH36" s="611"/>
      <c r="DI36" s="611"/>
      <c r="DJ36" s="611"/>
      <c r="DK36" s="612"/>
      <c r="DL36" s="619">
        <v>1957124</v>
      </c>
      <c r="DM36" s="611"/>
      <c r="DN36" s="611"/>
      <c r="DO36" s="611"/>
      <c r="DP36" s="611"/>
      <c r="DQ36" s="611"/>
      <c r="DR36" s="611"/>
      <c r="DS36" s="611"/>
      <c r="DT36" s="611"/>
      <c r="DU36" s="611"/>
      <c r="DV36" s="612"/>
      <c r="DW36" s="615">
        <v>14.4</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465616</v>
      </c>
      <c r="S37" s="611"/>
      <c r="T37" s="611"/>
      <c r="U37" s="611"/>
      <c r="V37" s="611"/>
      <c r="W37" s="611"/>
      <c r="X37" s="611"/>
      <c r="Y37" s="612"/>
      <c r="Z37" s="613">
        <v>1.9</v>
      </c>
      <c r="AA37" s="613"/>
      <c r="AB37" s="613"/>
      <c r="AC37" s="613"/>
      <c r="AD37" s="614">
        <v>28</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341835</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162962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1154714</v>
      </c>
      <c r="CS37" s="642"/>
      <c r="CT37" s="642"/>
      <c r="CU37" s="642"/>
      <c r="CV37" s="642"/>
      <c r="CW37" s="642"/>
      <c r="CX37" s="642"/>
      <c r="CY37" s="643"/>
      <c r="CZ37" s="615">
        <v>4.8</v>
      </c>
      <c r="DA37" s="640"/>
      <c r="DB37" s="640"/>
      <c r="DC37" s="644"/>
      <c r="DD37" s="619">
        <v>1154714</v>
      </c>
      <c r="DE37" s="642"/>
      <c r="DF37" s="642"/>
      <c r="DG37" s="642"/>
      <c r="DH37" s="642"/>
      <c r="DI37" s="642"/>
      <c r="DJ37" s="642"/>
      <c r="DK37" s="643"/>
      <c r="DL37" s="619">
        <v>1099523</v>
      </c>
      <c r="DM37" s="642"/>
      <c r="DN37" s="642"/>
      <c r="DO37" s="642"/>
      <c r="DP37" s="642"/>
      <c r="DQ37" s="642"/>
      <c r="DR37" s="642"/>
      <c r="DS37" s="642"/>
      <c r="DT37" s="642"/>
      <c r="DU37" s="642"/>
      <c r="DV37" s="643"/>
      <c r="DW37" s="615">
        <v>8.1</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1483000</v>
      </c>
      <c r="S38" s="611"/>
      <c r="T38" s="611"/>
      <c r="U38" s="611"/>
      <c r="V38" s="611"/>
      <c r="W38" s="611"/>
      <c r="X38" s="611"/>
      <c r="Y38" s="612"/>
      <c r="Z38" s="613">
        <v>5.9</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270759</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10438</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2262408</v>
      </c>
      <c r="CS38" s="611"/>
      <c r="CT38" s="611"/>
      <c r="CU38" s="611"/>
      <c r="CV38" s="611"/>
      <c r="CW38" s="611"/>
      <c r="CX38" s="611"/>
      <c r="CY38" s="612"/>
      <c r="CZ38" s="615">
        <v>9.5</v>
      </c>
      <c r="DA38" s="640"/>
      <c r="DB38" s="640"/>
      <c r="DC38" s="644"/>
      <c r="DD38" s="619">
        <v>1813379</v>
      </c>
      <c r="DE38" s="611"/>
      <c r="DF38" s="611"/>
      <c r="DG38" s="611"/>
      <c r="DH38" s="611"/>
      <c r="DI38" s="611"/>
      <c r="DJ38" s="611"/>
      <c r="DK38" s="612"/>
      <c r="DL38" s="619">
        <v>1756834</v>
      </c>
      <c r="DM38" s="611"/>
      <c r="DN38" s="611"/>
      <c r="DO38" s="611"/>
      <c r="DP38" s="611"/>
      <c r="DQ38" s="611"/>
      <c r="DR38" s="611"/>
      <c r="DS38" s="611"/>
      <c r="DT38" s="611"/>
      <c r="DU38" s="611"/>
      <c r="DV38" s="612"/>
      <c r="DW38" s="615">
        <v>12.9</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16819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797078</v>
      </c>
      <c r="CS39" s="642"/>
      <c r="CT39" s="642"/>
      <c r="CU39" s="642"/>
      <c r="CV39" s="642"/>
      <c r="CW39" s="642"/>
      <c r="CX39" s="642"/>
      <c r="CY39" s="643"/>
      <c r="CZ39" s="615">
        <v>3.3</v>
      </c>
      <c r="DA39" s="640"/>
      <c r="DB39" s="640"/>
      <c r="DC39" s="644"/>
      <c r="DD39" s="619">
        <v>791786</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87600</v>
      </c>
      <c r="S40" s="611"/>
      <c r="T40" s="611"/>
      <c r="U40" s="611"/>
      <c r="V40" s="611"/>
      <c r="W40" s="611"/>
      <c r="X40" s="611"/>
      <c r="Y40" s="612"/>
      <c r="Z40" s="613">
        <v>0.3</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115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44407</v>
      </c>
      <c r="CS40" s="611"/>
      <c r="CT40" s="611"/>
      <c r="CU40" s="611"/>
      <c r="CV40" s="611"/>
      <c r="CW40" s="611"/>
      <c r="CX40" s="611"/>
      <c r="CY40" s="612"/>
      <c r="CZ40" s="615">
        <v>0.2</v>
      </c>
      <c r="DA40" s="640"/>
      <c r="DB40" s="640"/>
      <c r="DC40" s="644"/>
      <c r="DD40" s="619">
        <v>39407</v>
      </c>
      <c r="DE40" s="611"/>
      <c r="DF40" s="611"/>
      <c r="DG40" s="611"/>
      <c r="DH40" s="611"/>
      <c r="DI40" s="611"/>
      <c r="DJ40" s="611"/>
      <c r="DK40" s="612"/>
      <c r="DL40" s="619">
        <v>100</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25148846</v>
      </c>
      <c r="S41" s="683"/>
      <c r="T41" s="683"/>
      <c r="U41" s="683"/>
      <c r="V41" s="683"/>
      <c r="W41" s="683"/>
      <c r="X41" s="683"/>
      <c r="Y41" s="687"/>
      <c r="Z41" s="688">
        <v>100</v>
      </c>
      <c r="AA41" s="688"/>
      <c r="AB41" s="688"/>
      <c r="AC41" s="688"/>
      <c r="AD41" s="689">
        <v>13501249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517397</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1600968</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251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3547164</v>
      </c>
      <c r="CS42" s="642"/>
      <c r="CT42" s="642"/>
      <c r="CU42" s="642"/>
      <c r="CV42" s="642"/>
      <c r="CW42" s="642"/>
      <c r="CX42" s="642"/>
      <c r="CY42" s="643"/>
      <c r="CZ42" s="615">
        <v>14.9</v>
      </c>
      <c r="DA42" s="640"/>
      <c r="DB42" s="640"/>
      <c r="DC42" s="644"/>
      <c r="DD42" s="619">
        <v>1051771</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102184</v>
      </c>
      <c r="CS43" s="642"/>
      <c r="CT43" s="642"/>
      <c r="CU43" s="642"/>
      <c r="CV43" s="642"/>
      <c r="CW43" s="642"/>
      <c r="CX43" s="642"/>
      <c r="CY43" s="643"/>
      <c r="CZ43" s="615">
        <v>0.4</v>
      </c>
      <c r="DA43" s="640"/>
      <c r="DB43" s="640"/>
      <c r="DC43" s="644"/>
      <c r="DD43" s="619">
        <v>97082</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3283466</v>
      </c>
      <c r="CS44" s="611"/>
      <c r="CT44" s="611"/>
      <c r="CU44" s="611"/>
      <c r="CV44" s="611"/>
      <c r="CW44" s="611"/>
      <c r="CX44" s="611"/>
      <c r="CY44" s="612"/>
      <c r="CZ44" s="615">
        <v>13.8</v>
      </c>
      <c r="DA44" s="616"/>
      <c r="DB44" s="616"/>
      <c r="DC44" s="622"/>
      <c r="DD44" s="619">
        <v>846063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738645</v>
      </c>
      <c r="CS45" s="642"/>
      <c r="CT45" s="642"/>
      <c r="CU45" s="642"/>
      <c r="CV45" s="642"/>
      <c r="CW45" s="642"/>
      <c r="CX45" s="642"/>
      <c r="CY45" s="643"/>
      <c r="CZ45" s="615">
        <v>3.1</v>
      </c>
      <c r="DA45" s="640"/>
      <c r="DB45" s="640"/>
      <c r="DC45" s="644"/>
      <c r="DD45" s="619">
        <v>60063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2537821</v>
      </c>
      <c r="CS46" s="611"/>
      <c r="CT46" s="611"/>
      <c r="CU46" s="611"/>
      <c r="CV46" s="611"/>
      <c r="CW46" s="611"/>
      <c r="CX46" s="611"/>
      <c r="CY46" s="612"/>
      <c r="CZ46" s="615">
        <v>10.6</v>
      </c>
      <c r="DA46" s="616"/>
      <c r="DB46" s="616"/>
      <c r="DC46" s="622"/>
      <c r="DD46" s="619">
        <v>779000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263698</v>
      </c>
      <c r="CS47" s="642"/>
      <c r="CT47" s="642"/>
      <c r="CU47" s="642"/>
      <c r="CV47" s="642"/>
      <c r="CW47" s="642"/>
      <c r="CX47" s="642"/>
      <c r="CY47" s="643"/>
      <c r="CZ47" s="615">
        <v>1.1000000000000001</v>
      </c>
      <c r="DA47" s="640"/>
      <c r="DB47" s="640"/>
      <c r="DC47" s="644"/>
      <c r="DD47" s="619">
        <v>205708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23848393</v>
      </c>
      <c r="CS49" s="669"/>
      <c r="CT49" s="669"/>
      <c r="CU49" s="669"/>
      <c r="CV49" s="669"/>
      <c r="CW49" s="669"/>
      <c r="CX49" s="669"/>
      <c r="CY49" s="698"/>
      <c r="CZ49" s="690">
        <v>100</v>
      </c>
      <c r="DA49" s="699"/>
      <c r="DB49" s="699"/>
      <c r="DC49" s="700"/>
      <c r="DD49" s="701">
        <v>16468389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tROfyeVuBPWdbKqO0YR2pl47ALVv1uXlud5u8iys1YA2rt7dik3qbng9kWbowFTHVNfv+iwguMMHik0CDvdS2g==" saltValue="v7ZZYG9Gli3dY6aw4TEG0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25164</v>
      </c>
      <c r="R7" s="740"/>
      <c r="S7" s="740"/>
      <c r="T7" s="740"/>
      <c r="U7" s="740"/>
      <c r="V7" s="740">
        <v>23864</v>
      </c>
      <c r="W7" s="740"/>
      <c r="X7" s="740"/>
      <c r="Y7" s="740"/>
      <c r="Z7" s="740"/>
      <c r="AA7" s="740">
        <v>1300</v>
      </c>
      <c r="AB7" s="740"/>
      <c r="AC7" s="740"/>
      <c r="AD7" s="740"/>
      <c r="AE7" s="741"/>
      <c r="AF7" s="742">
        <v>1085</v>
      </c>
      <c r="AG7" s="743"/>
      <c r="AH7" s="743"/>
      <c r="AI7" s="743"/>
      <c r="AJ7" s="744"/>
      <c r="AK7" s="745">
        <v>1047</v>
      </c>
      <c r="AL7" s="746"/>
      <c r="AM7" s="746"/>
      <c r="AN7" s="746"/>
      <c r="AO7" s="746"/>
      <c r="AP7" s="746">
        <v>21430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568</v>
      </c>
      <c r="BT7" s="734"/>
      <c r="BU7" s="734"/>
      <c r="BV7" s="734"/>
      <c r="BW7" s="734"/>
      <c r="BX7" s="734"/>
      <c r="BY7" s="734"/>
      <c r="BZ7" s="734"/>
      <c r="CA7" s="734"/>
      <c r="CB7" s="734"/>
      <c r="CC7" s="734"/>
      <c r="CD7" s="734"/>
      <c r="CE7" s="734"/>
      <c r="CF7" s="734"/>
      <c r="CG7" s="749"/>
      <c r="CH7" s="730">
        <v>-3</v>
      </c>
      <c r="CI7" s="731"/>
      <c r="CJ7" s="731"/>
      <c r="CK7" s="731"/>
      <c r="CL7" s="732"/>
      <c r="CM7" s="730">
        <v>115</v>
      </c>
      <c r="CN7" s="731"/>
      <c r="CO7" s="731"/>
      <c r="CP7" s="731"/>
      <c r="CQ7" s="732"/>
      <c r="CR7" s="730">
        <v>100</v>
      </c>
      <c r="CS7" s="731"/>
      <c r="CT7" s="731"/>
      <c r="CU7" s="731"/>
      <c r="CV7" s="732"/>
      <c r="CW7" s="730" t="s">
        <v>489</v>
      </c>
      <c r="CX7" s="731"/>
      <c r="CY7" s="731"/>
      <c r="CZ7" s="731"/>
      <c r="DA7" s="732"/>
      <c r="DB7" s="730" t="s">
        <v>489</v>
      </c>
      <c r="DC7" s="731"/>
      <c r="DD7" s="731"/>
      <c r="DE7" s="731"/>
      <c r="DF7" s="732"/>
      <c r="DG7" s="730" t="s">
        <v>489</v>
      </c>
      <c r="DH7" s="731"/>
      <c r="DI7" s="731"/>
      <c r="DJ7" s="731"/>
      <c r="DK7" s="732"/>
      <c r="DL7" s="730" t="s">
        <v>489</v>
      </c>
      <c r="DM7" s="731"/>
      <c r="DN7" s="731"/>
      <c r="DO7" s="731"/>
      <c r="DP7" s="732"/>
      <c r="DQ7" s="730" t="s">
        <v>489</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25149</v>
      </c>
      <c r="R23" s="780"/>
      <c r="S23" s="780"/>
      <c r="T23" s="780"/>
      <c r="U23" s="780"/>
      <c r="V23" s="780">
        <v>23848</v>
      </c>
      <c r="W23" s="780"/>
      <c r="X23" s="780"/>
      <c r="Y23" s="780"/>
      <c r="Z23" s="780"/>
      <c r="AA23" s="780">
        <v>1300</v>
      </c>
      <c r="AB23" s="780"/>
      <c r="AC23" s="780"/>
      <c r="AD23" s="780"/>
      <c r="AE23" s="781"/>
      <c r="AF23" s="782">
        <v>1085</v>
      </c>
      <c r="AG23" s="780"/>
      <c r="AH23" s="780"/>
      <c r="AI23" s="780"/>
      <c r="AJ23" s="783"/>
      <c r="AK23" s="784"/>
      <c r="AL23" s="785"/>
      <c r="AM23" s="785"/>
      <c r="AN23" s="785"/>
      <c r="AO23" s="785"/>
      <c r="AP23" s="780">
        <v>21430</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7114</v>
      </c>
      <c r="R28" s="810"/>
      <c r="S28" s="810"/>
      <c r="T28" s="810"/>
      <c r="U28" s="810"/>
      <c r="V28" s="810">
        <v>6949</v>
      </c>
      <c r="W28" s="810"/>
      <c r="X28" s="810"/>
      <c r="Y28" s="810"/>
      <c r="Z28" s="810"/>
      <c r="AA28" s="810">
        <v>165</v>
      </c>
      <c r="AB28" s="810"/>
      <c r="AC28" s="810"/>
      <c r="AD28" s="810"/>
      <c r="AE28" s="811"/>
      <c r="AF28" s="812">
        <v>165</v>
      </c>
      <c r="AG28" s="810"/>
      <c r="AH28" s="810"/>
      <c r="AI28" s="810"/>
      <c r="AJ28" s="813"/>
      <c r="AK28" s="814">
        <v>814</v>
      </c>
      <c r="AL28" s="815"/>
      <c r="AM28" s="815"/>
      <c r="AN28" s="815"/>
      <c r="AO28" s="815"/>
      <c r="AP28" s="815" t="s">
        <v>569</v>
      </c>
      <c r="AQ28" s="815"/>
      <c r="AR28" s="815"/>
      <c r="AS28" s="815"/>
      <c r="AT28" s="815"/>
      <c r="AU28" s="815" t="s">
        <v>569</v>
      </c>
      <c r="AV28" s="815"/>
      <c r="AW28" s="815"/>
      <c r="AX28" s="815"/>
      <c r="AY28" s="815"/>
      <c r="AZ28" s="816" t="s">
        <v>569</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5314</v>
      </c>
      <c r="R29" s="771"/>
      <c r="S29" s="771"/>
      <c r="T29" s="771"/>
      <c r="U29" s="771"/>
      <c r="V29" s="771">
        <v>5174</v>
      </c>
      <c r="W29" s="771"/>
      <c r="X29" s="771"/>
      <c r="Y29" s="771"/>
      <c r="Z29" s="771"/>
      <c r="AA29" s="771">
        <v>140</v>
      </c>
      <c r="AB29" s="771"/>
      <c r="AC29" s="771"/>
      <c r="AD29" s="771"/>
      <c r="AE29" s="772"/>
      <c r="AF29" s="773">
        <v>140</v>
      </c>
      <c r="AG29" s="774"/>
      <c r="AH29" s="774"/>
      <c r="AI29" s="774"/>
      <c r="AJ29" s="775"/>
      <c r="AK29" s="821">
        <v>876</v>
      </c>
      <c r="AL29" s="817"/>
      <c r="AM29" s="817"/>
      <c r="AN29" s="817"/>
      <c r="AO29" s="817"/>
      <c r="AP29" s="817" t="s">
        <v>569</v>
      </c>
      <c r="AQ29" s="817"/>
      <c r="AR29" s="817"/>
      <c r="AS29" s="817"/>
      <c r="AT29" s="817"/>
      <c r="AU29" s="817" t="s">
        <v>569</v>
      </c>
      <c r="AV29" s="817"/>
      <c r="AW29" s="817"/>
      <c r="AX29" s="817"/>
      <c r="AY29" s="817"/>
      <c r="AZ29" s="818" t="s">
        <v>569</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708</v>
      </c>
      <c r="R30" s="771"/>
      <c r="S30" s="771"/>
      <c r="T30" s="771"/>
      <c r="U30" s="771"/>
      <c r="V30" s="771">
        <v>698</v>
      </c>
      <c r="W30" s="771"/>
      <c r="X30" s="771"/>
      <c r="Y30" s="771"/>
      <c r="Z30" s="771"/>
      <c r="AA30" s="771">
        <v>10</v>
      </c>
      <c r="AB30" s="771"/>
      <c r="AC30" s="771"/>
      <c r="AD30" s="771"/>
      <c r="AE30" s="772"/>
      <c r="AF30" s="773">
        <v>10</v>
      </c>
      <c r="AG30" s="774"/>
      <c r="AH30" s="774"/>
      <c r="AI30" s="774"/>
      <c r="AJ30" s="775"/>
      <c r="AK30" s="821">
        <v>196</v>
      </c>
      <c r="AL30" s="817"/>
      <c r="AM30" s="817"/>
      <c r="AN30" s="817"/>
      <c r="AO30" s="817"/>
      <c r="AP30" s="817" t="s">
        <v>569</v>
      </c>
      <c r="AQ30" s="817"/>
      <c r="AR30" s="817"/>
      <c r="AS30" s="817"/>
      <c r="AT30" s="817"/>
      <c r="AU30" s="817" t="s">
        <v>569</v>
      </c>
      <c r="AV30" s="817"/>
      <c r="AW30" s="817"/>
      <c r="AX30" s="817"/>
      <c r="AY30" s="817"/>
      <c r="AZ30" s="818" t="s">
        <v>569</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21</v>
      </c>
      <c r="R31" s="771"/>
      <c r="S31" s="771"/>
      <c r="T31" s="771"/>
      <c r="U31" s="771"/>
      <c r="V31" s="771">
        <v>13</v>
      </c>
      <c r="W31" s="771"/>
      <c r="X31" s="771"/>
      <c r="Y31" s="771"/>
      <c r="Z31" s="771"/>
      <c r="AA31" s="771">
        <v>8</v>
      </c>
      <c r="AB31" s="771"/>
      <c r="AC31" s="771"/>
      <c r="AD31" s="771"/>
      <c r="AE31" s="772"/>
      <c r="AF31" s="773">
        <v>8</v>
      </c>
      <c r="AG31" s="774"/>
      <c r="AH31" s="774"/>
      <c r="AI31" s="774"/>
      <c r="AJ31" s="775"/>
      <c r="AK31" s="821">
        <v>5</v>
      </c>
      <c r="AL31" s="817"/>
      <c r="AM31" s="817"/>
      <c r="AN31" s="817"/>
      <c r="AO31" s="817"/>
      <c r="AP31" s="817" t="s">
        <v>569</v>
      </c>
      <c r="AQ31" s="817"/>
      <c r="AR31" s="817"/>
      <c r="AS31" s="817"/>
      <c r="AT31" s="817"/>
      <c r="AU31" s="817" t="s">
        <v>569</v>
      </c>
      <c r="AV31" s="817"/>
      <c r="AW31" s="817"/>
      <c r="AX31" s="817"/>
      <c r="AY31" s="817"/>
      <c r="AZ31" s="818" t="s">
        <v>569</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392</v>
      </c>
      <c r="C32" s="768"/>
      <c r="D32" s="768"/>
      <c r="E32" s="768"/>
      <c r="F32" s="768"/>
      <c r="G32" s="768"/>
      <c r="H32" s="768"/>
      <c r="I32" s="768"/>
      <c r="J32" s="768"/>
      <c r="K32" s="768"/>
      <c r="L32" s="768"/>
      <c r="M32" s="768"/>
      <c r="N32" s="768"/>
      <c r="O32" s="768"/>
      <c r="P32" s="769"/>
      <c r="Q32" s="770">
        <v>1150</v>
      </c>
      <c r="R32" s="771"/>
      <c r="S32" s="771"/>
      <c r="T32" s="771"/>
      <c r="U32" s="771"/>
      <c r="V32" s="771">
        <v>1155</v>
      </c>
      <c r="W32" s="771"/>
      <c r="X32" s="771"/>
      <c r="Y32" s="771"/>
      <c r="Z32" s="771"/>
      <c r="AA32" s="771">
        <v>-5</v>
      </c>
      <c r="AB32" s="771"/>
      <c r="AC32" s="771"/>
      <c r="AD32" s="771"/>
      <c r="AE32" s="772"/>
      <c r="AF32" s="773">
        <v>1189</v>
      </c>
      <c r="AG32" s="774"/>
      <c r="AH32" s="774"/>
      <c r="AI32" s="774"/>
      <c r="AJ32" s="775"/>
      <c r="AK32" s="821">
        <v>246</v>
      </c>
      <c r="AL32" s="817"/>
      <c r="AM32" s="817"/>
      <c r="AN32" s="817"/>
      <c r="AO32" s="817"/>
      <c r="AP32" s="817">
        <v>3668</v>
      </c>
      <c r="AQ32" s="817"/>
      <c r="AR32" s="817"/>
      <c r="AS32" s="817"/>
      <c r="AT32" s="817"/>
      <c r="AU32" s="817">
        <v>2204</v>
      </c>
      <c r="AV32" s="817"/>
      <c r="AW32" s="817"/>
      <c r="AX32" s="817"/>
      <c r="AY32" s="817"/>
      <c r="AZ32" s="818" t="s">
        <v>569</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268</v>
      </c>
      <c r="R33" s="771"/>
      <c r="S33" s="771"/>
      <c r="T33" s="771"/>
      <c r="U33" s="771"/>
      <c r="V33" s="771">
        <v>268</v>
      </c>
      <c r="W33" s="771"/>
      <c r="X33" s="771"/>
      <c r="Y33" s="771"/>
      <c r="Z33" s="771"/>
      <c r="AA33" s="771">
        <v>0</v>
      </c>
      <c r="AB33" s="771"/>
      <c r="AC33" s="771"/>
      <c r="AD33" s="771"/>
      <c r="AE33" s="772"/>
      <c r="AF33" s="773">
        <v>308</v>
      </c>
      <c r="AG33" s="774"/>
      <c r="AH33" s="774"/>
      <c r="AI33" s="774"/>
      <c r="AJ33" s="775"/>
      <c r="AK33" s="821">
        <v>198</v>
      </c>
      <c r="AL33" s="817"/>
      <c r="AM33" s="817"/>
      <c r="AN33" s="817"/>
      <c r="AO33" s="817"/>
      <c r="AP33" s="817">
        <v>3560</v>
      </c>
      <c r="AQ33" s="817"/>
      <c r="AR33" s="817"/>
      <c r="AS33" s="817"/>
      <c r="AT33" s="817"/>
      <c r="AU33" s="817">
        <v>3496</v>
      </c>
      <c r="AV33" s="817"/>
      <c r="AW33" s="817"/>
      <c r="AX33" s="817"/>
      <c r="AY33" s="817"/>
      <c r="AZ33" s="818" t="s">
        <v>569</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395</v>
      </c>
      <c r="C34" s="768"/>
      <c r="D34" s="768"/>
      <c r="E34" s="768"/>
      <c r="F34" s="768"/>
      <c r="G34" s="768"/>
      <c r="H34" s="768"/>
      <c r="I34" s="768"/>
      <c r="J34" s="768"/>
      <c r="K34" s="768"/>
      <c r="L34" s="768"/>
      <c r="M34" s="768"/>
      <c r="N34" s="768"/>
      <c r="O34" s="768"/>
      <c r="P34" s="769"/>
      <c r="Q34" s="770">
        <v>226</v>
      </c>
      <c r="R34" s="771"/>
      <c r="S34" s="771"/>
      <c r="T34" s="771"/>
      <c r="U34" s="771"/>
      <c r="V34" s="771">
        <v>223</v>
      </c>
      <c r="W34" s="771"/>
      <c r="X34" s="771"/>
      <c r="Y34" s="771"/>
      <c r="Z34" s="771"/>
      <c r="AA34" s="771">
        <v>3</v>
      </c>
      <c r="AB34" s="771"/>
      <c r="AC34" s="771"/>
      <c r="AD34" s="771"/>
      <c r="AE34" s="772"/>
      <c r="AF34" s="773">
        <v>3</v>
      </c>
      <c r="AG34" s="774"/>
      <c r="AH34" s="774"/>
      <c r="AI34" s="774"/>
      <c r="AJ34" s="775"/>
      <c r="AK34" s="821">
        <v>173</v>
      </c>
      <c r="AL34" s="817"/>
      <c r="AM34" s="817"/>
      <c r="AN34" s="817"/>
      <c r="AO34" s="817"/>
      <c r="AP34" s="817">
        <v>1700</v>
      </c>
      <c r="AQ34" s="817"/>
      <c r="AR34" s="817"/>
      <c r="AS34" s="817"/>
      <c r="AT34" s="817"/>
      <c r="AU34" s="817">
        <v>1698</v>
      </c>
      <c r="AV34" s="817"/>
      <c r="AW34" s="817"/>
      <c r="AX34" s="817"/>
      <c r="AY34" s="817"/>
      <c r="AZ34" s="818" t="s">
        <v>569</v>
      </c>
      <c r="BA34" s="818"/>
      <c r="BB34" s="818"/>
      <c r="BC34" s="818"/>
      <c r="BD34" s="818"/>
      <c r="BE34" s="819" t="s">
        <v>396</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1823</v>
      </c>
      <c r="AG63" s="831"/>
      <c r="AH63" s="831"/>
      <c r="AI63" s="831"/>
      <c r="AJ63" s="832"/>
      <c r="AK63" s="833"/>
      <c r="AL63" s="828"/>
      <c r="AM63" s="828"/>
      <c r="AN63" s="828"/>
      <c r="AO63" s="828"/>
      <c r="AP63" s="831">
        <v>8928</v>
      </c>
      <c r="AQ63" s="831"/>
      <c r="AR63" s="831"/>
      <c r="AS63" s="831"/>
      <c r="AT63" s="831"/>
      <c r="AU63" s="831">
        <v>7398</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556</v>
      </c>
      <c r="C68" s="857"/>
      <c r="D68" s="857"/>
      <c r="E68" s="857"/>
      <c r="F68" s="857"/>
      <c r="G68" s="857"/>
      <c r="H68" s="857"/>
      <c r="I68" s="857"/>
      <c r="J68" s="857"/>
      <c r="K68" s="857"/>
      <c r="L68" s="857"/>
      <c r="M68" s="857"/>
      <c r="N68" s="857"/>
      <c r="O68" s="857"/>
      <c r="P68" s="858"/>
      <c r="Q68" s="859">
        <v>881</v>
      </c>
      <c r="R68" s="853"/>
      <c r="S68" s="853"/>
      <c r="T68" s="853"/>
      <c r="U68" s="853"/>
      <c r="V68" s="853">
        <v>793</v>
      </c>
      <c r="W68" s="853"/>
      <c r="X68" s="853"/>
      <c r="Y68" s="853"/>
      <c r="Z68" s="853"/>
      <c r="AA68" s="853">
        <v>88</v>
      </c>
      <c r="AB68" s="853"/>
      <c r="AC68" s="853"/>
      <c r="AD68" s="853"/>
      <c r="AE68" s="853"/>
      <c r="AF68" s="853">
        <v>88</v>
      </c>
      <c r="AG68" s="853"/>
      <c r="AH68" s="853"/>
      <c r="AI68" s="853"/>
      <c r="AJ68" s="853"/>
      <c r="AK68" s="853" t="s">
        <v>569</v>
      </c>
      <c r="AL68" s="853"/>
      <c r="AM68" s="853"/>
      <c r="AN68" s="853"/>
      <c r="AO68" s="853"/>
      <c r="AP68" s="853" t="s">
        <v>569</v>
      </c>
      <c r="AQ68" s="853"/>
      <c r="AR68" s="853"/>
      <c r="AS68" s="853"/>
      <c r="AT68" s="853"/>
      <c r="AU68" s="853" t="s">
        <v>569</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557</v>
      </c>
      <c r="C69" s="861"/>
      <c r="D69" s="861"/>
      <c r="E69" s="861"/>
      <c r="F69" s="861"/>
      <c r="G69" s="861"/>
      <c r="H69" s="861"/>
      <c r="I69" s="861"/>
      <c r="J69" s="861"/>
      <c r="K69" s="861"/>
      <c r="L69" s="861"/>
      <c r="M69" s="861"/>
      <c r="N69" s="861"/>
      <c r="O69" s="861"/>
      <c r="P69" s="862"/>
      <c r="Q69" s="863">
        <v>57</v>
      </c>
      <c r="R69" s="817"/>
      <c r="S69" s="817"/>
      <c r="T69" s="817"/>
      <c r="U69" s="817"/>
      <c r="V69" s="817">
        <v>52</v>
      </c>
      <c r="W69" s="817"/>
      <c r="X69" s="817"/>
      <c r="Y69" s="817"/>
      <c r="Z69" s="817"/>
      <c r="AA69" s="817">
        <v>5</v>
      </c>
      <c r="AB69" s="817"/>
      <c r="AC69" s="817"/>
      <c r="AD69" s="817"/>
      <c r="AE69" s="817"/>
      <c r="AF69" s="817">
        <v>5</v>
      </c>
      <c r="AG69" s="817"/>
      <c r="AH69" s="817"/>
      <c r="AI69" s="817"/>
      <c r="AJ69" s="817"/>
      <c r="AK69" s="817">
        <v>6</v>
      </c>
      <c r="AL69" s="817"/>
      <c r="AM69" s="817"/>
      <c r="AN69" s="817"/>
      <c r="AO69" s="817"/>
      <c r="AP69" s="817" t="s">
        <v>569</v>
      </c>
      <c r="AQ69" s="817"/>
      <c r="AR69" s="817"/>
      <c r="AS69" s="817"/>
      <c r="AT69" s="817"/>
      <c r="AU69" s="817" t="s">
        <v>569</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558</v>
      </c>
      <c r="C70" s="861"/>
      <c r="D70" s="861"/>
      <c r="E70" s="861"/>
      <c r="F70" s="861"/>
      <c r="G70" s="861"/>
      <c r="H70" s="861"/>
      <c r="I70" s="861"/>
      <c r="J70" s="861"/>
      <c r="K70" s="861"/>
      <c r="L70" s="861"/>
      <c r="M70" s="861"/>
      <c r="N70" s="861"/>
      <c r="O70" s="861"/>
      <c r="P70" s="862"/>
      <c r="Q70" s="863">
        <v>166</v>
      </c>
      <c r="R70" s="817"/>
      <c r="S70" s="817"/>
      <c r="T70" s="817"/>
      <c r="U70" s="817"/>
      <c r="V70" s="817">
        <v>158</v>
      </c>
      <c r="W70" s="817"/>
      <c r="X70" s="817"/>
      <c r="Y70" s="817"/>
      <c r="Z70" s="817"/>
      <c r="AA70" s="817">
        <v>7</v>
      </c>
      <c r="AB70" s="817"/>
      <c r="AC70" s="817"/>
      <c r="AD70" s="817"/>
      <c r="AE70" s="817"/>
      <c r="AF70" s="817">
        <v>7</v>
      </c>
      <c r="AG70" s="817"/>
      <c r="AH70" s="817"/>
      <c r="AI70" s="817"/>
      <c r="AJ70" s="817"/>
      <c r="AK70" s="817">
        <v>84</v>
      </c>
      <c r="AL70" s="817"/>
      <c r="AM70" s="817"/>
      <c r="AN70" s="817"/>
      <c r="AO70" s="817"/>
      <c r="AP70" s="817" t="s">
        <v>569</v>
      </c>
      <c r="AQ70" s="817"/>
      <c r="AR70" s="817"/>
      <c r="AS70" s="817"/>
      <c r="AT70" s="817"/>
      <c r="AU70" s="817" t="s">
        <v>569</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559</v>
      </c>
      <c r="C71" s="861"/>
      <c r="D71" s="861"/>
      <c r="E71" s="861"/>
      <c r="F71" s="861"/>
      <c r="G71" s="861"/>
      <c r="H71" s="861"/>
      <c r="I71" s="861"/>
      <c r="J71" s="861"/>
      <c r="K71" s="861"/>
      <c r="L71" s="861"/>
      <c r="M71" s="861"/>
      <c r="N71" s="861"/>
      <c r="O71" s="861"/>
      <c r="P71" s="862"/>
      <c r="Q71" s="863">
        <v>1963</v>
      </c>
      <c r="R71" s="817"/>
      <c r="S71" s="817"/>
      <c r="T71" s="817"/>
      <c r="U71" s="817"/>
      <c r="V71" s="817">
        <v>1929</v>
      </c>
      <c r="W71" s="817"/>
      <c r="X71" s="817"/>
      <c r="Y71" s="817"/>
      <c r="Z71" s="817"/>
      <c r="AA71" s="817">
        <v>33</v>
      </c>
      <c r="AB71" s="817"/>
      <c r="AC71" s="817"/>
      <c r="AD71" s="817"/>
      <c r="AE71" s="817"/>
      <c r="AF71" s="817">
        <v>33</v>
      </c>
      <c r="AG71" s="817"/>
      <c r="AH71" s="817"/>
      <c r="AI71" s="817"/>
      <c r="AJ71" s="817"/>
      <c r="AK71" s="817">
        <v>60</v>
      </c>
      <c r="AL71" s="817"/>
      <c r="AM71" s="817"/>
      <c r="AN71" s="817"/>
      <c r="AO71" s="817"/>
      <c r="AP71" s="817">
        <v>239</v>
      </c>
      <c r="AQ71" s="817"/>
      <c r="AR71" s="817"/>
      <c r="AS71" s="817"/>
      <c r="AT71" s="817"/>
      <c r="AU71" s="817">
        <v>99</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560</v>
      </c>
      <c r="C72" s="861"/>
      <c r="D72" s="861"/>
      <c r="E72" s="861"/>
      <c r="F72" s="861"/>
      <c r="G72" s="861"/>
      <c r="H72" s="861"/>
      <c r="I72" s="861"/>
      <c r="J72" s="861"/>
      <c r="K72" s="861"/>
      <c r="L72" s="861"/>
      <c r="M72" s="861"/>
      <c r="N72" s="861"/>
      <c r="O72" s="861"/>
      <c r="P72" s="862"/>
      <c r="Q72" s="863">
        <v>118</v>
      </c>
      <c r="R72" s="817"/>
      <c r="S72" s="817"/>
      <c r="T72" s="817"/>
      <c r="U72" s="817"/>
      <c r="V72" s="817">
        <v>105</v>
      </c>
      <c r="W72" s="817"/>
      <c r="X72" s="817"/>
      <c r="Y72" s="817"/>
      <c r="Z72" s="817"/>
      <c r="AA72" s="817">
        <v>13</v>
      </c>
      <c r="AB72" s="817"/>
      <c r="AC72" s="817"/>
      <c r="AD72" s="817"/>
      <c r="AE72" s="817"/>
      <c r="AF72" s="817">
        <v>13</v>
      </c>
      <c r="AG72" s="817"/>
      <c r="AH72" s="817"/>
      <c r="AI72" s="817"/>
      <c r="AJ72" s="817"/>
      <c r="AK72" s="817">
        <v>61</v>
      </c>
      <c r="AL72" s="817"/>
      <c r="AM72" s="817"/>
      <c r="AN72" s="817"/>
      <c r="AO72" s="817"/>
      <c r="AP72" s="817" t="s">
        <v>569</v>
      </c>
      <c r="AQ72" s="817"/>
      <c r="AR72" s="817"/>
      <c r="AS72" s="817"/>
      <c r="AT72" s="817"/>
      <c r="AU72" s="817" t="s">
        <v>569</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561</v>
      </c>
      <c r="C73" s="861"/>
      <c r="D73" s="861"/>
      <c r="E73" s="861"/>
      <c r="F73" s="861"/>
      <c r="G73" s="861"/>
      <c r="H73" s="861"/>
      <c r="I73" s="861"/>
      <c r="J73" s="861"/>
      <c r="K73" s="861"/>
      <c r="L73" s="861"/>
      <c r="M73" s="861"/>
      <c r="N73" s="861"/>
      <c r="O73" s="861"/>
      <c r="P73" s="862"/>
      <c r="Q73" s="863">
        <v>49</v>
      </c>
      <c r="R73" s="817"/>
      <c r="S73" s="817"/>
      <c r="T73" s="817"/>
      <c r="U73" s="817"/>
      <c r="V73" s="817">
        <v>46</v>
      </c>
      <c r="W73" s="817"/>
      <c r="X73" s="817"/>
      <c r="Y73" s="817"/>
      <c r="Z73" s="817"/>
      <c r="AA73" s="817">
        <v>3</v>
      </c>
      <c r="AB73" s="817"/>
      <c r="AC73" s="817"/>
      <c r="AD73" s="817"/>
      <c r="AE73" s="817"/>
      <c r="AF73" s="817">
        <v>3</v>
      </c>
      <c r="AG73" s="817"/>
      <c r="AH73" s="817"/>
      <c r="AI73" s="817"/>
      <c r="AJ73" s="817"/>
      <c r="AK73" s="817">
        <v>6</v>
      </c>
      <c r="AL73" s="817"/>
      <c r="AM73" s="817"/>
      <c r="AN73" s="817"/>
      <c r="AO73" s="817"/>
      <c r="AP73" s="817" t="s">
        <v>569</v>
      </c>
      <c r="AQ73" s="817"/>
      <c r="AR73" s="817"/>
      <c r="AS73" s="817"/>
      <c r="AT73" s="817"/>
      <c r="AU73" s="817" t="s">
        <v>569</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562</v>
      </c>
      <c r="C74" s="861"/>
      <c r="D74" s="861"/>
      <c r="E74" s="861"/>
      <c r="F74" s="861"/>
      <c r="G74" s="861"/>
      <c r="H74" s="861"/>
      <c r="I74" s="861"/>
      <c r="J74" s="861"/>
      <c r="K74" s="861"/>
      <c r="L74" s="861"/>
      <c r="M74" s="861"/>
      <c r="N74" s="861"/>
      <c r="O74" s="861"/>
      <c r="P74" s="862"/>
      <c r="Q74" s="863">
        <v>14983</v>
      </c>
      <c r="R74" s="817"/>
      <c r="S74" s="817"/>
      <c r="T74" s="817"/>
      <c r="U74" s="817"/>
      <c r="V74" s="817">
        <v>14962</v>
      </c>
      <c r="W74" s="817"/>
      <c r="X74" s="817"/>
      <c r="Y74" s="817"/>
      <c r="Z74" s="817"/>
      <c r="AA74" s="817">
        <v>20</v>
      </c>
      <c r="AB74" s="817"/>
      <c r="AC74" s="817"/>
      <c r="AD74" s="817"/>
      <c r="AE74" s="817"/>
      <c r="AF74" s="817">
        <v>20</v>
      </c>
      <c r="AG74" s="817"/>
      <c r="AH74" s="817"/>
      <c r="AI74" s="817"/>
      <c r="AJ74" s="817"/>
      <c r="AK74" s="817">
        <v>196</v>
      </c>
      <c r="AL74" s="817"/>
      <c r="AM74" s="817"/>
      <c r="AN74" s="817"/>
      <c r="AO74" s="817"/>
      <c r="AP74" s="817" t="s">
        <v>569</v>
      </c>
      <c r="AQ74" s="817"/>
      <c r="AR74" s="817"/>
      <c r="AS74" s="817"/>
      <c r="AT74" s="817"/>
      <c r="AU74" s="817" t="s">
        <v>569</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563</v>
      </c>
      <c r="C75" s="861"/>
      <c r="D75" s="861"/>
      <c r="E75" s="861"/>
      <c r="F75" s="861"/>
      <c r="G75" s="861"/>
      <c r="H75" s="861"/>
      <c r="I75" s="861"/>
      <c r="J75" s="861"/>
      <c r="K75" s="861"/>
      <c r="L75" s="861"/>
      <c r="M75" s="861"/>
      <c r="N75" s="861"/>
      <c r="O75" s="861"/>
      <c r="P75" s="862"/>
      <c r="Q75" s="864">
        <v>85</v>
      </c>
      <c r="R75" s="865"/>
      <c r="S75" s="865"/>
      <c r="T75" s="865"/>
      <c r="U75" s="821"/>
      <c r="V75" s="866">
        <v>85</v>
      </c>
      <c r="W75" s="865"/>
      <c r="X75" s="865"/>
      <c r="Y75" s="865"/>
      <c r="Z75" s="821"/>
      <c r="AA75" s="866">
        <v>1</v>
      </c>
      <c r="AB75" s="865"/>
      <c r="AC75" s="865"/>
      <c r="AD75" s="865"/>
      <c r="AE75" s="821"/>
      <c r="AF75" s="866">
        <v>1</v>
      </c>
      <c r="AG75" s="865"/>
      <c r="AH75" s="865"/>
      <c r="AI75" s="865"/>
      <c r="AJ75" s="821"/>
      <c r="AK75" s="866">
        <v>12</v>
      </c>
      <c r="AL75" s="865"/>
      <c r="AM75" s="865"/>
      <c r="AN75" s="865"/>
      <c r="AO75" s="821"/>
      <c r="AP75" s="866" t="s">
        <v>569</v>
      </c>
      <c r="AQ75" s="865"/>
      <c r="AR75" s="865"/>
      <c r="AS75" s="865"/>
      <c r="AT75" s="821"/>
      <c r="AU75" s="866" t="s">
        <v>569</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564</v>
      </c>
      <c r="C76" s="861"/>
      <c r="D76" s="861"/>
      <c r="E76" s="861"/>
      <c r="F76" s="861"/>
      <c r="G76" s="861"/>
      <c r="H76" s="861"/>
      <c r="I76" s="861"/>
      <c r="J76" s="861"/>
      <c r="K76" s="861"/>
      <c r="L76" s="861"/>
      <c r="M76" s="861"/>
      <c r="N76" s="861"/>
      <c r="O76" s="861"/>
      <c r="P76" s="862"/>
      <c r="Q76" s="864">
        <v>452</v>
      </c>
      <c r="R76" s="865"/>
      <c r="S76" s="865"/>
      <c r="T76" s="865"/>
      <c r="U76" s="821"/>
      <c r="V76" s="866">
        <v>233</v>
      </c>
      <c r="W76" s="865"/>
      <c r="X76" s="865"/>
      <c r="Y76" s="865"/>
      <c r="Z76" s="821"/>
      <c r="AA76" s="866">
        <v>220</v>
      </c>
      <c r="AB76" s="865"/>
      <c r="AC76" s="865"/>
      <c r="AD76" s="865"/>
      <c r="AE76" s="821"/>
      <c r="AF76" s="866">
        <v>220</v>
      </c>
      <c r="AG76" s="865"/>
      <c r="AH76" s="865"/>
      <c r="AI76" s="865"/>
      <c r="AJ76" s="821"/>
      <c r="AK76" s="866" t="s">
        <v>569</v>
      </c>
      <c r="AL76" s="865"/>
      <c r="AM76" s="865"/>
      <c r="AN76" s="865"/>
      <c r="AO76" s="821"/>
      <c r="AP76" s="866" t="s">
        <v>569</v>
      </c>
      <c r="AQ76" s="865"/>
      <c r="AR76" s="865"/>
      <c r="AS76" s="865"/>
      <c r="AT76" s="821"/>
      <c r="AU76" s="866" t="s">
        <v>569</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565</v>
      </c>
      <c r="C77" s="861"/>
      <c r="D77" s="861"/>
      <c r="E77" s="861"/>
      <c r="F77" s="861"/>
      <c r="G77" s="861"/>
      <c r="H77" s="861"/>
      <c r="I77" s="861"/>
      <c r="J77" s="861"/>
      <c r="K77" s="861"/>
      <c r="L77" s="861"/>
      <c r="M77" s="861"/>
      <c r="N77" s="861"/>
      <c r="O77" s="861"/>
      <c r="P77" s="862"/>
      <c r="Q77" s="864">
        <v>1440</v>
      </c>
      <c r="R77" s="865"/>
      <c r="S77" s="865"/>
      <c r="T77" s="865"/>
      <c r="U77" s="821"/>
      <c r="V77" s="866">
        <v>1433</v>
      </c>
      <c r="W77" s="865"/>
      <c r="X77" s="865"/>
      <c r="Y77" s="865"/>
      <c r="Z77" s="821"/>
      <c r="AA77" s="866">
        <v>7</v>
      </c>
      <c r="AB77" s="865"/>
      <c r="AC77" s="865"/>
      <c r="AD77" s="865"/>
      <c r="AE77" s="821"/>
      <c r="AF77" s="866">
        <v>7</v>
      </c>
      <c r="AG77" s="865"/>
      <c r="AH77" s="865"/>
      <c r="AI77" s="865"/>
      <c r="AJ77" s="821"/>
      <c r="AK77" s="866" t="s">
        <v>569</v>
      </c>
      <c r="AL77" s="865"/>
      <c r="AM77" s="865"/>
      <c r="AN77" s="865"/>
      <c r="AO77" s="821"/>
      <c r="AP77" s="866" t="s">
        <v>569</v>
      </c>
      <c r="AQ77" s="865"/>
      <c r="AR77" s="865"/>
      <c r="AS77" s="865"/>
      <c r="AT77" s="821"/>
      <c r="AU77" s="866" t="s">
        <v>569</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566</v>
      </c>
      <c r="C78" s="861"/>
      <c r="D78" s="861"/>
      <c r="E78" s="861"/>
      <c r="F78" s="861"/>
      <c r="G78" s="861"/>
      <c r="H78" s="861"/>
      <c r="I78" s="861"/>
      <c r="J78" s="861"/>
      <c r="K78" s="861"/>
      <c r="L78" s="861"/>
      <c r="M78" s="861"/>
      <c r="N78" s="861"/>
      <c r="O78" s="861"/>
      <c r="P78" s="862"/>
      <c r="Q78" s="863">
        <v>388762</v>
      </c>
      <c r="R78" s="817"/>
      <c r="S78" s="817"/>
      <c r="T78" s="817"/>
      <c r="U78" s="817"/>
      <c r="V78" s="817">
        <v>379528</v>
      </c>
      <c r="W78" s="817"/>
      <c r="X78" s="817"/>
      <c r="Y78" s="817"/>
      <c r="Z78" s="817"/>
      <c r="AA78" s="817">
        <v>9234</v>
      </c>
      <c r="AB78" s="817"/>
      <c r="AC78" s="817"/>
      <c r="AD78" s="817"/>
      <c r="AE78" s="817"/>
      <c r="AF78" s="817">
        <v>8886</v>
      </c>
      <c r="AG78" s="817"/>
      <c r="AH78" s="817"/>
      <c r="AI78" s="817"/>
      <c r="AJ78" s="817"/>
      <c r="AK78" s="817">
        <v>3256</v>
      </c>
      <c r="AL78" s="817"/>
      <c r="AM78" s="817"/>
      <c r="AN78" s="817"/>
      <c r="AO78" s="817"/>
      <c r="AP78" s="817" t="s">
        <v>569</v>
      </c>
      <c r="AQ78" s="817"/>
      <c r="AR78" s="817"/>
      <c r="AS78" s="817"/>
      <c r="AT78" s="817"/>
      <c r="AU78" s="817" t="s">
        <v>569</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567</v>
      </c>
      <c r="C79" s="861"/>
      <c r="D79" s="861"/>
      <c r="E79" s="861"/>
      <c r="F79" s="861"/>
      <c r="G79" s="861"/>
      <c r="H79" s="861"/>
      <c r="I79" s="861"/>
      <c r="J79" s="861"/>
      <c r="K79" s="861"/>
      <c r="L79" s="861"/>
      <c r="M79" s="861"/>
      <c r="N79" s="861"/>
      <c r="O79" s="861"/>
      <c r="P79" s="862"/>
      <c r="Q79" s="863">
        <v>571</v>
      </c>
      <c r="R79" s="817"/>
      <c r="S79" s="817"/>
      <c r="T79" s="817"/>
      <c r="U79" s="817"/>
      <c r="V79" s="817">
        <v>454</v>
      </c>
      <c r="W79" s="817"/>
      <c r="X79" s="817"/>
      <c r="Y79" s="817"/>
      <c r="Z79" s="817"/>
      <c r="AA79" s="817">
        <v>118</v>
      </c>
      <c r="AB79" s="817"/>
      <c r="AC79" s="817"/>
      <c r="AD79" s="817"/>
      <c r="AE79" s="817"/>
      <c r="AF79" s="817">
        <v>32</v>
      </c>
      <c r="AG79" s="817"/>
      <c r="AH79" s="817"/>
      <c r="AI79" s="817"/>
      <c r="AJ79" s="817"/>
      <c r="AK79" s="817" t="s">
        <v>569</v>
      </c>
      <c r="AL79" s="817"/>
      <c r="AM79" s="817"/>
      <c r="AN79" s="817"/>
      <c r="AO79" s="817"/>
      <c r="AP79" s="817">
        <v>281</v>
      </c>
      <c r="AQ79" s="817"/>
      <c r="AR79" s="817"/>
      <c r="AS79" s="817"/>
      <c r="AT79" s="817"/>
      <c r="AU79" s="817">
        <v>176</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9315</v>
      </c>
      <c r="AG88" s="831"/>
      <c r="AH88" s="831"/>
      <c r="AI88" s="831"/>
      <c r="AJ88" s="831"/>
      <c r="AK88" s="828"/>
      <c r="AL88" s="828"/>
      <c r="AM88" s="828"/>
      <c r="AN88" s="828"/>
      <c r="AO88" s="828"/>
      <c r="AP88" s="831">
        <v>520</v>
      </c>
      <c r="AQ88" s="831"/>
      <c r="AR88" s="831"/>
      <c r="AS88" s="831"/>
      <c r="AT88" s="831"/>
      <c r="AU88" s="831">
        <v>275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100</v>
      </c>
      <c r="CS102" s="839"/>
      <c r="CT102" s="839"/>
      <c r="CU102" s="839"/>
      <c r="CV102" s="878"/>
      <c r="CW102" s="877" t="s">
        <v>489</v>
      </c>
      <c r="CX102" s="839"/>
      <c r="CY102" s="839"/>
      <c r="CZ102" s="839"/>
      <c r="DA102" s="878"/>
      <c r="DB102" s="877" t="s">
        <v>489</v>
      </c>
      <c r="DC102" s="839"/>
      <c r="DD102" s="839"/>
      <c r="DE102" s="839"/>
      <c r="DF102" s="878"/>
      <c r="DG102" s="877" t="s">
        <v>489</v>
      </c>
      <c r="DH102" s="839"/>
      <c r="DI102" s="839"/>
      <c r="DJ102" s="839"/>
      <c r="DK102" s="878"/>
      <c r="DL102" s="877" t="s">
        <v>489</v>
      </c>
      <c r="DM102" s="839"/>
      <c r="DN102" s="839"/>
      <c r="DO102" s="839"/>
      <c r="DP102" s="878"/>
      <c r="DQ102" s="877" t="s">
        <v>489</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2221097</v>
      </c>
      <c r="AB110" s="887"/>
      <c r="AC110" s="887"/>
      <c r="AD110" s="887"/>
      <c r="AE110" s="888"/>
      <c r="AF110" s="889">
        <v>2365367</v>
      </c>
      <c r="AG110" s="887"/>
      <c r="AH110" s="887"/>
      <c r="AI110" s="887"/>
      <c r="AJ110" s="888"/>
      <c r="AK110" s="889">
        <v>2447446</v>
      </c>
      <c r="AL110" s="887"/>
      <c r="AM110" s="887"/>
      <c r="AN110" s="887"/>
      <c r="AO110" s="888"/>
      <c r="AP110" s="890">
        <v>20.8</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23333120</v>
      </c>
      <c r="BR110" s="918"/>
      <c r="BS110" s="918"/>
      <c r="BT110" s="918"/>
      <c r="BU110" s="918"/>
      <c r="BV110" s="918">
        <v>22317323</v>
      </c>
      <c r="BW110" s="918"/>
      <c r="BX110" s="918"/>
      <c r="BY110" s="918"/>
      <c r="BZ110" s="918"/>
      <c r="CA110" s="918">
        <v>21430172</v>
      </c>
      <c r="CB110" s="918"/>
      <c r="CC110" s="918"/>
      <c r="CD110" s="918"/>
      <c r="CE110" s="918"/>
      <c r="CF110" s="931">
        <v>182</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6667</v>
      </c>
      <c r="AB112" s="946"/>
      <c r="AC112" s="946"/>
      <c r="AD112" s="946"/>
      <c r="AE112" s="947"/>
      <c r="AF112" s="948">
        <v>6667</v>
      </c>
      <c r="AG112" s="946"/>
      <c r="AH112" s="946"/>
      <c r="AI112" s="946"/>
      <c r="AJ112" s="947"/>
      <c r="AK112" s="948">
        <v>6667</v>
      </c>
      <c r="AL112" s="946"/>
      <c r="AM112" s="946"/>
      <c r="AN112" s="946"/>
      <c r="AO112" s="947"/>
      <c r="AP112" s="949">
        <v>0.1</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8283368</v>
      </c>
      <c r="BR112" s="913"/>
      <c r="BS112" s="913"/>
      <c r="BT112" s="913"/>
      <c r="BU112" s="913"/>
      <c r="BV112" s="913">
        <v>7827388</v>
      </c>
      <c r="BW112" s="913"/>
      <c r="BX112" s="913"/>
      <c r="BY112" s="913"/>
      <c r="BZ112" s="913"/>
      <c r="CA112" s="913">
        <v>7398236</v>
      </c>
      <c r="CB112" s="913"/>
      <c r="CC112" s="913"/>
      <c r="CD112" s="913"/>
      <c r="CE112" s="913"/>
      <c r="CF112" s="907">
        <v>62.8</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561506</v>
      </c>
      <c r="AB113" s="925"/>
      <c r="AC113" s="925"/>
      <c r="AD113" s="925"/>
      <c r="AE113" s="926"/>
      <c r="AF113" s="927">
        <v>524429</v>
      </c>
      <c r="AG113" s="925"/>
      <c r="AH113" s="925"/>
      <c r="AI113" s="925"/>
      <c r="AJ113" s="926"/>
      <c r="AK113" s="927">
        <v>505201</v>
      </c>
      <c r="AL113" s="925"/>
      <c r="AM113" s="925"/>
      <c r="AN113" s="925"/>
      <c r="AO113" s="926"/>
      <c r="AP113" s="928">
        <v>4.3</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194039</v>
      </c>
      <c r="BR113" s="913"/>
      <c r="BS113" s="913"/>
      <c r="BT113" s="913"/>
      <c r="BU113" s="913"/>
      <c r="BV113" s="913">
        <v>156698</v>
      </c>
      <c r="BW113" s="913"/>
      <c r="BX113" s="913"/>
      <c r="BY113" s="913"/>
      <c r="BZ113" s="913"/>
      <c r="CA113" s="913">
        <v>274873</v>
      </c>
      <c r="CB113" s="913"/>
      <c r="CC113" s="913"/>
      <c r="CD113" s="913"/>
      <c r="CE113" s="913"/>
      <c r="CF113" s="907">
        <v>2.2999999999999998</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39548</v>
      </c>
      <c r="AB114" s="946"/>
      <c r="AC114" s="946"/>
      <c r="AD114" s="946"/>
      <c r="AE114" s="947"/>
      <c r="AF114" s="948">
        <v>44965</v>
      </c>
      <c r="AG114" s="946"/>
      <c r="AH114" s="946"/>
      <c r="AI114" s="946"/>
      <c r="AJ114" s="947"/>
      <c r="AK114" s="948">
        <v>48227</v>
      </c>
      <c r="AL114" s="946"/>
      <c r="AM114" s="946"/>
      <c r="AN114" s="946"/>
      <c r="AO114" s="947"/>
      <c r="AP114" s="949">
        <v>0.4</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3357829</v>
      </c>
      <c r="BR114" s="913"/>
      <c r="BS114" s="913"/>
      <c r="BT114" s="913"/>
      <c r="BU114" s="913"/>
      <c r="BV114" s="913">
        <v>3285236</v>
      </c>
      <c r="BW114" s="913"/>
      <c r="BX114" s="913"/>
      <c r="BY114" s="913"/>
      <c r="BZ114" s="913"/>
      <c r="CA114" s="913">
        <v>3295350</v>
      </c>
      <c r="CB114" s="913"/>
      <c r="CC114" s="913"/>
      <c r="CD114" s="913"/>
      <c r="CE114" s="913"/>
      <c r="CF114" s="907">
        <v>28</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v>3003</v>
      </c>
      <c r="BR115" s="913"/>
      <c r="BS115" s="913"/>
      <c r="BT115" s="913"/>
      <c r="BU115" s="913"/>
      <c r="BV115" s="913">
        <v>3210</v>
      </c>
      <c r="BW115" s="913"/>
      <c r="BX115" s="913"/>
      <c r="BY115" s="913"/>
      <c r="BZ115" s="913"/>
      <c r="CA115" s="913" t="s">
        <v>121</v>
      </c>
      <c r="CB115" s="913"/>
      <c r="CC115" s="913"/>
      <c r="CD115" s="913"/>
      <c r="CE115" s="913"/>
      <c r="CF115" s="907" t="s">
        <v>121</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2828818</v>
      </c>
      <c r="AB117" s="966"/>
      <c r="AC117" s="966"/>
      <c r="AD117" s="966"/>
      <c r="AE117" s="967"/>
      <c r="AF117" s="968">
        <v>2941428</v>
      </c>
      <c r="AG117" s="966"/>
      <c r="AH117" s="966"/>
      <c r="AI117" s="966"/>
      <c r="AJ117" s="967"/>
      <c r="AK117" s="968">
        <v>3007541</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443</v>
      </c>
      <c r="BP119" s="992"/>
      <c r="BQ119" s="986">
        <v>35171359</v>
      </c>
      <c r="BR119" s="987"/>
      <c r="BS119" s="987"/>
      <c r="BT119" s="987"/>
      <c r="BU119" s="987"/>
      <c r="BV119" s="987">
        <v>33589855</v>
      </c>
      <c r="BW119" s="987"/>
      <c r="BX119" s="987"/>
      <c r="BY119" s="987"/>
      <c r="BZ119" s="987"/>
      <c r="CA119" s="987">
        <v>32398631</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15731624</v>
      </c>
      <c r="BR120" s="918"/>
      <c r="BS120" s="918"/>
      <c r="BT120" s="918"/>
      <c r="BU120" s="918"/>
      <c r="BV120" s="918">
        <v>15590189</v>
      </c>
      <c r="BW120" s="918"/>
      <c r="BX120" s="918"/>
      <c r="BY120" s="918"/>
      <c r="BZ120" s="918"/>
      <c r="CA120" s="918">
        <v>15207976</v>
      </c>
      <c r="CB120" s="918"/>
      <c r="CC120" s="918"/>
      <c r="CD120" s="918"/>
      <c r="CE120" s="918"/>
      <c r="CF120" s="931">
        <v>129.19999999999999</v>
      </c>
      <c r="CG120" s="932"/>
      <c r="CH120" s="932"/>
      <c r="CI120" s="932"/>
      <c r="CJ120" s="932"/>
      <c r="CK120" s="993" t="s">
        <v>447</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3369280</v>
      </c>
      <c r="DH120" s="918"/>
      <c r="DI120" s="918"/>
      <c r="DJ120" s="918"/>
      <c r="DK120" s="918"/>
      <c r="DL120" s="918">
        <v>3435427</v>
      </c>
      <c r="DM120" s="918"/>
      <c r="DN120" s="918"/>
      <c r="DO120" s="918"/>
      <c r="DP120" s="918"/>
      <c r="DQ120" s="918">
        <v>3496080</v>
      </c>
      <c r="DR120" s="918"/>
      <c r="DS120" s="918"/>
      <c r="DT120" s="918"/>
      <c r="DU120" s="918"/>
      <c r="DV120" s="919">
        <v>29.7</v>
      </c>
      <c r="DW120" s="919"/>
      <c r="DX120" s="919"/>
      <c r="DY120" s="919"/>
      <c r="DZ120" s="920"/>
    </row>
    <row r="121" spans="1:130" s="224" customFormat="1" ht="26.25" customHeight="1" x14ac:dyDescent="0.15">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258170</v>
      </c>
      <c r="BR121" s="913"/>
      <c r="BS121" s="913"/>
      <c r="BT121" s="913"/>
      <c r="BU121" s="913"/>
      <c r="BV121" s="913">
        <v>209743</v>
      </c>
      <c r="BW121" s="913"/>
      <c r="BX121" s="913"/>
      <c r="BY121" s="913"/>
      <c r="BZ121" s="913"/>
      <c r="CA121" s="913">
        <v>180544</v>
      </c>
      <c r="CB121" s="913"/>
      <c r="CC121" s="913"/>
      <c r="CD121" s="913"/>
      <c r="CE121" s="913"/>
      <c r="CF121" s="907">
        <v>1.5</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3042802</v>
      </c>
      <c r="DH121" s="913"/>
      <c r="DI121" s="913"/>
      <c r="DJ121" s="913"/>
      <c r="DK121" s="913"/>
      <c r="DL121" s="913">
        <v>2607289</v>
      </c>
      <c r="DM121" s="913"/>
      <c r="DN121" s="913"/>
      <c r="DO121" s="913"/>
      <c r="DP121" s="913"/>
      <c r="DQ121" s="913">
        <v>2204236</v>
      </c>
      <c r="DR121" s="913"/>
      <c r="DS121" s="913"/>
      <c r="DT121" s="913"/>
      <c r="DU121" s="913"/>
      <c r="DV121" s="914">
        <v>18.7</v>
      </c>
      <c r="DW121" s="914"/>
      <c r="DX121" s="914"/>
      <c r="DY121" s="914"/>
      <c r="DZ121" s="915"/>
    </row>
    <row r="122" spans="1:130" s="224" customFormat="1" ht="26.25" customHeight="1" x14ac:dyDescent="0.15">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20670116</v>
      </c>
      <c r="BR122" s="987"/>
      <c r="BS122" s="987"/>
      <c r="BT122" s="987"/>
      <c r="BU122" s="987"/>
      <c r="BV122" s="987">
        <v>19777021</v>
      </c>
      <c r="BW122" s="987"/>
      <c r="BX122" s="987"/>
      <c r="BY122" s="987"/>
      <c r="BZ122" s="987"/>
      <c r="CA122" s="987">
        <v>18977774</v>
      </c>
      <c r="CB122" s="987"/>
      <c r="CC122" s="987"/>
      <c r="CD122" s="987"/>
      <c r="CE122" s="987"/>
      <c r="CF122" s="1004">
        <v>161.19999999999999</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v>1871286</v>
      </c>
      <c r="DH122" s="913"/>
      <c r="DI122" s="913"/>
      <c r="DJ122" s="913"/>
      <c r="DK122" s="913"/>
      <c r="DL122" s="913">
        <v>1784672</v>
      </c>
      <c r="DM122" s="913"/>
      <c r="DN122" s="913"/>
      <c r="DO122" s="913"/>
      <c r="DP122" s="913"/>
      <c r="DQ122" s="913">
        <v>1697920</v>
      </c>
      <c r="DR122" s="913"/>
      <c r="DS122" s="913"/>
      <c r="DT122" s="913"/>
      <c r="DU122" s="913"/>
      <c r="DV122" s="914">
        <v>14.4</v>
      </c>
      <c r="DW122" s="914"/>
      <c r="DX122" s="914"/>
      <c r="DY122" s="914"/>
      <c r="DZ122" s="915"/>
    </row>
    <row r="123" spans="1:130" s="224" customFormat="1" ht="26.25" customHeight="1" x14ac:dyDescent="0.15">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451</v>
      </c>
      <c r="BP123" s="992"/>
      <c r="BQ123" s="1050">
        <v>36659910</v>
      </c>
      <c r="BR123" s="1051"/>
      <c r="BS123" s="1051"/>
      <c r="BT123" s="1051"/>
      <c r="BU123" s="1051"/>
      <c r="BV123" s="1051">
        <v>35576953</v>
      </c>
      <c r="BW123" s="1051"/>
      <c r="BX123" s="1051"/>
      <c r="BY123" s="1051"/>
      <c r="BZ123" s="1051"/>
      <c r="CA123" s="1051">
        <v>34366294</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79205</v>
      </c>
      <c r="AB128" s="1033"/>
      <c r="AC128" s="1033"/>
      <c r="AD128" s="1033"/>
      <c r="AE128" s="1034"/>
      <c r="AF128" s="1035">
        <v>48190</v>
      </c>
      <c r="AG128" s="1033"/>
      <c r="AH128" s="1033"/>
      <c r="AI128" s="1033"/>
      <c r="AJ128" s="1034"/>
      <c r="AK128" s="1035">
        <v>27301</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121</v>
      </c>
      <c r="BG128" s="1040"/>
      <c r="BH128" s="1040"/>
      <c r="BI128" s="1040"/>
      <c r="BJ128" s="1040"/>
      <c r="BK128" s="1040"/>
      <c r="BL128" s="1041"/>
      <c r="BM128" s="1039">
        <v>12.91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v>3003</v>
      </c>
      <c r="DH128" s="1025"/>
      <c r="DI128" s="1025"/>
      <c r="DJ128" s="1025"/>
      <c r="DK128" s="1025"/>
      <c r="DL128" s="1025">
        <v>3210</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13681765</v>
      </c>
      <c r="AB129" s="946"/>
      <c r="AC129" s="946"/>
      <c r="AD129" s="946"/>
      <c r="AE129" s="947"/>
      <c r="AF129" s="948">
        <v>13338628</v>
      </c>
      <c r="AG129" s="946"/>
      <c r="AH129" s="946"/>
      <c r="AI129" s="946"/>
      <c r="AJ129" s="947"/>
      <c r="AK129" s="948">
        <v>13431843</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121</v>
      </c>
      <c r="BG129" s="1054"/>
      <c r="BH129" s="1054"/>
      <c r="BI129" s="1054"/>
      <c r="BJ129" s="1054"/>
      <c r="BK129" s="1054"/>
      <c r="BL129" s="1055"/>
      <c r="BM129" s="1053">
        <v>17.91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1739452</v>
      </c>
      <c r="AB130" s="946"/>
      <c r="AC130" s="946"/>
      <c r="AD130" s="946"/>
      <c r="AE130" s="947"/>
      <c r="AF130" s="948">
        <v>1704341</v>
      </c>
      <c r="AG130" s="946"/>
      <c r="AH130" s="946"/>
      <c r="AI130" s="946"/>
      <c r="AJ130" s="947"/>
      <c r="AK130" s="948">
        <v>1656644</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9.9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11942313</v>
      </c>
      <c r="AB131" s="973"/>
      <c r="AC131" s="973"/>
      <c r="AD131" s="973"/>
      <c r="AE131" s="974"/>
      <c r="AF131" s="972">
        <v>11634287</v>
      </c>
      <c r="AG131" s="973"/>
      <c r="AH131" s="973"/>
      <c r="AI131" s="973"/>
      <c r="AJ131" s="974"/>
      <c r="AK131" s="972">
        <v>11775199</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8.4586712810000009</v>
      </c>
      <c r="AB132" s="1084"/>
      <c r="AC132" s="1084"/>
      <c r="AD132" s="1084"/>
      <c r="AE132" s="1085"/>
      <c r="AF132" s="1086">
        <v>10.218907270000001</v>
      </c>
      <c r="AG132" s="1084"/>
      <c r="AH132" s="1084"/>
      <c r="AI132" s="1084"/>
      <c r="AJ132" s="1085"/>
      <c r="AK132" s="1086">
        <v>11.24054039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8.6</v>
      </c>
      <c r="AB133" s="1067"/>
      <c r="AC133" s="1067"/>
      <c r="AD133" s="1067"/>
      <c r="AE133" s="1068"/>
      <c r="AF133" s="1066">
        <v>9.1</v>
      </c>
      <c r="AG133" s="1067"/>
      <c r="AH133" s="1067"/>
      <c r="AI133" s="1067"/>
      <c r="AJ133" s="1068"/>
      <c r="AK133" s="1066">
        <v>9.9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ZUYZt4DJP7FooWMteDunEYQhX/fqcU9r3eQGeQV3NBrerRdnlKy/QUin3WoSuaqfdagP4NIq/rrYvki3YgBmg==" saltValue="h4EZ2fUJO/8HCEclraf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T0RuOF+g0VEIwJ2Oa41s6/RVL1mrxJ1V91eK9/mWTh+VxH3rFNEDDc5fum8HB3tvpW8WuIKuXBts0BqjYV5wQ==" saltValue="6hyoX99UC/QMkch83736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EQCgjfOGAwh8Y9HKooFkm5Y1bmDmVx8yOxxj4SVsDRSiyZv+vPpyR+Tt1bRNssbuxwS/Hyptp167xgKptLf3Q==" saltValue="s/2gsW0r5netx3rSyMQG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3053797</v>
      </c>
      <c r="AP9" s="274">
        <v>64950</v>
      </c>
      <c r="AQ9" s="275">
        <v>97843</v>
      </c>
      <c r="AR9" s="276">
        <v>-33.6</v>
      </c>
    </row>
    <row r="10" spans="1:46" ht="13.5" customHeight="1" x14ac:dyDescent="0.15">
      <c r="A10" s="259"/>
      <c r="AK10" s="1103" t="s">
        <v>486</v>
      </c>
      <c r="AL10" s="1104"/>
      <c r="AM10" s="1104"/>
      <c r="AN10" s="1105"/>
      <c r="AO10" s="277">
        <v>715053</v>
      </c>
      <c r="AP10" s="277">
        <v>15208</v>
      </c>
      <c r="AQ10" s="278">
        <v>9606</v>
      </c>
      <c r="AR10" s="279">
        <v>58.3</v>
      </c>
    </row>
    <row r="11" spans="1:46" ht="13.5" customHeight="1" x14ac:dyDescent="0.15">
      <c r="A11" s="259"/>
      <c r="AK11" s="1103" t="s">
        <v>487</v>
      </c>
      <c r="AL11" s="1104"/>
      <c r="AM11" s="1104"/>
      <c r="AN11" s="1105"/>
      <c r="AO11" s="277">
        <v>12941</v>
      </c>
      <c r="AP11" s="277">
        <v>275</v>
      </c>
      <c r="AQ11" s="278">
        <v>1489</v>
      </c>
      <c r="AR11" s="279">
        <v>-81.5</v>
      </c>
    </row>
    <row r="12" spans="1:46" ht="13.5" customHeight="1" x14ac:dyDescent="0.15">
      <c r="A12" s="259"/>
      <c r="AK12" s="1103" t="s">
        <v>488</v>
      </c>
      <c r="AL12" s="1104"/>
      <c r="AM12" s="1104"/>
      <c r="AN12" s="1105"/>
      <c r="AO12" s="277" t="s">
        <v>489</v>
      </c>
      <c r="AP12" s="277" t="s">
        <v>489</v>
      </c>
      <c r="AQ12" s="278">
        <v>32</v>
      </c>
      <c r="AR12" s="279" t="s">
        <v>489</v>
      </c>
    </row>
    <row r="13" spans="1:46" ht="13.5" customHeight="1" x14ac:dyDescent="0.15">
      <c r="A13" s="259"/>
      <c r="AK13" s="1103" t="s">
        <v>490</v>
      </c>
      <c r="AL13" s="1104"/>
      <c r="AM13" s="1104"/>
      <c r="AN13" s="1105"/>
      <c r="AO13" s="277">
        <v>247820</v>
      </c>
      <c r="AP13" s="277">
        <v>5271</v>
      </c>
      <c r="AQ13" s="278">
        <v>3914</v>
      </c>
      <c r="AR13" s="279">
        <v>34.700000000000003</v>
      </c>
    </row>
    <row r="14" spans="1:46" ht="13.5" customHeight="1" x14ac:dyDescent="0.15">
      <c r="A14" s="259"/>
      <c r="AK14" s="1103" t="s">
        <v>491</v>
      </c>
      <c r="AL14" s="1104"/>
      <c r="AM14" s="1104"/>
      <c r="AN14" s="1105"/>
      <c r="AO14" s="277">
        <v>102184</v>
      </c>
      <c r="AP14" s="277">
        <v>2173</v>
      </c>
      <c r="AQ14" s="278">
        <v>2436</v>
      </c>
      <c r="AR14" s="279">
        <v>-10.8</v>
      </c>
    </row>
    <row r="15" spans="1:46" ht="13.5" customHeight="1" x14ac:dyDescent="0.15">
      <c r="A15" s="259"/>
      <c r="AK15" s="1106" t="s">
        <v>492</v>
      </c>
      <c r="AL15" s="1107"/>
      <c r="AM15" s="1107"/>
      <c r="AN15" s="1108"/>
      <c r="AO15" s="277">
        <v>-193858</v>
      </c>
      <c r="AP15" s="277">
        <v>-4123</v>
      </c>
      <c r="AQ15" s="278">
        <v>-5849</v>
      </c>
      <c r="AR15" s="279">
        <v>-29.5</v>
      </c>
    </row>
    <row r="16" spans="1:46" x14ac:dyDescent="0.15">
      <c r="A16" s="259"/>
      <c r="AK16" s="1106" t="s">
        <v>177</v>
      </c>
      <c r="AL16" s="1107"/>
      <c r="AM16" s="1107"/>
      <c r="AN16" s="1108"/>
      <c r="AO16" s="277">
        <v>3937937</v>
      </c>
      <c r="AP16" s="277">
        <v>83754</v>
      </c>
      <c r="AQ16" s="278">
        <v>109470</v>
      </c>
      <c r="AR16" s="279">
        <v>-23.5</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6.93</v>
      </c>
      <c r="AP21" s="290">
        <v>10.17</v>
      </c>
      <c r="AQ21" s="291">
        <v>-3.24</v>
      </c>
      <c r="AS21" s="292"/>
      <c r="AT21" s="288"/>
    </row>
    <row r="22" spans="1:46" s="260" customFormat="1" x14ac:dyDescent="0.15">
      <c r="A22" s="288"/>
      <c r="AK22" s="1109" t="s">
        <v>498</v>
      </c>
      <c r="AL22" s="1110"/>
      <c r="AM22" s="1110"/>
      <c r="AN22" s="1111"/>
      <c r="AO22" s="293">
        <v>98.6</v>
      </c>
      <c r="AP22" s="294">
        <v>97.1</v>
      </c>
      <c r="AQ22" s="295">
        <v>1.5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2447446</v>
      </c>
      <c r="AP32" s="303">
        <v>52053</v>
      </c>
      <c r="AQ32" s="304">
        <v>69401</v>
      </c>
      <c r="AR32" s="305">
        <v>-25</v>
      </c>
    </row>
    <row r="33" spans="1:46" ht="13.5" customHeight="1" x14ac:dyDescent="0.15">
      <c r="A33" s="259"/>
      <c r="AK33" s="1117" t="s">
        <v>503</v>
      </c>
      <c r="AL33" s="1118"/>
      <c r="AM33" s="1118"/>
      <c r="AN33" s="1119"/>
      <c r="AO33" s="303" t="s">
        <v>489</v>
      </c>
      <c r="AP33" s="303" t="s">
        <v>489</v>
      </c>
      <c r="AQ33" s="304" t="s">
        <v>489</v>
      </c>
      <c r="AR33" s="305" t="s">
        <v>489</v>
      </c>
    </row>
    <row r="34" spans="1:46" ht="27" customHeight="1" x14ac:dyDescent="0.15">
      <c r="A34" s="259"/>
      <c r="AK34" s="1117" t="s">
        <v>504</v>
      </c>
      <c r="AL34" s="1118"/>
      <c r="AM34" s="1118"/>
      <c r="AN34" s="1119"/>
      <c r="AO34" s="303">
        <v>6667</v>
      </c>
      <c r="AP34" s="303">
        <v>142</v>
      </c>
      <c r="AQ34" s="304">
        <v>9</v>
      </c>
      <c r="AR34" s="305">
        <v>1477.8</v>
      </c>
    </row>
    <row r="35" spans="1:46" ht="27" customHeight="1" x14ac:dyDescent="0.15">
      <c r="A35" s="259"/>
      <c r="AK35" s="1117" t="s">
        <v>505</v>
      </c>
      <c r="AL35" s="1118"/>
      <c r="AM35" s="1118"/>
      <c r="AN35" s="1119"/>
      <c r="AO35" s="303">
        <v>505201</v>
      </c>
      <c r="AP35" s="303">
        <v>10745</v>
      </c>
      <c r="AQ35" s="304">
        <v>18088</v>
      </c>
      <c r="AR35" s="305">
        <v>-40.6</v>
      </c>
    </row>
    <row r="36" spans="1:46" ht="27" customHeight="1" x14ac:dyDescent="0.15">
      <c r="A36" s="259"/>
      <c r="AK36" s="1117" t="s">
        <v>506</v>
      </c>
      <c r="AL36" s="1118"/>
      <c r="AM36" s="1118"/>
      <c r="AN36" s="1119"/>
      <c r="AO36" s="303">
        <v>48227</v>
      </c>
      <c r="AP36" s="303">
        <v>1026</v>
      </c>
      <c r="AQ36" s="304">
        <v>3145</v>
      </c>
      <c r="AR36" s="305">
        <v>-67.400000000000006</v>
      </c>
    </row>
    <row r="37" spans="1:46" ht="13.5" customHeight="1" x14ac:dyDescent="0.15">
      <c r="A37" s="259"/>
      <c r="AK37" s="1117" t="s">
        <v>507</v>
      </c>
      <c r="AL37" s="1118"/>
      <c r="AM37" s="1118"/>
      <c r="AN37" s="1119"/>
      <c r="AO37" s="303" t="s">
        <v>489</v>
      </c>
      <c r="AP37" s="303" t="s">
        <v>489</v>
      </c>
      <c r="AQ37" s="304">
        <v>424</v>
      </c>
      <c r="AR37" s="305" t="s">
        <v>489</v>
      </c>
    </row>
    <row r="38" spans="1:46" ht="27" customHeight="1" x14ac:dyDescent="0.15">
      <c r="A38" s="259"/>
      <c r="AK38" s="1120" t="s">
        <v>508</v>
      </c>
      <c r="AL38" s="1121"/>
      <c r="AM38" s="1121"/>
      <c r="AN38" s="1122"/>
      <c r="AO38" s="306" t="s">
        <v>489</v>
      </c>
      <c r="AP38" s="306" t="s">
        <v>489</v>
      </c>
      <c r="AQ38" s="307">
        <v>3</v>
      </c>
      <c r="AR38" s="295" t="s">
        <v>489</v>
      </c>
      <c r="AS38" s="302"/>
    </row>
    <row r="39" spans="1:46" x14ac:dyDescent="0.15">
      <c r="A39" s="259"/>
      <c r="AK39" s="1120" t="s">
        <v>509</v>
      </c>
      <c r="AL39" s="1121"/>
      <c r="AM39" s="1121"/>
      <c r="AN39" s="1122"/>
      <c r="AO39" s="303">
        <v>-27301</v>
      </c>
      <c r="AP39" s="303">
        <v>-581</v>
      </c>
      <c r="AQ39" s="304">
        <v>-2976</v>
      </c>
      <c r="AR39" s="305">
        <v>-80.5</v>
      </c>
      <c r="AS39" s="302"/>
    </row>
    <row r="40" spans="1:46" ht="27" customHeight="1" x14ac:dyDescent="0.15">
      <c r="A40" s="259"/>
      <c r="AK40" s="1117" t="s">
        <v>510</v>
      </c>
      <c r="AL40" s="1118"/>
      <c r="AM40" s="1118"/>
      <c r="AN40" s="1119"/>
      <c r="AO40" s="303">
        <v>-1656644</v>
      </c>
      <c r="AP40" s="303">
        <v>-35234</v>
      </c>
      <c r="AQ40" s="304">
        <v>-62148</v>
      </c>
      <c r="AR40" s="305">
        <v>-43.3</v>
      </c>
      <c r="AS40" s="302"/>
    </row>
    <row r="41" spans="1:46" x14ac:dyDescent="0.15">
      <c r="A41" s="259"/>
      <c r="AK41" s="1123" t="s">
        <v>287</v>
      </c>
      <c r="AL41" s="1124"/>
      <c r="AM41" s="1124"/>
      <c r="AN41" s="1125"/>
      <c r="AO41" s="303">
        <v>1323596</v>
      </c>
      <c r="AP41" s="303">
        <v>28151</v>
      </c>
      <c r="AQ41" s="304">
        <v>25946</v>
      </c>
      <c r="AR41" s="305">
        <v>8.5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2784269</v>
      </c>
      <c r="AN51" s="325">
        <v>57152</v>
      </c>
      <c r="AO51" s="326">
        <v>-31.3</v>
      </c>
      <c r="AP51" s="327">
        <v>132981</v>
      </c>
      <c r="AQ51" s="328">
        <v>58.7</v>
      </c>
      <c r="AR51" s="329">
        <v>-90</v>
      </c>
    </row>
    <row r="52" spans="1:44" x14ac:dyDescent="0.15">
      <c r="A52" s="259"/>
      <c r="AK52" s="330"/>
      <c r="AL52" s="331" t="s">
        <v>520</v>
      </c>
      <c r="AM52" s="332">
        <v>1871046</v>
      </c>
      <c r="AN52" s="333">
        <v>38406</v>
      </c>
      <c r="AO52" s="334">
        <v>-19.899999999999999</v>
      </c>
      <c r="AP52" s="335">
        <v>56973</v>
      </c>
      <c r="AQ52" s="336">
        <v>9.1999999999999993</v>
      </c>
      <c r="AR52" s="337">
        <v>-29.1</v>
      </c>
    </row>
    <row r="53" spans="1:44" x14ac:dyDescent="0.15">
      <c r="A53" s="259"/>
      <c r="AK53" s="315" t="s">
        <v>521</v>
      </c>
      <c r="AL53" s="316"/>
      <c r="AM53" s="324">
        <v>5121657</v>
      </c>
      <c r="AN53" s="325">
        <v>106347</v>
      </c>
      <c r="AO53" s="326">
        <v>86.1</v>
      </c>
      <c r="AP53" s="327">
        <v>128523</v>
      </c>
      <c r="AQ53" s="328">
        <v>-3.4</v>
      </c>
      <c r="AR53" s="329">
        <v>89.5</v>
      </c>
    </row>
    <row r="54" spans="1:44" x14ac:dyDescent="0.15">
      <c r="A54" s="259"/>
      <c r="AK54" s="330"/>
      <c r="AL54" s="331" t="s">
        <v>520</v>
      </c>
      <c r="AM54" s="332">
        <v>3063091</v>
      </c>
      <c r="AN54" s="333">
        <v>63602</v>
      </c>
      <c r="AO54" s="334">
        <v>65.599999999999994</v>
      </c>
      <c r="AP54" s="335">
        <v>56792</v>
      </c>
      <c r="AQ54" s="336">
        <v>-0.3</v>
      </c>
      <c r="AR54" s="337">
        <v>65.900000000000006</v>
      </c>
    </row>
    <row r="55" spans="1:44" x14ac:dyDescent="0.15">
      <c r="A55" s="259"/>
      <c r="AK55" s="315" t="s">
        <v>522</v>
      </c>
      <c r="AL55" s="316"/>
      <c r="AM55" s="324">
        <v>5264207</v>
      </c>
      <c r="AN55" s="325">
        <v>111325</v>
      </c>
      <c r="AO55" s="326">
        <v>4.7</v>
      </c>
      <c r="AP55" s="327">
        <v>92919</v>
      </c>
      <c r="AQ55" s="328">
        <v>-27.7</v>
      </c>
      <c r="AR55" s="329">
        <v>32.4</v>
      </c>
    </row>
    <row r="56" spans="1:44" x14ac:dyDescent="0.15">
      <c r="A56" s="259"/>
      <c r="AK56" s="330"/>
      <c r="AL56" s="331" t="s">
        <v>520</v>
      </c>
      <c r="AM56" s="332">
        <v>3233558</v>
      </c>
      <c r="AN56" s="333">
        <v>68382</v>
      </c>
      <c r="AO56" s="334">
        <v>7.5</v>
      </c>
      <c r="AP56" s="335">
        <v>54128</v>
      </c>
      <c r="AQ56" s="336">
        <v>-4.7</v>
      </c>
      <c r="AR56" s="337">
        <v>12.2</v>
      </c>
    </row>
    <row r="57" spans="1:44" x14ac:dyDescent="0.15">
      <c r="A57" s="259"/>
      <c r="AK57" s="315" t="s">
        <v>523</v>
      </c>
      <c r="AL57" s="316"/>
      <c r="AM57" s="324">
        <v>3110287</v>
      </c>
      <c r="AN57" s="325">
        <v>65922</v>
      </c>
      <c r="AO57" s="326">
        <v>-40.799999999999997</v>
      </c>
      <c r="AP57" s="327">
        <v>103663</v>
      </c>
      <c r="AQ57" s="328">
        <v>11.6</v>
      </c>
      <c r="AR57" s="329">
        <v>-52.4</v>
      </c>
    </row>
    <row r="58" spans="1:44" x14ac:dyDescent="0.15">
      <c r="A58" s="259"/>
      <c r="AK58" s="330"/>
      <c r="AL58" s="331" t="s">
        <v>520</v>
      </c>
      <c r="AM58" s="332">
        <v>2103160</v>
      </c>
      <c r="AN58" s="333">
        <v>44576</v>
      </c>
      <c r="AO58" s="334">
        <v>-34.799999999999997</v>
      </c>
      <c r="AP58" s="335">
        <v>64346</v>
      </c>
      <c r="AQ58" s="336">
        <v>18.899999999999999</v>
      </c>
      <c r="AR58" s="337">
        <v>-53.7</v>
      </c>
    </row>
    <row r="59" spans="1:44" x14ac:dyDescent="0.15">
      <c r="A59" s="259"/>
      <c r="AK59" s="315" t="s">
        <v>524</v>
      </c>
      <c r="AL59" s="316"/>
      <c r="AM59" s="324">
        <v>3283466</v>
      </c>
      <c r="AN59" s="325">
        <v>69834</v>
      </c>
      <c r="AO59" s="326">
        <v>5.9</v>
      </c>
      <c r="AP59" s="327">
        <v>92012</v>
      </c>
      <c r="AQ59" s="328">
        <v>-11.2</v>
      </c>
      <c r="AR59" s="329">
        <v>17.100000000000001</v>
      </c>
    </row>
    <row r="60" spans="1:44" x14ac:dyDescent="0.15">
      <c r="A60" s="259"/>
      <c r="AK60" s="330"/>
      <c r="AL60" s="331" t="s">
        <v>520</v>
      </c>
      <c r="AM60" s="332">
        <v>2537821</v>
      </c>
      <c r="AN60" s="333">
        <v>53976</v>
      </c>
      <c r="AO60" s="334">
        <v>21.1</v>
      </c>
      <c r="AP60" s="335">
        <v>61382</v>
      </c>
      <c r="AQ60" s="336">
        <v>-4.5999999999999996</v>
      </c>
      <c r="AR60" s="337">
        <v>25.7</v>
      </c>
    </row>
    <row r="61" spans="1:44" x14ac:dyDescent="0.15">
      <c r="A61" s="259"/>
      <c r="AK61" s="315" t="s">
        <v>525</v>
      </c>
      <c r="AL61" s="338"/>
      <c r="AM61" s="324">
        <v>3912777</v>
      </c>
      <c r="AN61" s="325">
        <v>82116</v>
      </c>
      <c r="AO61" s="326">
        <v>4.9000000000000004</v>
      </c>
      <c r="AP61" s="327">
        <v>110020</v>
      </c>
      <c r="AQ61" s="339">
        <v>5.6</v>
      </c>
      <c r="AR61" s="329">
        <v>-0.7</v>
      </c>
    </row>
    <row r="62" spans="1:44" x14ac:dyDescent="0.15">
      <c r="A62" s="259"/>
      <c r="AK62" s="330"/>
      <c r="AL62" s="331" t="s">
        <v>520</v>
      </c>
      <c r="AM62" s="332">
        <v>2561735</v>
      </c>
      <c r="AN62" s="333">
        <v>53788</v>
      </c>
      <c r="AO62" s="334">
        <v>7.9</v>
      </c>
      <c r="AP62" s="335">
        <v>58724</v>
      </c>
      <c r="AQ62" s="336">
        <v>3.7</v>
      </c>
      <c r="AR62" s="337">
        <v>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3sxGPGD2uZrl2ljb0rbm91pPaCBY/dBeh4pE7H8a58pdssWdWTVMq5bRSkIll3GAgiHFmLXOh9/FIKdjCgYXA==" saltValue="o374D/OOgxSVTGxH1SUp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bpPv0mMyvgYMJMzh887Ia6BDN5gHeNoJ8DIkBL974tKQ5kinG3hniYAZ6B8gPeJbBdDWffpgQMxZc3cuPhQhww==" saltValue="5sz6MMqdtH6LU0cIBLMS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MD88D8U6aF6f+OBoQZZrzsQeXT5tI87yqhDGgd4Blbfq61hux6iAdztJRXhaN0QgCZUDo8pZILOWz9dQZzO6gg==" saltValue="1GMxaRsjVtpzw7cnxfeJ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38.729999999999997</v>
      </c>
      <c r="G47" s="12">
        <v>37.229999999999997</v>
      </c>
      <c r="H47" s="12">
        <v>34.799999999999997</v>
      </c>
      <c r="I47" s="12">
        <v>33.46</v>
      </c>
      <c r="J47" s="13">
        <v>30.33</v>
      </c>
    </row>
    <row r="48" spans="2:10" ht="57.75" customHeight="1" x14ac:dyDescent="0.15">
      <c r="B48" s="14"/>
      <c r="C48" s="1128" t="s">
        <v>4</v>
      </c>
      <c r="D48" s="1128"/>
      <c r="E48" s="1129"/>
      <c r="F48" s="15">
        <v>5.79</v>
      </c>
      <c r="G48" s="16">
        <v>7.09</v>
      </c>
      <c r="H48" s="16">
        <v>7.08</v>
      </c>
      <c r="I48" s="16">
        <v>9.24</v>
      </c>
      <c r="J48" s="17">
        <v>8.08</v>
      </c>
    </row>
    <row r="49" spans="2:10" ht="57.75" customHeight="1" thickBot="1" x14ac:dyDescent="0.2">
      <c r="B49" s="18"/>
      <c r="C49" s="1130" t="s">
        <v>5</v>
      </c>
      <c r="D49" s="1130"/>
      <c r="E49" s="1131"/>
      <c r="F49" s="19" t="s">
        <v>532</v>
      </c>
      <c r="G49" s="20">
        <v>0.69</v>
      </c>
      <c r="H49" s="20" t="s">
        <v>533</v>
      </c>
      <c r="I49" s="20" t="s">
        <v>534</v>
      </c>
      <c r="J49" s="21" t="s">
        <v>535</v>
      </c>
    </row>
    <row r="50" spans="2:10" x14ac:dyDescent="0.15"/>
  </sheetData>
  <sheetProtection algorithmName="SHA-512" hashValue="e+JlZshmY892/Eo7RImx5I23F2RO0yzExAFq83R1escDDWvPzEJyA7xusjjcS3WnvnMNlMjpV+bW/NUUm2BJ0g==" saltValue="UhLQpqjH4p1YPjA4y+xc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9"/>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536</v>
      </c>
      <c r="D34" s="1136"/>
      <c r="E34" s="1137"/>
      <c r="F34" s="32">
        <v>9.77</v>
      </c>
      <c r="G34" s="33">
        <v>9.68</v>
      </c>
      <c r="H34" s="33">
        <v>9.68</v>
      </c>
      <c r="I34" s="33">
        <v>9.5</v>
      </c>
      <c r="J34" s="34">
        <v>8.85</v>
      </c>
      <c r="K34" s="22"/>
      <c r="L34" s="22"/>
      <c r="M34" s="22"/>
      <c r="N34" s="22"/>
      <c r="O34" s="22"/>
      <c r="P34" s="22"/>
    </row>
    <row r="35" spans="1:16" ht="39" customHeight="1" x14ac:dyDescent="0.15">
      <c r="A35" s="22"/>
      <c r="B35" s="35"/>
      <c r="C35" s="1132" t="s">
        <v>537</v>
      </c>
      <c r="D35" s="1132"/>
      <c r="E35" s="1133"/>
      <c r="F35" s="36">
        <v>5.78</v>
      </c>
      <c r="G35" s="37">
        <v>7.08</v>
      </c>
      <c r="H35" s="37">
        <v>7.08</v>
      </c>
      <c r="I35" s="37">
        <v>9.23</v>
      </c>
      <c r="J35" s="38">
        <v>8.07</v>
      </c>
      <c r="K35" s="22"/>
      <c r="L35" s="22"/>
      <c r="M35" s="22"/>
      <c r="N35" s="22"/>
      <c r="O35" s="22"/>
      <c r="P35" s="22"/>
    </row>
    <row r="36" spans="1:16" ht="39" customHeight="1" x14ac:dyDescent="0.15">
      <c r="A36" s="22"/>
      <c r="B36" s="35"/>
      <c r="C36" s="1132" t="s">
        <v>538</v>
      </c>
      <c r="D36" s="1132"/>
      <c r="E36" s="1133"/>
      <c r="F36" s="36" t="s">
        <v>489</v>
      </c>
      <c r="G36" s="37">
        <v>2.29</v>
      </c>
      <c r="H36" s="37">
        <v>2.2400000000000002</v>
      </c>
      <c r="I36" s="37">
        <v>2.2999999999999998</v>
      </c>
      <c r="J36" s="38">
        <v>2.29</v>
      </c>
      <c r="K36" s="22"/>
      <c r="L36" s="22"/>
      <c r="M36" s="22"/>
      <c r="N36" s="22"/>
      <c r="O36" s="22"/>
      <c r="P36" s="22"/>
    </row>
    <row r="37" spans="1:16" ht="39" customHeight="1" x14ac:dyDescent="0.15">
      <c r="A37" s="22"/>
      <c r="B37" s="35"/>
      <c r="C37" s="1132" t="s">
        <v>539</v>
      </c>
      <c r="D37" s="1132"/>
      <c r="E37" s="1133"/>
      <c r="F37" s="36">
        <v>1</v>
      </c>
      <c r="G37" s="37">
        <v>1.1100000000000001</v>
      </c>
      <c r="H37" s="37">
        <v>1.75</v>
      </c>
      <c r="I37" s="37">
        <v>0.05</v>
      </c>
      <c r="J37" s="38">
        <v>1.22</v>
      </c>
      <c r="K37" s="22"/>
      <c r="L37" s="22"/>
      <c r="M37" s="22"/>
      <c r="N37" s="22"/>
      <c r="O37" s="22"/>
      <c r="P37" s="22"/>
    </row>
    <row r="38" spans="1:16" ht="39" customHeight="1" x14ac:dyDescent="0.15">
      <c r="A38" s="22"/>
      <c r="B38" s="35"/>
      <c r="C38" s="1132" t="s">
        <v>540</v>
      </c>
      <c r="D38" s="1132"/>
      <c r="E38" s="1133"/>
      <c r="F38" s="36">
        <v>1.03</v>
      </c>
      <c r="G38" s="37">
        <v>0.62</v>
      </c>
      <c r="H38" s="37">
        <v>0.65</v>
      </c>
      <c r="I38" s="37">
        <v>1.72</v>
      </c>
      <c r="J38" s="38">
        <v>1.04</v>
      </c>
      <c r="K38" s="22"/>
      <c r="L38" s="22"/>
      <c r="M38" s="22"/>
      <c r="N38" s="22"/>
      <c r="O38" s="22"/>
      <c r="P38" s="22"/>
    </row>
    <row r="39" spans="1:16" ht="39" customHeight="1" x14ac:dyDescent="0.15">
      <c r="A39" s="22"/>
      <c r="B39" s="35"/>
      <c r="C39" s="1132" t="s">
        <v>541</v>
      </c>
      <c r="D39" s="1132"/>
      <c r="E39" s="1133"/>
      <c r="F39" s="36">
        <v>0.01</v>
      </c>
      <c r="G39" s="37">
        <v>0.03</v>
      </c>
      <c r="H39" s="37">
        <v>0</v>
      </c>
      <c r="I39" s="37">
        <v>0.1</v>
      </c>
      <c r="J39" s="38">
        <v>7.0000000000000007E-2</v>
      </c>
      <c r="K39" s="22"/>
      <c r="L39" s="22"/>
      <c r="M39" s="22"/>
      <c r="N39" s="22"/>
      <c r="O39" s="22"/>
      <c r="P39" s="22"/>
    </row>
    <row r="40" spans="1:16" ht="39" customHeight="1" x14ac:dyDescent="0.15">
      <c r="A40" s="22"/>
      <c r="B40" s="35"/>
      <c r="C40" s="1132" t="s">
        <v>542</v>
      </c>
      <c r="D40" s="1132"/>
      <c r="E40" s="1133"/>
      <c r="F40" s="36">
        <v>0.01</v>
      </c>
      <c r="G40" s="37">
        <v>0.04</v>
      </c>
      <c r="H40" s="37">
        <v>0.06</v>
      </c>
      <c r="I40" s="37">
        <v>0.04</v>
      </c>
      <c r="J40" s="38">
        <v>0.05</v>
      </c>
      <c r="K40" s="22"/>
      <c r="L40" s="22"/>
      <c r="M40" s="22"/>
      <c r="N40" s="22"/>
      <c r="O40" s="22"/>
      <c r="P40" s="22"/>
    </row>
    <row r="41" spans="1:16" ht="39" customHeight="1" x14ac:dyDescent="0.15">
      <c r="A41" s="22"/>
      <c r="B41" s="35"/>
      <c r="C41" s="1132" t="s">
        <v>543</v>
      </c>
      <c r="D41" s="1132"/>
      <c r="E41" s="1133"/>
      <c r="F41" s="36">
        <v>0.1</v>
      </c>
      <c r="G41" s="37">
        <v>0.12</v>
      </c>
      <c r="H41" s="37">
        <v>0.09</v>
      </c>
      <c r="I41" s="37">
        <v>0.11</v>
      </c>
      <c r="J41" s="38">
        <v>0.02</v>
      </c>
      <c r="K41" s="22"/>
      <c r="L41" s="22"/>
      <c r="M41" s="22"/>
      <c r="N41" s="22"/>
      <c r="O41" s="22"/>
      <c r="P41" s="22"/>
    </row>
    <row r="42" spans="1:16" ht="39" customHeight="1" x14ac:dyDescent="0.15">
      <c r="A42" s="22"/>
      <c r="B42" s="39"/>
      <c r="C42" s="1132" t="s">
        <v>544</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545</v>
      </c>
      <c r="D43" s="1134"/>
      <c r="E43" s="1135"/>
      <c r="F43" s="41">
        <v>2.1</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ht="13.5" hidden="1" customHeight="1" x14ac:dyDescent="0.15"/>
  </sheetData>
  <sheetProtection algorithmName="SHA-512" hashValue="wHO81tQ3Zb7mYF6z0/AL01luOnAPe8eSmzp3e7AztrkaY0XGJDtGHJM8ZSHmBUZEBNGJOhSQEjvZXVcpK4xf1Q==" saltValue="QUiiH03BBSuMIG8+Z101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2255</v>
      </c>
      <c r="L45" s="58">
        <v>2267</v>
      </c>
      <c r="M45" s="58">
        <v>2221</v>
      </c>
      <c r="N45" s="58">
        <v>2365</v>
      </c>
      <c r="O45" s="59">
        <v>2447</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v>7</v>
      </c>
      <c r="L47" s="62">
        <v>7</v>
      </c>
      <c r="M47" s="62">
        <v>7</v>
      </c>
      <c r="N47" s="62">
        <v>7</v>
      </c>
      <c r="O47" s="63">
        <v>7</v>
      </c>
      <c r="P47" s="46"/>
      <c r="Q47" s="46"/>
      <c r="R47" s="46"/>
      <c r="S47" s="46"/>
      <c r="T47" s="46"/>
      <c r="U47" s="46"/>
    </row>
    <row r="48" spans="1:21" ht="30.75" customHeight="1" x14ac:dyDescent="0.15">
      <c r="A48" s="46"/>
      <c r="B48" s="1140"/>
      <c r="C48" s="1141"/>
      <c r="D48" s="60"/>
      <c r="E48" s="1146" t="s">
        <v>13</v>
      </c>
      <c r="F48" s="1146"/>
      <c r="G48" s="1146"/>
      <c r="H48" s="1146"/>
      <c r="I48" s="1146"/>
      <c r="J48" s="1147"/>
      <c r="K48" s="61">
        <v>576</v>
      </c>
      <c r="L48" s="62">
        <v>556</v>
      </c>
      <c r="M48" s="62">
        <v>562</v>
      </c>
      <c r="N48" s="62">
        <v>524</v>
      </c>
      <c r="O48" s="63">
        <v>505</v>
      </c>
      <c r="P48" s="46"/>
      <c r="Q48" s="46"/>
      <c r="R48" s="46"/>
      <c r="S48" s="46"/>
      <c r="T48" s="46"/>
      <c r="U48" s="46"/>
    </row>
    <row r="49" spans="1:21" ht="30.75" customHeight="1" x14ac:dyDescent="0.15">
      <c r="A49" s="46"/>
      <c r="B49" s="1140"/>
      <c r="C49" s="1141"/>
      <c r="D49" s="60"/>
      <c r="E49" s="1146" t="s">
        <v>14</v>
      </c>
      <c r="F49" s="1146"/>
      <c r="G49" s="1146"/>
      <c r="H49" s="1146"/>
      <c r="I49" s="1146"/>
      <c r="J49" s="1147"/>
      <c r="K49" s="61">
        <v>47</v>
      </c>
      <c r="L49" s="62">
        <v>42</v>
      </c>
      <c r="M49" s="62">
        <v>40</v>
      </c>
      <c r="N49" s="62">
        <v>45</v>
      </c>
      <c r="O49" s="63">
        <v>48</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1894</v>
      </c>
      <c r="L52" s="62">
        <v>1864</v>
      </c>
      <c r="M52" s="62">
        <v>1818</v>
      </c>
      <c r="N52" s="62">
        <v>1753</v>
      </c>
      <c r="O52" s="63">
        <v>1683</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991</v>
      </c>
      <c r="L53" s="67">
        <v>1008</v>
      </c>
      <c r="M53" s="67">
        <v>1012</v>
      </c>
      <c r="N53" s="67">
        <v>1188</v>
      </c>
      <c r="O53" s="68">
        <v>1324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v>0</v>
      </c>
      <c r="L58" s="82">
        <v>0</v>
      </c>
      <c r="M58" s="82">
        <v>0</v>
      </c>
      <c r="N58" s="82">
        <v>0</v>
      </c>
      <c r="O58" s="83">
        <v>0</v>
      </c>
    </row>
    <row r="59" spans="1:21" ht="31.5" customHeight="1" x14ac:dyDescent="0.15">
      <c r="B59" s="1156"/>
      <c r="C59" s="1157"/>
      <c r="D59" s="1163" t="s">
        <v>26</v>
      </c>
      <c r="E59" s="1164"/>
      <c r="F59" s="1164"/>
      <c r="G59" s="1164"/>
      <c r="H59" s="1164"/>
      <c r="I59" s="1164"/>
      <c r="J59" s="1165"/>
      <c r="K59" s="84" t="s">
        <v>489</v>
      </c>
      <c r="L59" s="85" t="s">
        <v>569</v>
      </c>
      <c r="M59" s="85" t="s">
        <v>569</v>
      </c>
      <c r="N59" s="85" t="s">
        <v>569</v>
      </c>
      <c r="O59" s="86" t="s">
        <v>569</v>
      </c>
    </row>
    <row r="60" spans="1:21" ht="31.5" customHeight="1" thickBot="1" x14ac:dyDescent="0.2">
      <c r="B60" s="1158"/>
      <c r="C60" s="1159"/>
      <c r="D60" s="1166" t="s">
        <v>27</v>
      </c>
      <c r="E60" s="1167"/>
      <c r="F60" s="1167"/>
      <c r="G60" s="1167"/>
      <c r="H60" s="1167"/>
      <c r="I60" s="1167"/>
      <c r="J60" s="1168"/>
      <c r="K60" s="87" t="s">
        <v>569</v>
      </c>
      <c r="L60" s="88" t="s">
        <v>569</v>
      </c>
      <c r="M60" s="88" t="s">
        <v>569</v>
      </c>
      <c r="N60" s="88" t="s">
        <v>569</v>
      </c>
      <c r="O60" s="89" t="s">
        <v>569</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oaY0vXCluwcJIp4nI2PnYFygUwHsKesWVaD0h0e5NopiaNsXah4DgYDghX/28n7IdKjQke+VqotwYMyxKrmRA==" saltValue="7NX398tfPA8UAIvjXObx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21513</v>
      </c>
      <c r="J41" s="343">
        <v>22508</v>
      </c>
      <c r="K41" s="343">
        <v>23333</v>
      </c>
      <c r="L41" s="343">
        <v>22317</v>
      </c>
      <c r="M41" s="344">
        <v>21430</v>
      </c>
    </row>
    <row r="42" spans="2:13" ht="27.75" customHeight="1" x14ac:dyDescent="0.15">
      <c r="B42" s="1171"/>
      <c r="C42" s="1172"/>
      <c r="D42" s="104"/>
      <c r="E42" s="1177" t="s">
        <v>32</v>
      </c>
      <c r="F42" s="1177"/>
      <c r="G42" s="1177"/>
      <c r="H42" s="1178"/>
      <c r="I42" s="345" t="s">
        <v>489</v>
      </c>
      <c r="J42" s="346" t="s">
        <v>489</v>
      </c>
      <c r="K42" s="346" t="s">
        <v>489</v>
      </c>
      <c r="L42" s="346" t="s">
        <v>489</v>
      </c>
      <c r="M42" s="347" t="s">
        <v>489</v>
      </c>
    </row>
    <row r="43" spans="2:13" ht="27.75" customHeight="1" x14ac:dyDescent="0.15">
      <c r="B43" s="1171"/>
      <c r="C43" s="1172"/>
      <c r="D43" s="104"/>
      <c r="E43" s="1177" t="s">
        <v>33</v>
      </c>
      <c r="F43" s="1177"/>
      <c r="G43" s="1177"/>
      <c r="H43" s="1178"/>
      <c r="I43" s="345">
        <v>8351</v>
      </c>
      <c r="J43" s="346">
        <v>8355</v>
      </c>
      <c r="K43" s="346">
        <v>8283</v>
      </c>
      <c r="L43" s="346">
        <v>7827</v>
      </c>
      <c r="M43" s="347">
        <v>7398</v>
      </c>
    </row>
    <row r="44" spans="2:13" ht="27.75" customHeight="1" x14ac:dyDescent="0.15">
      <c r="B44" s="1171"/>
      <c r="C44" s="1172"/>
      <c r="D44" s="104"/>
      <c r="E44" s="1177" t="s">
        <v>34</v>
      </c>
      <c r="F44" s="1177"/>
      <c r="G44" s="1177"/>
      <c r="H44" s="1178"/>
      <c r="I44" s="345">
        <v>227</v>
      </c>
      <c r="J44" s="346">
        <v>199</v>
      </c>
      <c r="K44" s="346">
        <v>194</v>
      </c>
      <c r="L44" s="346">
        <v>157</v>
      </c>
      <c r="M44" s="347">
        <v>275</v>
      </c>
    </row>
    <row r="45" spans="2:13" ht="27.75" customHeight="1" x14ac:dyDescent="0.15">
      <c r="B45" s="1171"/>
      <c r="C45" s="1172"/>
      <c r="D45" s="104"/>
      <c r="E45" s="1177" t="s">
        <v>35</v>
      </c>
      <c r="F45" s="1177"/>
      <c r="G45" s="1177"/>
      <c r="H45" s="1178"/>
      <c r="I45" s="345">
        <v>3597</v>
      </c>
      <c r="J45" s="346">
        <v>3275</v>
      </c>
      <c r="K45" s="346">
        <v>3358</v>
      </c>
      <c r="L45" s="346">
        <v>3285</v>
      </c>
      <c r="M45" s="347">
        <v>3295</v>
      </c>
    </row>
    <row r="46" spans="2:13" ht="27.75" customHeight="1" x14ac:dyDescent="0.15">
      <c r="B46" s="1171"/>
      <c r="C46" s="1172"/>
      <c r="D46" s="105"/>
      <c r="E46" s="1177" t="s">
        <v>36</v>
      </c>
      <c r="F46" s="1177"/>
      <c r="G46" s="1177"/>
      <c r="H46" s="1178"/>
      <c r="I46" s="345">
        <v>3</v>
      </c>
      <c r="J46" s="346">
        <v>4</v>
      </c>
      <c r="K46" s="346">
        <v>3</v>
      </c>
      <c r="L46" s="346">
        <v>3</v>
      </c>
      <c r="M46" s="347" t="s">
        <v>489</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15361</v>
      </c>
      <c r="J50" s="346">
        <v>15345</v>
      </c>
      <c r="K50" s="346">
        <v>15732</v>
      </c>
      <c r="L50" s="346">
        <v>15590</v>
      </c>
      <c r="M50" s="347">
        <v>15208</v>
      </c>
    </row>
    <row r="51" spans="2:13" ht="27.75" customHeight="1" x14ac:dyDescent="0.15">
      <c r="B51" s="1171"/>
      <c r="C51" s="1172"/>
      <c r="D51" s="104"/>
      <c r="E51" s="1177" t="s">
        <v>42</v>
      </c>
      <c r="F51" s="1177"/>
      <c r="G51" s="1177"/>
      <c r="H51" s="1178"/>
      <c r="I51" s="345">
        <v>413</v>
      </c>
      <c r="J51" s="346">
        <v>338</v>
      </c>
      <c r="K51" s="346">
        <v>258</v>
      </c>
      <c r="L51" s="346">
        <v>210</v>
      </c>
      <c r="M51" s="347">
        <v>181</v>
      </c>
    </row>
    <row r="52" spans="2:13" ht="27.75" customHeight="1" x14ac:dyDescent="0.15">
      <c r="B52" s="1173"/>
      <c r="C52" s="1174"/>
      <c r="D52" s="104"/>
      <c r="E52" s="1177" t="s">
        <v>43</v>
      </c>
      <c r="F52" s="1177"/>
      <c r="G52" s="1177"/>
      <c r="H52" s="1178"/>
      <c r="I52" s="345">
        <v>19416</v>
      </c>
      <c r="J52" s="346">
        <v>20021</v>
      </c>
      <c r="K52" s="346">
        <v>20670</v>
      </c>
      <c r="L52" s="346">
        <v>19777</v>
      </c>
      <c r="M52" s="347">
        <v>18978</v>
      </c>
    </row>
    <row r="53" spans="2:13" ht="27.75" customHeight="1" thickBot="1" x14ac:dyDescent="0.2">
      <c r="B53" s="1184" t="s">
        <v>19</v>
      </c>
      <c r="C53" s="1185"/>
      <c r="D53" s="108"/>
      <c r="E53" s="1186" t="s">
        <v>44</v>
      </c>
      <c r="F53" s="1186"/>
      <c r="G53" s="1186"/>
      <c r="H53" s="1187"/>
      <c r="I53" s="348">
        <v>-1499</v>
      </c>
      <c r="J53" s="349">
        <v>-1365</v>
      </c>
      <c r="K53" s="349">
        <v>-1489</v>
      </c>
      <c r="L53" s="349">
        <v>-1987</v>
      </c>
      <c r="M53" s="350">
        <v>-1968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AvGJdiqTRF106sPqKCb6EYSf16czYRsDB8AQ0Jjkm3Eda3nzbwSw5yxfnglSZmR6QClOYfFXQ5SCN2V2ToKbA==" saltValue="H0tUNyvnrAA0UJ01d7SG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4761</v>
      </c>
      <c r="G55" s="120">
        <v>4463</v>
      </c>
      <c r="H55" s="121">
        <v>4074</v>
      </c>
    </row>
    <row r="56" spans="2:8" ht="52.5" customHeight="1" x14ac:dyDescent="0.15">
      <c r="B56" s="122"/>
      <c r="C56" s="1198" t="s">
        <v>47</v>
      </c>
      <c r="D56" s="1198"/>
      <c r="E56" s="1199"/>
      <c r="F56" s="123">
        <v>1453</v>
      </c>
      <c r="G56" s="123">
        <v>1523</v>
      </c>
      <c r="H56" s="124">
        <v>1582</v>
      </c>
    </row>
    <row r="57" spans="2:8" ht="53.25" customHeight="1" x14ac:dyDescent="0.15">
      <c r="B57" s="122"/>
      <c r="C57" s="1200" t="s">
        <v>48</v>
      </c>
      <c r="D57" s="1200"/>
      <c r="E57" s="1201"/>
      <c r="F57" s="125">
        <v>10437</v>
      </c>
      <c r="G57" s="125">
        <v>10258</v>
      </c>
      <c r="H57" s="126">
        <v>10423</v>
      </c>
    </row>
    <row r="58" spans="2:8" ht="45.75" customHeight="1" x14ac:dyDescent="0.15">
      <c r="B58" s="127"/>
      <c r="C58" s="1188" t="s">
        <v>551</v>
      </c>
      <c r="D58" s="1189"/>
      <c r="E58" s="1190"/>
      <c r="F58" s="128">
        <v>6826</v>
      </c>
      <c r="G58" s="128">
        <v>6900</v>
      </c>
      <c r="H58" s="129">
        <v>7123</v>
      </c>
    </row>
    <row r="59" spans="2:8" ht="45.75" customHeight="1" x14ac:dyDescent="0.15">
      <c r="B59" s="127"/>
      <c r="C59" s="1188" t="s">
        <v>552</v>
      </c>
      <c r="D59" s="1189"/>
      <c r="E59" s="1190"/>
      <c r="F59" s="128">
        <v>2075</v>
      </c>
      <c r="G59" s="128">
        <v>2082</v>
      </c>
      <c r="H59" s="129">
        <v>2082</v>
      </c>
    </row>
    <row r="60" spans="2:8" ht="45.75" customHeight="1" x14ac:dyDescent="0.15">
      <c r="B60" s="127"/>
      <c r="C60" s="1188" t="s">
        <v>553</v>
      </c>
      <c r="D60" s="1189"/>
      <c r="E60" s="1190"/>
      <c r="F60" s="128">
        <v>736</v>
      </c>
      <c r="G60" s="128">
        <v>481</v>
      </c>
      <c r="H60" s="129">
        <v>470</v>
      </c>
    </row>
    <row r="61" spans="2:8" ht="45.75" customHeight="1" x14ac:dyDescent="0.15">
      <c r="B61" s="127"/>
      <c r="C61" s="1188" t="s">
        <v>554</v>
      </c>
      <c r="D61" s="1189"/>
      <c r="E61" s="1190"/>
      <c r="F61" s="128">
        <v>415</v>
      </c>
      <c r="G61" s="128">
        <v>385</v>
      </c>
      <c r="H61" s="129">
        <v>355</v>
      </c>
    </row>
    <row r="62" spans="2:8" ht="45.75" customHeight="1" thickBot="1" x14ac:dyDescent="0.2">
      <c r="B62" s="130"/>
      <c r="C62" s="1191" t="s">
        <v>555</v>
      </c>
      <c r="D62" s="1192"/>
      <c r="E62" s="1193"/>
      <c r="F62" s="131">
        <v>227</v>
      </c>
      <c r="G62" s="131">
        <v>221</v>
      </c>
      <c r="H62" s="132">
        <v>215</v>
      </c>
    </row>
    <row r="63" spans="2:8" ht="52.5" customHeight="1" thickBot="1" x14ac:dyDescent="0.2">
      <c r="B63" s="133"/>
      <c r="C63" s="1194" t="s">
        <v>49</v>
      </c>
      <c r="D63" s="1194"/>
      <c r="E63" s="1195"/>
      <c r="F63" s="134">
        <v>16650</v>
      </c>
      <c r="G63" s="134">
        <v>16244</v>
      </c>
      <c r="H63" s="135">
        <v>16079</v>
      </c>
    </row>
    <row r="64" spans="2:8" x14ac:dyDescent="0.15"/>
  </sheetData>
  <sheetProtection algorithmName="SHA-512" hashValue="aFFx/dsxpW/1lNCUE6lv9wayrW4D4EiKVNA/fMeFjMCRh/YIOHdGFCgdwwWOy2UpJdDQdO3DLCZ7gXoC0vQONA==" saltValue="tDct5XUPTi/Kmc5IjLvN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57152</v>
      </c>
      <c r="E3" s="154"/>
      <c r="F3" s="155">
        <v>132981</v>
      </c>
      <c r="G3" s="156"/>
      <c r="H3" s="157"/>
    </row>
    <row r="4" spans="1:8" x14ac:dyDescent="0.15">
      <c r="A4" s="158"/>
      <c r="B4" s="159"/>
      <c r="C4" s="160"/>
      <c r="D4" s="161">
        <v>38406</v>
      </c>
      <c r="E4" s="162"/>
      <c r="F4" s="163">
        <v>56973</v>
      </c>
      <c r="G4" s="164"/>
      <c r="H4" s="165"/>
    </row>
    <row r="5" spans="1:8" x14ac:dyDescent="0.15">
      <c r="A5" s="146" t="s">
        <v>521</v>
      </c>
      <c r="B5" s="151"/>
      <c r="C5" s="152"/>
      <c r="D5" s="153">
        <v>106347</v>
      </c>
      <c r="E5" s="154"/>
      <c r="F5" s="155">
        <v>128523</v>
      </c>
      <c r="G5" s="156"/>
      <c r="H5" s="157"/>
    </row>
    <row r="6" spans="1:8" x14ac:dyDescent="0.15">
      <c r="A6" s="158"/>
      <c r="B6" s="159"/>
      <c r="C6" s="160"/>
      <c r="D6" s="161">
        <v>63602</v>
      </c>
      <c r="E6" s="162"/>
      <c r="F6" s="163">
        <v>56792</v>
      </c>
      <c r="G6" s="164"/>
      <c r="H6" s="165"/>
    </row>
    <row r="7" spans="1:8" x14ac:dyDescent="0.15">
      <c r="A7" s="146" t="s">
        <v>522</v>
      </c>
      <c r="B7" s="151"/>
      <c r="C7" s="152"/>
      <c r="D7" s="153">
        <v>111325</v>
      </c>
      <c r="E7" s="154"/>
      <c r="F7" s="155">
        <v>92919</v>
      </c>
      <c r="G7" s="156"/>
      <c r="H7" s="157"/>
    </row>
    <row r="8" spans="1:8" x14ac:dyDescent="0.15">
      <c r="A8" s="158"/>
      <c r="B8" s="159"/>
      <c r="C8" s="160"/>
      <c r="D8" s="161">
        <v>68382</v>
      </c>
      <c r="E8" s="162"/>
      <c r="F8" s="163">
        <v>54128</v>
      </c>
      <c r="G8" s="164"/>
      <c r="H8" s="165"/>
    </row>
    <row r="9" spans="1:8" x14ac:dyDescent="0.15">
      <c r="A9" s="146" t="s">
        <v>523</v>
      </c>
      <c r="B9" s="151"/>
      <c r="C9" s="152"/>
      <c r="D9" s="153">
        <v>65922</v>
      </c>
      <c r="E9" s="154"/>
      <c r="F9" s="155">
        <v>103663</v>
      </c>
      <c r="G9" s="156"/>
      <c r="H9" s="157"/>
    </row>
    <row r="10" spans="1:8" x14ac:dyDescent="0.15">
      <c r="A10" s="158"/>
      <c r="B10" s="159"/>
      <c r="C10" s="160"/>
      <c r="D10" s="161">
        <v>44576</v>
      </c>
      <c r="E10" s="162"/>
      <c r="F10" s="163">
        <v>64346</v>
      </c>
      <c r="G10" s="164"/>
      <c r="H10" s="165"/>
    </row>
    <row r="11" spans="1:8" x14ac:dyDescent="0.15">
      <c r="A11" s="146" t="s">
        <v>524</v>
      </c>
      <c r="B11" s="151"/>
      <c r="C11" s="152"/>
      <c r="D11" s="153">
        <v>69834</v>
      </c>
      <c r="E11" s="154"/>
      <c r="F11" s="155">
        <v>92012</v>
      </c>
      <c r="G11" s="156"/>
      <c r="H11" s="157"/>
    </row>
    <row r="12" spans="1:8" x14ac:dyDescent="0.15">
      <c r="A12" s="158"/>
      <c r="B12" s="159"/>
      <c r="C12" s="166"/>
      <c r="D12" s="161">
        <v>53976</v>
      </c>
      <c r="E12" s="162"/>
      <c r="F12" s="163">
        <v>61382</v>
      </c>
      <c r="G12" s="164"/>
      <c r="H12" s="165"/>
    </row>
    <row r="13" spans="1:8" x14ac:dyDescent="0.15">
      <c r="A13" s="146"/>
      <c r="B13" s="151"/>
      <c r="C13" s="152"/>
      <c r="D13" s="153">
        <v>82116</v>
      </c>
      <c r="E13" s="154"/>
      <c r="F13" s="155">
        <v>110020</v>
      </c>
      <c r="G13" s="167"/>
      <c r="H13" s="157"/>
    </row>
    <row r="14" spans="1:8" x14ac:dyDescent="0.15">
      <c r="A14" s="158"/>
      <c r="B14" s="159"/>
      <c r="C14" s="160"/>
      <c r="D14" s="161">
        <v>53788</v>
      </c>
      <c r="E14" s="162"/>
      <c r="F14" s="163">
        <v>58724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5.79</v>
      </c>
      <c r="C19" s="168">
        <f>ROUND(VALUE(SUBSTITUTE(実質収支比率等に係る経年分析!G$48,"▲","-")),2)</f>
        <v>7.09</v>
      </c>
      <c r="D19" s="168">
        <f>ROUND(VALUE(SUBSTITUTE(実質収支比率等に係る経年分析!H$48,"▲","-")),2)</f>
        <v>7.08</v>
      </c>
      <c r="E19" s="168">
        <f>ROUND(VALUE(SUBSTITUTE(実質収支比率等に係る経年分析!I$48,"▲","-")),2)</f>
        <v>9.24</v>
      </c>
      <c r="F19" s="168">
        <f>ROUND(VALUE(SUBSTITUTE(実質収支比率等に係る経年分析!J$48,"▲","-")),2)</f>
        <v>8.08</v>
      </c>
    </row>
    <row r="20" spans="1:11" x14ac:dyDescent="0.15">
      <c r="A20" s="168" t="s">
        <v>53</v>
      </c>
      <c r="B20" s="168">
        <f>ROUND(VALUE(SUBSTITUTE(実質収支比率等に係る経年分析!F$47,"▲","-")),2)</f>
        <v>38.729999999999997</v>
      </c>
      <c r="C20" s="168">
        <f>ROUND(VALUE(SUBSTITUTE(実質収支比率等に係る経年分析!G$47,"▲","-")),2)</f>
        <v>37.229999999999997</v>
      </c>
      <c r="D20" s="168">
        <f>ROUND(VALUE(SUBSTITUTE(実質収支比率等に係る経年分析!H$47,"▲","-")),2)</f>
        <v>34.799999999999997</v>
      </c>
      <c r="E20" s="168">
        <f>ROUND(VALUE(SUBSTITUTE(実質収支比率等に係る経年分析!I$47,"▲","-")),2)</f>
        <v>33.46</v>
      </c>
      <c r="F20" s="168">
        <f>ROUND(VALUE(SUBSTITUTE(実質収支比率等に係る経年分析!J$47,"▲","-")),2)</f>
        <v>30.33</v>
      </c>
    </row>
    <row r="21" spans="1:11" x14ac:dyDescent="0.15">
      <c r="A21" s="168" t="s">
        <v>54</v>
      </c>
      <c r="B21" s="168">
        <f>IF(ISNUMBER(VALUE(SUBSTITUTE(実質収支比率等に係る経年分析!F$49,"▲","-"))),ROUND(VALUE(SUBSTITUTE(実質収支比率等に係る経年分析!F$49,"▲","-")),2),NA())</f>
        <v>-6.54</v>
      </c>
      <c r="C21" s="168">
        <f>IF(ISNUMBER(VALUE(SUBSTITUTE(実質収支比率等に係る経年分析!G$49,"▲","-"))),ROUND(VALUE(SUBSTITUTE(実質収支比率等に係る経年分析!G$49,"▲","-")),2),NA())</f>
        <v>0.69</v>
      </c>
      <c r="D21" s="168">
        <f>IF(ISNUMBER(VALUE(SUBSTITUTE(実質収支比率等に係る経年分析!H$49,"▲","-"))),ROUND(VALUE(SUBSTITUTE(実質収支比率等に係る経年分析!H$49,"▲","-")),2),NA())</f>
        <v>-1.27</v>
      </c>
      <c r="E21" s="168">
        <f>IF(ISNUMBER(VALUE(SUBSTITUTE(実質収支比率等に係る経年分析!I$49,"▲","-"))),ROUND(VALUE(SUBSTITUTE(実質収支比率等に係る経年分析!I$49,"▲","-")),2),NA())</f>
        <v>-0.26</v>
      </c>
      <c r="F21" s="168">
        <f>IF(ISNUMBER(VALUE(SUBSTITUTE(実質収支比率等に係る経年分析!J$49,"▲","-"))),ROUND(VALUE(SUBSTITUTE(実質収支比率等に係る経年分析!J$49,"▲","-")),2),NA())</f>
        <v>-3.99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2.1</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15">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1.72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1.04</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1.1100000000000001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1.22</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2.2400000000000002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2.2999999999999998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5.78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8.07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9.68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8.85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1894</v>
      </c>
      <c r="E42" s="170"/>
      <c r="F42" s="170"/>
      <c r="G42" s="170">
        <f>'実質公債費比率（分子）の構造'!L$52</f>
        <v>1864</v>
      </c>
      <c r="H42" s="170"/>
      <c r="I42" s="170"/>
      <c r="J42" s="170">
        <f>'実質公債費比率（分子）の構造'!M$52</f>
        <v>1818</v>
      </c>
      <c r="K42" s="170"/>
      <c r="L42" s="170"/>
      <c r="M42" s="170">
        <f>'実質公債費比率（分子）の構造'!N$52</f>
        <v>1753</v>
      </c>
      <c r="N42" s="170"/>
      <c r="O42" s="170"/>
      <c r="P42" s="170">
        <f>'実質公債費比率（分子）の構造'!O$52</f>
        <v>1683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47</v>
      </c>
      <c r="C45" s="170"/>
      <c r="D45" s="170"/>
      <c r="E45" s="170">
        <f>'実質公債費比率（分子）の構造'!L$49</f>
        <v>42</v>
      </c>
      <c r="F45" s="170"/>
      <c r="G45" s="170"/>
      <c r="H45" s="170">
        <f>'実質公債費比率（分子）の構造'!M$49</f>
        <v>40</v>
      </c>
      <c r="I45" s="170"/>
      <c r="J45" s="170"/>
      <c r="K45" s="170">
        <f>'実質公債費比率（分子）の構造'!N$49</f>
        <v>45</v>
      </c>
      <c r="L45" s="170"/>
      <c r="M45" s="170"/>
      <c r="N45" s="170">
        <f>'実質公債費比率（分子）の構造'!O$49</f>
        <v>48</v>
      </c>
      <c r="O45" s="170"/>
      <c r="P45" s="170"/>
    </row>
    <row r="46" spans="1:16" x14ac:dyDescent="0.15">
      <c r="A46" s="170" t="s">
        <v>64</v>
      </c>
      <c r="B46" s="170">
        <f>'実質公債費比率（分子）の構造'!K$48</f>
        <v>576</v>
      </c>
      <c r="C46" s="170"/>
      <c r="D46" s="170"/>
      <c r="E46" s="170">
        <f>'実質公債費比率（分子）の構造'!L$48</f>
        <v>556</v>
      </c>
      <c r="F46" s="170"/>
      <c r="G46" s="170"/>
      <c r="H46" s="170">
        <f>'実質公債費比率（分子）の構造'!M$48</f>
        <v>562</v>
      </c>
      <c r="I46" s="170"/>
      <c r="J46" s="170"/>
      <c r="K46" s="170">
        <f>'実質公債費比率（分子）の構造'!N$48</f>
        <v>524</v>
      </c>
      <c r="L46" s="170"/>
      <c r="M46" s="170"/>
      <c r="N46" s="170">
        <f>'実質公債費比率（分子）の構造'!O$48</f>
        <v>505</v>
      </c>
      <c r="O46" s="170"/>
      <c r="P46" s="170"/>
    </row>
    <row r="47" spans="1:16" x14ac:dyDescent="0.15">
      <c r="A47" s="170" t="s">
        <v>12</v>
      </c>
      <c r="B47" s="170">
        <f>'実質公債費比率（分子）の構造'!K$47</f>
        <v>7</v>
      </c>
      <c r="C47" s="170"/>
      <c r="D47" s="170"/>
      <c r="E47" s="170">
        <f>'実質公債費比率（分子）の構造'!L$47</f>
        <v>7</v>
      </c>
      <c r="F47" s="170"/>
      <c r="G47" s="170"/>
      <c r="H47" s="170">
        <f>'実質公債費比率（分子）の構造'!M$47</f>
        <v>7</v>
      </c>
      <c r="I47" s="170"/>
      <c r="J47" s="170"/>
      <c r="K47" s="170">
        <f>'実質公債費比率（分子）の構造'!N$47</f>
        <v>7</v>
      </c>
      <c r="L47" s="170"/>
      <c r="M47" s="170"/>
      <c r="N47" s="170">
        <f>'実質公債費比率（分子）の構造'!O$47</f>
        <v>7</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2255</v>
      </c>
      <c r="C49" s="170"/>
      <c r="D49" s="170"/>
      <c r="E49" s="170">
        <f>'実質公債費比率（分子）の構造'!L$45</f>
        <v>2267</v>
      </c>
      <c r="F49" s="170"/>
      <c r="G49" s="170"/>
      <c r="H49" s="170">
        <f>'実質公債費比率（分子）の構造'!M$45</f>
        <v>2221</v>
      </c>
      <c r="I49" s="170"/>
      <c r="J49" s="170"/>
      <c r="K49" s="170">
        <f>'実質公債費比率（分子）の構造'!N$45</f>
        <v>2365</v>
      </c>
      <c r="L49" s="170"/>
      <c r="M49" s="170"/>
      <c r="N49" s="170">
        <f>'実質公債費比率（分子）の構造'!O$45</f>
        <v>2447</v>
      </c>
      <c r="O49" s="170"/>
      <c r="P49" s="170"/>
    </row>
    <row r="50" spans="1:16" x14ac:dyDescent="0.15">
      <c r="A50" s="170" t="s">
        <v>67</v>
      </c>
      <c r="B50" s="170" t="e">
        <f>NA()</f>
        <v>#N/A</v>
      </c>
      <c r="C50" s="170">
        <f>IF(ISNUMBER('実質公債費比率（分子）の構造'!K$53),'実質公債費比率（分子）の構造'!K$53,NA())</f>
        <v>991</v>
      </c>
      <c r="D50" s="170" t="e">
        <f>NA()</f>
        <v>#N/A</v>
      </c>
      <c r="E50" s="170" t="e">
        <f>NA()</f>
        <v>#N/A</v>
      </c>
      <c r="F50" s="170">
        <f>IF(ISNUMBER('実質公債費比率（分子）の構造'!L$53),'実質公債費比率（分子）の構造'!L$53,NA())</f>
        <v>1008</v>
      </c>
      <c r="G50" s="170" t="e">
        <f>NA()</f>
        <v>#N/A</v>
      </c>
      <c r="H50" s="170" t="e">
        <f>NA()</f>
        <v>#N/A</v>
      </c>
      <c r="I50" s="170">
        <f>IF(ISNUMBER('実質公債費比率（分子）の構造'!M$53),'実質公債費比率（分子）の構造'!M$53,NA())</f>
        <v>1012</v>
      </c>
      <c r="J50" s="170" t="e">
        <f>NA()</f>
        <v>#N/A</v>
      </c>
      <c r="K50" s="170" t="e">
        <f>NA()</f>
        <v>#N/A</v>
      </c>
      <c r="L50" s="170">
        <f>IF(ISNUMBER('実質公債費比率（分子）の構造'!N$53),'実質公債費比率（分子）の構造'!N$53,NA())</f>
        <v>1188</v>
      </c>
      <c r="M50" s="170" t="e">
        <f>NA()</f>
        <v>#N/A</v>
      </c>
      <c r="N50" s="170" t="e">
        <f>NA()</f>
        <v>#N/A</v>
      </c>
      <c r="O50" s="170">
        <f>IF(ISNUMBER('実質公債費比率（分子）の構造'!O$53),'実質公債費比率（分子）の構造'!O$53,NA())</f>
        <v>1324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19416</v>
      </c>
      <c r="E56" s="169"/>
      <c r="F56" s="169"/>
      <c r="G56" s="169">
        <f>'将来負担比率（分子）の構造'!J$52</f>
        <v>20021</v>
      </c>
      <c r="H56" s="169"/>
      <c r="I56" s="169"/>
      <c r="J56" s="169">
        <f>'将来負担比率（分子）の構造'!K$52</f>
        <v>20670</v>
      </c>
      <c r="K56" s="169"/>
      <c r="L56" s="169"/>
      <c r="M56" s="169">
        <f>'将来負担比率（分子）の構造'!L$52</f>
        <v>19777</v>
      </c>
      <c r="N56" s="169"/>
      <c r="O56" s="169"/>
      <c r="P56" s="169">
        <f>'将来負担比率（分子）の構造'!M$52</f>
        <v>18978</v>
      </c>
    </row>
    <row r="57" spans="1:16" x14ac:dyDescent="0.15">
      <c r="A57" s="169" t="s">
        <v>42</v>
      </c>
      <c r="B57" s="169"/>
      <c r="C57" s="169"/>
      <c r="D57" s="169">
        <f>'将来負担比率（分子）の構造'!I$51</f>
        <v>413</v>
      </c>
      <c r="E57" s="169"/>
      <c r="F57" s="169"/>
      <c r="G57" s="169">
        <f>'将来負担比率（分子）の構造'!J$51</f>
        <v>338</v>
      </c>
      <c r="H57" s="169"/>
      <c r="I57" s="169"/>
      <c r="J57" s="169">
        <f>'将来負担比率（分子）の構造'!K$51</f>
        <v>258</v>
      </c>
      <c r="K57" s="169"/>
      <c r="L57" s="169"/>
      <c r="M57" s="169">
        <f>'将来負担比率（分子）の構造'!L$51</f>
        <v>210</v>
      </c>
      <c r="N57" s="169"/>
      <c r="O57" s="169"/>
      <c r="P57" s="169">
        <f>'将来負担比率（分子）の構造'!M$51</f>
        <v>181</v>
      </c>
    </row>
    <row r="58" spans="1:16" x14ac:dyDescent="0.15">
      <c r="A58" s="169" t="s">
        <v>41</v>
      </c>
      <c r="B58" s="169"/>
      <c r="C58" s="169"/>
      <c r="D58" s="169">
        <f>'将来負担比率（分子）の構造'!I$50</f>
        <v>15361</v>
      </c>
      <c r="E58" s="169"/>
      <c r="F58" s="169"/>
      <c r="G58" s="169">
        <f>'将来負担比率（分子）の構造'!J$50</f>
        <v>15345</v>
      </c>
      <c r="H58" s="169"/>
      <c r="I58" s="169"/>
      <c r="J58" s="169">
        <f>'将来負担比率（分子）の構造'!K$50</f>
        <v>15732</v>
      </c>
      <c r="K58" s="169"/>
      <c r="L58" s="169"/>
      <c r="M58" s="169">
        <f>'将来負担比率（分子）の構造'!L$50</f>
        <v>15590</v>
      </c>
      <c r="N58" s="169"/>
      <c r="O58" s="169"/>
      <c r="P58" s="169">
        <f>'将来負担比率（分子）の構造'!M$50</f>
        <v>15208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v>
      </c>
      <c r="C61" s="169"/>
      <c r="D61" s="169"/>
      <c r="E61" s="169">
        <f>'将来負担比率（分子）の構造'!J$46</f>
        <v>4</v>
      </c>
      <c r="F61" s="169"/>
      <c r="G61" s="169"/>
      <c r="H61" s="169">
        <f>'将来負担比率（分子）の構造'!K$46</f>
        <v>3</v>
      </c>
      <c r="I61" s="169"/>
      <c r="J61" s="169"/>
      <c r="K61" s="169">
        <f>'将来負担比率（分子）の構造'!L$46</f>
        <v>3</v>
      </c>
      <c r="L61" s="169"/>
      <c r="M61" s="169"/>
      <c r="N61" s="169" t="str">
        <f>'将来負担比率（分子）の構造'!M$46</f>
        <v>-</v>
      </c>
      <c r="O61" s="169"/>
      <c r="P61" s="169"/>
    </row>
    <row r="62" spans="1:16" x14ac:dyDescent="0.15">
      <c r="A62" s="169" t="s">
        <v>35</v>
      </c>
      <c r="B62" s="169">
        <f>'将来負担比率（分子）の構造'!I$45</f>
        <v>3597</v>
      </c>
      <c r="C62" s="169"/>
      <c r="D62" s="169"/>
      <c r="E62" s="169">
        <f>'将来負担比率（分子）の構造'!J$45</f>
        <v>3275</v>
      </c>
      <c r="F62" s="169"/>
      <c r="G62" s="169"/>
      <c r="H62" s="169">
        <f>'将来負担比率（分子）の構造'!K$45</f>
        <v>3358</v>
      </c>
      <c r="I62" s="169"/>
      <c r="J62" s="169"/>
      <c r="K62" s="169">
        <f>'将来負担比率（分子）の構造'!L$45</f>
        <v>3285</v>
      </c>
      <c r="L62" s="169"/>
      <c r="M62" s="169"/>
      <c r="N62" s="169">
        <f>'将来負担比率（分子）の構造'!M$45</f>
        <v>3295</v>
      </c>
      <c r="O62" s="169"/>
      <c r="P62" s="169"/>
    </row>
    <row r="63" spans="1:16" x14ac:dyDescent="0.15">
      <c r="A63" s="169" t="s">
        <v>34</v>
      </c>
      <c r="B63" s="169">
        <f>'将来負担比率（分子）の構造'!I$44</f>
        <v>227</v>
      </c>
      <c r="C63" s="169"/>
      <c r="D63" s="169"/>
      <c r="E63" s="169">
        <f>'将来負担比率（分子）の構造'!J$44</f>
        <v>199</v>
      </c>
      <c r="F63" s="169"/>
      <c r="G63" s="169"/>
      <c r="H63" s="169">
        <f>'将来負担比率（分子）の構造'!K$44</f>
        <v>194</v>
      </c>
      <c r="I63" s="169"/>
      <c r="J63" s="169"/>
      <c r="K63" s="169">
        <f>'将来負担比率（分子）の構造'!L$44</f>
        <v>157</v>
      </c>
      <c r="L63" s="169"/>
      <c r="M63" s="169"/>
      <c r="N63" s="169">
        <f>'将来負担比率（分子）の構造'!M$44</f>
        <v>275</v>
      </c>
      <c r="O63" s="169"/>
      <c r="P63" s="169"/>
    </row>
    <row r="64" spans="1:16" x14ac:dyDescent="0.15">
      <c r="A64" s="169" t="s">
        <v>33</v>
      </c>
      <c r="B64" s="169">
        <f>'将来負担比率（分子）の構造'!I$43</f>
        <v>8351</v>
      </c>
      <c r="C64" s="169"/>
      <c r="D64" s="169"/>
      <c r="E64" s="169">
        <f>'将来負担比率（分子）の構造'!J$43</f>
        <v>8355</v>
      </c>
      <c r="F64" s="169"/>
      <c r="G64" s="169"/>
      <c r="H64" s="169">
        <f>'将来負担比率（分子）の構造'!K$43</f>
        <v>8283</v>
      </c>
      <c r="I64" s="169"/>
      <c r="J64" s="169"/>
      <c r="K64" s="169">
        <f>'将来負担比率（分子）の構造'!L$43</f>
        <v>7827</v>
      </c>
      <c r="L64" s="169"/>
      <c r="M64" s="169"/>
      <c r="N64" s="169">
        <f>'将来負担比率（分子）の構造'!M$43</f>
        <v>7398</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21513</v>
      </c>
      <c r="C66" s="169"/>
      <c r="D66" s="169"/>
      <c r="E66" s="169">
        <f>'将来負担比率（分子）の構造'!J$41</f>
        <v>22508</v>
      </c>
      <c r="F66" s="169"/>
      <c r="G66" s="169"/>
      <c r="H66" s="169">
        <f>'将来負担比率（分子）の構造'!K$41</f>
        <v>23333</v>
      </c>
      <c r="I66" s="169"/>
      <c r="J66" s="169"/>
      <c r="K66" s="169">
        <f>'将来負担比率（分子）の構造'!L$41</f>
        <v>22317</v>
      </c>
      <c r="L66" s="169"/>
      <c r="M66" s="169"/>
      <c r="N66" s="169">
        <f>'将来負担比率（分子）の構造'!M$41</f>
        <v>21430</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4761</v>
      </c>
      <c r="C72" s="173">
        <f>基金残高に係る経年分析!G55</f>
        <v>4463</v>
      </c>
      <c r="D72" s="173">
        <f>基金残高に係る経年分析!H55</f>
        <v>4074</v>
      </c>
    </row>
    <row r="73" spans="1:16" x14ac:dyDescent="0.15">
      <c r="A73" s="172" t="s">
        <v>74</v>
      </c>
      <c r="B73" s="173">
        <f>基金残高に係る経年分析!F56</f>
        <v>1453</v>
      </c>
      <c r="C73" s="173">
        <f>基金残高に係る経年分析!G56</f>
        <v>1523</v>
      </c>
      <c r="D73" s="173">
        <f>基金残高に係る経年分析!H56</f>
        <v>1582</v>
      </c>
    </row>
    <row r="74" spans="1:16" x14ac:dyDescent="0.15">
      <c r="A74" s="172" t="s">
        <v>75</v>
      </c>
      <c r="B74" s="173">
        <f>基金残高に係る経年分析!F57</f>
        <v>10437</v>
      </c>
      <c r="C74" s="173">
        <f>基金残高に係る経年分析!G57</f>
        <v>10258</v>
      </c>
      <c r="D74" s="173">
        <f>基金残高に係る経年分析!H57</f>
        <v>10423</v>
      </c>
    </row>
  </sheetData>
  <sheetProtection algorithmName="SHA-512" hashValue="wEi3wS6FTHSmD7X3VJ05Boh7S/4XpfLQN8KvmJFOlxgp6kUcoqomn+4Z3F2x1W3/Fv9npfgd6wWIBpfgr29muw==" saltValue="1sYPpmJgDSmZLrNT+rh0d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2025-03-07T08:21:25Z</cp:lastPrinted>
  <dcterms:created xsi:type="dcterms:W3CDTF">2025-02-19T01:10:47Z</dcterms:created>
  <dcterms:modified xsi:type="dcterms:W3CDTF">2025-03-27T04:44:59Z</dcterms:modified>
  <cp:category/>
</cp:coreProperties>
</file>