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mc:AlternateContent xmlns:mc="http://schemas.openxmlformats.org/markup-compatibility/2006">
    <mc:Choice Requires="x15">
      <x15ac:absPath xmlns:x15ac="http://schemas.microsoft.com/office/spreadsheetml/2010/11/ac" url="\\jfsrv\USER\財政課\財政係\財政調査\R7\04_1~3月\20260302_1310【県市町村課：3／10（火）〆】令和６年度財政状況資料集の作成等について（依頼）\04 確認・修正\02 回答\"/>
    </mc:Choice>
  </mc:AlternateContent>
  <xr:revisionPtr revIDLastSave="0" documentId="13_ncr:1_{5F6D2468-B913-4C3F-9962-24E4956BB245}"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<sst xmlns="http://schemas.openxmlformats.org/spreadsheetml/2006/main" count="1118" uniqueCount="568">
  <si>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</si>
  <si>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</si>
  <si>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</si>
  <si>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</si>
  <si>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</si>
  <si>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</si>
  <si>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</si>
  <si>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</si>
  <si>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</si>
  <si>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</si>
  <si>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</si>
  <si>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</si>
  <si>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</si>
  <si>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</si>
  <si>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</si>
  <si>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</si>
  <si>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</si>
  <si>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</si>
  <si>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</si>
  <si>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</si>
  <si>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</si>
  <si>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</si>
  <si>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</si>
  <si>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</si>
  <si>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</si>
  <si>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</si>
  <si>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</si>
  <si>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</si>
  <si>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</si>
  <si>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</si>
  <si>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</si>
  <si>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</si>
  <si>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</si>
  <si>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</si>
  <si>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</si>
  <si>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</si>
  <si>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</si>
  <si>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</si>
  <si>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</si>
  <si>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</si>
  <si>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</si>
  <si>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</si>
  <si>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</si>
  <si>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</si>
  <si>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</si>
  <si>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</si>
  <si>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</si>
  <si>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</si>
  <si>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</si>
  <si>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</si>
  <si>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</si>
  <si>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</si>
  <si>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</si>
  <si>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</si>
  <si>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</si>
  <si>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</si>
  <si>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</si>
  <si>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</si>
  <si>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</si>
  <si>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</si>
  <si>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</si>
  <si>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</si>
  <si>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</si>
  <si>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</si>
  <si>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</si>
  <si>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</si>
  <si>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</si>
  <si>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</si>
  <si>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</si>
  <si>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</si>
  <si>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</si>
  <si>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</si>
  <si>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</si>
  <si>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</si>
  <si>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</si>
  <si>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</si>
  <si>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</si>
  <si>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</si>
  <si>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</si>
  <si>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</si>
  <si>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</si>
  <si>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</si>
  <si>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</si>
  <si>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</si>
  <si>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</si>
  <si>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</si>
  <si>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</si>
  <si>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</si>
  <si>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</si>
  <si>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</si>
  <si>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</si>
  <si>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</si>
  <si>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</si>
  <si>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</si>
  <si>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鉾田市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</si>
  <si>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</si>
  <si>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</si>
  <si>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</si>
  <si>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</si>
  <si>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</si>
  <si>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</si>
  <si>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</si>
  <si>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</si>
  <si>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</si>
  <si>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</si>
  <si>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</si>
  <si>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</si>
  <si>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</si>
  <si>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</si>
  <si>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</si>
  <si>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</si>
  <si>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</si>
  <si>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</si>
  <si>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</si>
  <si>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</si>
  <si>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</si>
  <si>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</si>
  <si>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</si>
  <si>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</si>
  <si>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</si>
  <si>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</si>
  <si>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</si>
  <si>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</si>
  <si>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</si>
  <si>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</si>
  <si>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</si>
  <si>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</si>
  <si>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</si>
  <si>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</si>
  <si>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</si>
  <si>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</si>
  <si>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</si>
  <si>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</si>
  <si>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</si>
  <si>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</si>
  <si>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</si>
  <si>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</si>
  <si>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</si>
  <si>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</si>
  <si>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</si>
  <si>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</si>
  <si>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</si>
  <si>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</si>
  <si>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</si>
  <si>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</si>
  <si>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</si>
  <si>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</si>
  <si>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</si>
  <si>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</si>
  <si>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</si>
  <si>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</si>
  <si>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</si>
  <si>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</si>
  <si>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</si>
  <si>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</si>
  <si>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</si>
  <si>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</si>
  <si>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</si>
  <si>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</si>
  <si>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</si>
  <si>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</si>
  <si>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</si>
  <si>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</si>
  <si>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</si>
  <si>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</si>
  <si>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</si>
  <si>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</si>
  <si>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</si>
  <si>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</si>
  <si>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</si>
  <si>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</si>
  <si>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</si>
  <si>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</si>
  <si>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</si>
  <si>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</si>
  <si>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</si>
  <si>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</si>
  <si>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</si>
  <si>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</si>
  <si>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</si>
  <si>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</si>
  <si>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</si>
  <si>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</si>
  <si>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</si>
  <si>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</si>
  <si>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</si>
  <si>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</si>
  <si>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</si>
  <si>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</si>
  <si>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</si>
  <si>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</si>
  <si>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</si>
  <si>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</si>
  <si>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</si>
  <si>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</si>
  <si>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</si>
  <si>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</si>
  <si>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</si>
  <si>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</si>
  <si>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</si>
  <si>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</si>
  <si>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</si>
  <si>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</si>
  <si>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茨城県鉾田市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</si>
  <si>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</si>
  <si>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</si>
  <si>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</si>
  <si>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</si>
  <si>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</si>
  <si>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</si>
  <si>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</si>
  <si>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</si>
  <si>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</si>
  <si>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</si>
  <si>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</si>
  <si>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</si>
  <si>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</si>
  <si>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</si>
  <si>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</si>
  <si>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</si>
  <si>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</si>
  <si>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</si>
  <si>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</si>
  <si>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</si>
  <si>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</si>
  <si>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</si>
  <si>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</si>
  <si>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</si>
  <si>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</si>
  <si>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</si>
  <si>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</si>
  <si>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</si>
  <si>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</si>
  <si>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</si>
  <si>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</si>
  <si>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</si>
  <si>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</si>
  <si>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</si>
  <si>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</si>
  <si>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</si>
  <si>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</si>
  <si>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</si>
  <si>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</si>
  <si>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</si>
  <si>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</si>
  <si>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</si>
  <si>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</si>
  <si>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</si>
  <si>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</si>
  <si>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</si>
  <si>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</si>
  <si>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</si>
  <si>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</si>
  <si>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</si>
  <si>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</si>
  <si>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</si>
  <si>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</si>
  <si>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</si>
  <si>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</si>
  <si>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</si>
  <si>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</si>
  <si>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</si>
  <si>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</si>
  <si>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</si>
  <si>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</si>
  <si>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</si>
  <si>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</si>
  <si>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</si>
  <si>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</si>
  <si>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</si>
  <si>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</si>
  <si>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</si>
  <si>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</si>
  <si>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</si>
  <si>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</si>
  <si>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</si>
  <si>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</si>
  <si>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</si>
  <si>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</si>
  <si>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</si>
  <si>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</si>
  <si>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</si>
  <si>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</si>
  <si>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</si>
  <si>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</si>
  <si>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</si>
  <si>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</si>
  <si>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</si>
  <si>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</si>
  <si>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</si>
  <si>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</si>
  <si>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</si>
  <si>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</si>
  <si>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</si>
  <si>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</si>
  <si>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</si>
  <si>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</si>
  <si>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</si>
  <si>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</si>
  <si>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</si>
  <si>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</si>
  <si>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</si>
  <si>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</si>
  <si>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</si>
  <si>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</si>
  <si>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</si>
  <si>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</si>
  <si>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</si>
  <si>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</si>
  <si>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</si>
  <si>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</si>
  <si>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</si>
  <si>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</si>
  <si>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</si>
  <si>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</si>
  <si>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</si>
  <si>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</si>
  <si>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</si>
  <si>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</si>
  <si>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</si>
  <si>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</si>
  <si>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</si>
  <si>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</si>
  <si>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</si>
  <si>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</si>
  <si>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</si>
  <si>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</si>
  <si>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</si>
  <si>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</si>
  <si>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</si>
  <si>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</si>
  <si>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</si>
  <si>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</si>
  <si>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</si>
  <si>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</si>
  <si>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</si>
  <si>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</si>
  <si>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</si>
  <si>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</si>
  <si>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</si>
  <si>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</si>
  <si>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</si>
  <si>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</si>
  <si>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</si>
  <si>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</si>
  <si>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</si>
  <si>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</si>
  <si>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</si>
  <si>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</si>
  <si>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</si>
  <si>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</si>
  <si>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</si>
  <si>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</si>
  <si>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</si>
  <si>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茨城県鉾田市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</si>
  <si>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</si>
  <si>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</si>
  <si>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</si>
  <si>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</si>
  <si>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</si>
  <si>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</si>
  <si>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</si>
  <si>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</si>
  <si>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</si>
  <si>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</si>
  <si>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</si>
  <si>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</si>
  <si>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</si>
  <si>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</si>
  <si>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</si>
  <si>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</si>
  <si>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</si>
  <si>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</si>
  <si>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</si>
  <si>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</si>
  <si>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</si>
  <si>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</si>
  <si>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</si>
  <si>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</si>
  <si>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</si>
  <si>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</si>
  <si>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</si>
  <si>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</si>
  <si>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</si>
  <si>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</si>
  <si>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</si>
  <si>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</si>
  <si>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</si>
  <si>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</si>
  <si>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</si>
  <si>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</si>
  <si>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</si>
  <si>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</si>
  <si>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</si>
  <si>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</si>
  <si>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</si>
  <si>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</si>
  <si>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</si>
  <si>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</si>
  <si>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</si>
  <si>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</si>
  <si>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</si>
  <si>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</si>
  <si>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</si>
  <si>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</si>
  <si>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</si>
  <si>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</si>
  <si>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</si>
  <si>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</si>
  <si>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</si>
  <si>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</si>
  <si>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</si>
  <si>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</si>
  <si>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</si>
  <si>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</si>
  <si>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</si>
  <si>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</si>
  <si>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</si>
  <si>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</si>
  <si>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</si>
  <si>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</si>
  <si>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</si>
  <si>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</si>
  <si>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</si>
  <si>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</si>
  <si>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</si>
  <si>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</si>
  <si>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</si>
  <si>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</si>
  <si>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</si>
  <si>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</si>
  <si>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</si>
  <si>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</si>
  <si>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</si>
  <si>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</si>
  <si>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</si>
  <si>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</si>
  <si>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</si>
  <si>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</si>
  <si>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</si>
  <si>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</si>
  <si>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</si>
  <si>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</si>
  <si>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</si>
  <si>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</si>
  <si>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</si>
  <si>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</si>
  <si>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</si>
  <si>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</si>
  <si>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</si>
  <si>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</si>
  <si>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</si>
  <si>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</si>
  <si>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</si>
  <si>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</si>
  <si>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</si>
  <si>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</si>
  <si>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</si>
  <si>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</si>
  <si>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</si>
  <si>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</si>
  <si>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</si>
  <si>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</si>
  <si>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</si>
  <si>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</si>
  <si>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</si>
  <si>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</si>
  <si>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</si>
  <si>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</si>
  <si>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</si>
  <si>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</si>
  <si>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</si>
  <si>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</si>
  <si>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</si>
  <si>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</si>
  <si>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</si>
  <si>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</si>
  <si>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</si>
  <si>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</si>
  <si>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</si>
  <si>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</si>
  <si>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</si>
  <si>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</si>
  <si>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</si>
  <si>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</si>
  <si>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</si>
  <si>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</si>
  <si>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</si>
  <si>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</si>
  <si>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</si>
  <si>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</si>
  <si>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</si>
  <si>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</si>
  <si>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</si>
  <si>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</si>
  <si>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</si>
  <si>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</si>
  <si>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</si>
  <si>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</si>
  <si>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</si>
  <si>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</si>
  <si>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</si>
  <si>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</si>
  <si>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</si>
  <si>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</si>
  <si>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</si>
  <si>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</si>
  <si>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</si>
  <si>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</si>
  <si>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</si>
  <si>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</si>
  <si>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</si>
  <si>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</si>
  <si>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</si>
  <si>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</si>
  <si>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</si>
  <si>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</si>
  <si>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</si>
  <si>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</si>
  <si>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</si>
  <si>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</si>
  <si>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</si>
  <si>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</si>
  <si>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</si>
  <si>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</si>
  <si>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</si>
  <si>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</si>
  <si>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</si>
  <si>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</si>
  <si>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</si>
  <si>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1.27</t>
  </si>
  <si>
    <t>▲ 0.26</t>
  </si>
  <si>
    <t>▲ 3.99</t>
  </si>
  <si>
    <t>▲ 1.43</t>
  </si>
  <si>
    <t>水道事業会計</t>
  </si>
  <si>
    <t>一般会計</t>
  </si>
  <si>
    <t>下水道事業会計</t>
  </si>
  <si>
    <t>介護保険特別会計（保険事業勘定）</t>
  </si>
  <si>
    <t>国民健康保険特別会計</t>
  </si>
  <si>
    <t>後期高齢者医療特別会計</t>
  </si>
  <si>
    <t>介護保険特別会計（介護サービス事業勘定）</t>
  </si>
  <si>
    <t>その他会計（赤字）</t>
  </si>
  <si>
    <t>その他会計（黒字）</t>
  </si>
  <si>
    <t>R02</t>
    <phoneticPr fontId="5"/>
  </si>
  <si>
    <t>R03</t>
    <phoneticPr fontId="5"/>
  </si>
  <si>
    <t>R04</t>
    <phoneticPr fontId="5"/>
  </si>
  <si>
    <t>R05</t>
    <phoneticPr fontId="5"/>
  </si>
  <si>
    <t>R06</t>
    <phoneticPr fontId="5"/>
  </si>
  <si>
    <t>-</t>
    <phoneticPr fontId="38"/>
  </si>
  <si>
    <t>大洗、鉾田、水戸環境組合（一般会計）</t>
    <rPh sb="0" eb="2">
      <t>オオアライ</t>
    </rPh>
    <rPh sb="3" eb="5">
      <t>ホコタ</t>
    </rPh>
    <rPh sb="6" eb="12">
      <t>ミトカンキョウクミアイ</t>
    </rPh>
    <rPh sb="13" eb="17">
      <t>イッパンカイケイ</t>
    </rPh>
    <phoneticPr fontId="38"/>
  </si>
  <si>
    <t>鹿行広域事務組合（一般会計）</t>
    <rPh sb="0" eb="8">
      <t>ロッコウコウイキジムクミアイ</t>
    </rPh>
    <rPh sb="9" eb="13">
      <t>イッパンカイケイ</t>
    </rPh>
    <phoneticPr fontId="38"/>
  </si>
  <si>
    <t>鹿行広域事務組合（養護老人ホーム事業特別会計）</t>
    <rPh sb="0" eb="8">
      <t>ロッコウコウイキジムクミアイ</t>
    </rPh>
    <rPh sb="9" eb="11">
      <t>ヨウゴ</t>
    </rPh>
    <rPh sb="11" eb="13">
      <t>ロウジン</t>
    </rPh>
    <rPh sb="16" eb="18">
      <t>ジギョウ</t>
    </rPh>
    <rPh sb="18" eb="20">
      <t>トクベツ</t>
    </rPh>
    <rPh sb="20" eb="22">
      <t>カイケイ</t>
    </rPh>
    <phoneticPr fontId="38"/>
  </si>
  <si>
    <t>鹿行広域事務組合（消防特別会計）</t>
    <rPh sb="0" eb="8">
      <t>ロッコウコウイキジムクミアイ</t>
    </rPh>
    <rPh sb="9" eb="11">
      <t>ショウボウ</t>
    </rPh>
    <rPh sb="11" eb="13">
      <t>トクベツ</t>
    </rPh>
    <rPh sb="13" eb="15">
      <t>カイケイ</t>
    </rPh>
    <phoneticPr fontId="38"/>
  </si>
  <si>
    <t>鹿行広域事務組合（火葬場事業特別会計）</t>
    <rPh sb="0" eb="8">
      <t>ロッコウコウイキジムクミアイ</t>
    </rPh>
    <rPh sb="9" eb="12">
      <t>カソウバ</t>
    </rPh>
    <rPh sb="12" eb="14">
      <t>ジギョウ</t>
    </rPh>
    <rPh sb="14" eb="16">
      <t>トクベツ</t>
    </rPh>
    <rPh sb="16" eb="18">
      <t>カイケイ</t>
    </rPh>
    <phoneticPr fontId="38"/>
  </si>
  <si>
    <t>鹿行広域事務組合（審査会事業特別会計）</t>
    <rPh sb="0" eb="8">
      <t>ロッコウコウイキジムクミアイ</t>
    </rPh>
    <rPh sb="9" eb="12">
      <t>シンサカイ</t>
    </rPh>
    <rPh sb="12" eb="14">
      <t>ジギョウ</t>
    </rPh>
    <rPh sb="14" eb="16">
      <t>トクベツ</t>
    </rPh>
    <rPh sb="16" eb="18">
      <t>カイケイ</t>
    </rPh>
    <phoneticPr fontId="38"/>
  </si>
  <si>
    <t>茨城県市町村総合事務組合（一般会計）</t>
    <rPh sb="0" eb="12">
      <t>イバラキケンシチョウソンソウゴウジムクミアイ</t>
    </rPh>
    <rPh sb="13" eb="17">
      <t>イッパンカイケイ</t>
    </rPh>
    <phoneticPr fontId="38"/>
  </si>
  <si>
    <t>茨城県市町村総合事務組合（県民交通災害共済事業特別会計）</t>
    <rPh sb="0" eb="12">
      <t>イバラキケンシチョウソンソウゴウジムクミアイ</t>
    </rPh>
    <rPh sb="13" eb="21">
      <t>ケンミンコウツウサイガイキョウサイ</t>
    </rPh>
    <rPh sb="21" eb="27">
      <t>ジギョウトクベツカイケイ</t>
    </rPh>
    <phoneticPr fontId="38"/>
  </si>
  <si>
    <t>茨城租税債権管理機構（一般会計）</t>
    <rPh sb="0" eb="2">
      <t>イバラキ</t>
    </rPh>
    <rPh sb="2" eb="4">
      <t>ソゼイ</t>
    </rPh>
    <rPh sb="4" eb="6">
      <t>サイケン</t>
    </rPh>
    <rPh sb="6" eb="8">
      <t>カンリ</t>
    </rPh>
    <rPh sb="8" eb="10">
      <t>キコウ</t>
    </rPh>
    <rPh sb="11" eb="13">
      <t>イッパン</t>
    </rPh>
    <rPh sb="13" eb="15">
      <t>カイケイ</t>
    </rPh>
    <phoneticPr fontId="38"/>
  </si>
  <si>
    <t>茨城県後期高齢者医療広域連合（一般会計）</t>
    <rPh sb="0" eb="10">
      <t>イバラキケンコウキコウレイシャイリョウ</t>
    </rPh>
    <rPh sb="10" eb="14">
      <t>コウイキレンゴウ</t>
    </rPh>
    <rPh sb="15" eb="19">
      <t>イッパンカイケイ</t>
    </rPh>
    <phoneticPr fontId="38"/>
  </si>
  <si>
    <t>茨城県後期高齢者医療広域連合（後期高齢医療特別会計）</t>
    <rPh sb="0" eb="10">
      <t>イバラキケンコウキコウレイシャイリョウ</t>
    </rPh>
    <rPh sb="10" eb="14">
      <t>コウイキレンゴウ</t>
    </rPh>
    <rPh sb="15" eb="25">
      <t>コウキコウレイイリョウトクベツカイケイ</t>
    </rPh>
    <phoneticPr fontId="38"/>
  </si>
  <si>
    <t>鉾田・大洗広域事務組合（一般会計）</t>
    <rPh sb="0" eb="2">
      <t>ホコタ</t>
    </rPh>
    <rPh sb="3" eb="5">
      <t>オオアライ</t>
    </rPh>
    <rPh sb="5" eb="11">
      <t>コウイキジムクミアイ</t>
    </rPh>
    <rPh sb="12" eb="16">
      <t>イッパンカイケイ</t>
    </rPh>
    <phoneticPr fontId="38"/>
  </si>
  <si>
    <t>鉾田市健康づくり財団</t>
    <rPh sb="0" eb="5">
      <t>ホコタシケンコウ</t>
    </rPh>
    <rPh sb="8" eb="10">
      <t>ザイダン</t>
    </rPh>
    <phoneticPr fontId="38"/>
  </si>
  <si>
    <t>公共施設整備基金</t>
    <rPh sb="0" eb="8">
      <t>コウキョウシセツセイビキキン</t>
    </rPh>
    <phoneticPr fontId="5"/>
  </si>
  <si>
    <t>地域づくり基金</t>
    <rPh sb="0" eb="2">
      <t>チイキ</t>
    </rPh>
    <rPh sb="5" eb="7">
      <t>キキン</t>
    </rPh>
    <phoneticPr fontId="5"/>
  </si>
  <si>
    <t>ふるさと創生事業基金</t>
    <rPh sb="4" eb="6">
      <t>ソウセイ</t>
    </rPh>
    <rPh sb="6" eb="10">
      <t>ジギョウキキン</t>
    </rPh>
    <phoneticPr fontId="5"/>
  </si>
  <si>
    <t>子育て支援基金</t>
    <rPh sb="0" eb="2">
      <t>コソダ</t>
    </rPh>
    <rPh sb="3" eb="7">
      <t>シエンキキン</t>
    </rPh>
    <phoneticPr fontId="5"/>
  </si>
  <si>
    <t>地域雇用創出推進基金</t>
    <rPh sb="0" eb="6">
      <t>チイキコヨウ</t>
    </rPh>
    <rPh sb="6" eb="10">
      <t>スイシンキキン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</si>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</sst>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92919</c:v>
                </c:pt>
                <c:pt idx="2">
                  <c:v>103663</c:v>
                </c:pt>
                <c:pt idx="3">
                  <c:v>92012</c:v>
                </c:pt>
                <c:pt idx="4">
                  <c:v>91317</c:v>
                </c:pt>
              </c:numCache>
            </c:numRef>
          </c:val>
          <c:smooth val="0"/>
          <c:extLst>
            <c:ext xmlns:c16="http://schemas.microsoft.com/office/drawing/2014/chart" uri="{C3380CC4-5D6E-409C-BE32-E72D297353CC}">
              <c16:uniqueId val="{00000000-12FD-4DB1-AD1E-90B6D91D11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106347</c:v>
                </c:pt>
                <c:pt idx="1">
                  <c:v>111325</c:v>
                </c:pt>
                <c:pt idx="2">
                  <c:v>65922</c:v>
                </c:pt>
                <c:pt idx="3">
                  <c:v>69834</c:v>
                </c:pt>
                <c:pt idx="4">
                  <c:v>78761</c:v>
                </c:pt>
              </c:numCache>
            </c:numRef>
          </c:val>
          <c:smooth val="0"/>
          <c:extLst>
            <c:ext xmlns:c16="http://schemas.microsoft.com/office/drawing/2014/chart" uri="{C3380CC4-5D6E-409C-BE32-E72D297353CC}">
              <c16:uniqueId val="{00000001-12FD-4DB1-AD1E-90B6D91D114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7.09</c:v>
                </c:pt>
                <c:pt idx="1">
                  <c:v>7.08</c:v>
                </c:pt>
                <c:pt idx="2">
                  <c:v>9.24</c:v>
                </c:pt>
                <c:pt idx="3">
                  <c:v>8.08</c:v>
                </c:pt>
                <c:pt idx="4">
                  <c:v>7.14</c:v>
                </c:pt>
              </c:numCache>
            </c:numRef>
          </c:val>
          <c:extLst>
            <c:ext xmlns:c16="http://schemas.microsoft.com/office/drawing/2014/chart" uri="{C3380CC4-5D6E-409C-BE32-E72D297353CC}">
              <c16:uniqueId val="{00000000-F090-44B8-B34C-58C69C42B12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37.229999999999997</c:v>
                </c:pt>
                <c:pt idx="1">
                  <c:v>34.799999999999997</c:v>
                </c:pt>
                <c:pt idx="2">
                  <c:v>33.46</c:v>
                </c:pt>
                <c:pt idx="3">
                  <c:v>30.33</c:v>
                </c:pt>
                <c:pt idx="4">
                  <c:v>28.94</c:v>
                </c:pt>
              </c:numCache>
            </c:numRef>
          </c:val>
          <c:extLst>
            <c:ext xmlns:c16="http://schemas.microsoft.com/office/drawing/2014/chart" uri="{C3380CC4-5D6E-409C-BE32-E72D297353CC}">
              <c16:uniqueId val="{00000001-F090-44B8-B34C-58C69C42B12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0.69</c:v>
                </c:pt>
                <c:pt idx="1">
                  <c:v>-1.27</c:v>
                </c:pt>
                <c:pt idx="2">
                  <c:v>-0.26</c:v>
                </c:pt>
                <c:pt idx="3">
                  <c:v>-3.99</c:v>
                </c:pt>
                <c:pt idx="4">
                  <c:v>-1.43</c:v>
                </c:pt>
              </c:numCache>
            </c:numRef>
          </c:val>
          <c:smooth val="0"/>
          <c:extLst>
            <c:ext xmlns:c16="http://schemas.microsoft.com/office/drawing/2014/chart" uri="{C3380CC4-5D6E-409C-BE32-E72D297353CC}">
              <c16:uniqueId val="{00000002-F090-44B8-B34C-58C69C42B12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0.12</c:v>
                </c:pt>
                <c:pt idx="2">
                  <c:v>#N/A</c:v>
                </c:pt>
                <c:pt idx="3">
                  <c:v>0.09</c:v>
                </c:pt>
                <c:pt idx="4">
                  <c:v>#N/A</c:v>
                </c:pt>
                <c:pt idx="5">
                  <c:v>0.11</c:v>
                </c:pt>
                <c:pt idx="6">
                  <c:v>#N/A</c:v>
                </c:pt>
                <c:pt idx="7">
                  <c:v>0.02</c:v>
                </c:pt>
                <c:pt idx="8">
                  <c:v>0</c:v>
                </c:pt>
                <c:pt idx="9">
                  <c:v>0</c:v>
                </c:pt>
              </c:numCache>
            </c:numRef>
          </c:val>
          <c:extLst>
            <c:ext xmlns:c16="http://schemas.microsoft.com/office/drawing/2014/chart" uri="{C3380CC4-5D6E-409C-BE32-E72D297353CC}">
              <c16:uniqueId val="{00000000-FD47-4A42-9D69-72A88C3B36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47-4A42-9D69-72A88C3B36D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D47-4A42-9D69-72A88C3B36D9}"/>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0.06</c:v>
                </c:pt>
                <c:pt idx="4">
                  <c:v>#N/A</c:v>
                </c:pt>
                <c:pt idx="5">
                  <c:v>0.04</c:v>
                </c:pt>
                <c:pt idx="6">
                  <c:v>#N/A</c:v>
                </c:pt>
                <c:pt idx="7">
                  <c:v>0.05</c:v>
                </c:pt>
                <c:pt idx="8">
                  <c:v>#N/A</c:v>
                </c:pt>
                <c:pt idx="9">
                  <c:v>0.04</c:v>
                </c:pt>
              </c:numCache>
            </c:numRef>
          </c:val>
          <c:extLst>
            <c:ext xmlns:c16="http://schemas.microsoft.com/office/drawing/2014/chart" uri="{C3380CC4-5D6E-409C-BE32-E72D297353CC}">
              <c16:uniqueId val="{00000003-FD47-4A42-9D69-72A88C3B36D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c:v>
                </c:pt>
                <c:pt idx="4">
                  <c:v>#N/A</c:v>
                </c:pt>
                <c:pt idx="5">
                  <c:v>0.1</c:v>
                </c:pt>
                <c:pt idx="6">
                  <c:v>#N/A</c:v>
                </c:pt>
                <c:pt idx="7">
                  <c:v>7.0000000000000007E-2</c:v>
                </c:pt>
                <c:pt idx="8">
                  <c:v>#N/A</c:v>
                </c:pt>
                <c:pt idx="9">
                  <c:v>0.18</c:v>
                </c:pt>
              </c:numCache>
            </c:numRef>
          </c:val>
          <c:extLst>
            <c:ext xmlns:c16="http://schemas.microsoft.com/office/drawing/2014/chart" uri="{C3380CC4-5D6E-409C-BE32-E72D297353CC}">
              <c16:uniqueId val="{00000004-FD47-4A42-9D69-72A88C3B36D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1.1100000000000001</c:v>
                </c:pt>
                <c:pt idx="2">
                  <c:v>#N/A</c:v>
                </c:pt>
                <c:pt idx="3">
                  <c:v>1.75</c:v>
                </c:pt>
                <c:pt idx="4">
                  <c:v>#N/A</c:v>
                </c:pt>
                <c:pt idx="5">
                  <c:v>0.05</c:v>
                </c:pt>
                <c:pt idx="6">
                  <c:v>#N/A</c:v>
                </c:pt>
                <c:pt idx="7">
                  <c:v>1.22</c:v>
                </c:pt>
                <c:pt idx="8">
                  <c:v>#N/A</c:v>
                </c:pt>
                <c:pt idx="9">
                  <c:v>0.91</c:v>
                </c:pt>
              </c:numCache>
            </c:numRef>
          </c:val>
          <c:extLst>
            <c:ext xmlns:c16="http://schemas.microsoft.com/office/drawing/2014/chart" uri="{C3380CC4-5D6E-409C-BE32-E72D297353CC}">
              <c16:uniqueId val="{00000005-FD47-4A42-9D69-72A88C3B36D9}"/>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0.62</c:v>
                </c:pt>
                <c:pt idx="2">
                  <c:v>#N/A</c:v>
                </c:pt>
                <c:pt idx="3">
                  <c:v>0.65</c:v>
                </c:pt>
                <c:pt idx="4">
                  <c:v>#N/A</c:v>
                </c:pt>
                <c:pt idx="5">
                  <c:v>1.72</c:v>
                </c:pt>
                <c:pt idx="6">
                  <c:v>#N/A</c:v>
                </c:pt>
                <c:pt idx="7">
                  <c:v>1.04</c:v>
                </c:pt>
                <c:pt idx="8">
                  <c:v>#N/A</c:v>
                </c:pt>
                <c:pt idx="9">
                  <c:v>0.98</c:v>
                </c:pt>
              </c:numCache>
            </c:numRef>
          </c:val>
          <c:extLst>
            <c:ext xmlns:c16="http://schemas.microsoft.com/office/drawing/2014/chart" uri="{C3380CC4-5D6E-409C-BE32-E72D297353CC}">
              <c16:uniqueId val="{00000006-FD47-4A42-9D69-72A88C3B36D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2.29</c:v>
                </c:pt>
                <c:pt idx="2">
                  <c:v>#N/A</c:v>
                </c:pt>
                <c:pt idx="3">
                  <c:v>2.2400000000000002</c:v>
                </c:pt>
                <c:pt idx="4">
                  <c:v>#N/A</c:v>
                </c:pt>
                <c:pt idx="5">
                  <c:v>2.2999999999999998</c:v>
                </c:pt>
                <c:pt idx="6">
                  <c:v>#N/A</c:v>
                </c:pt>
                <c:pt idx="7">
                  <c:v>2.29</c:v>
                </c:pt>
                <c:pt idx="8">
                  <c:v>#N/A</c:v>
                </c:pt>
                <c:pt idx="9">
                  <c:v>2.15</c:v>
                </c:pt>
              </c:numCache>
            </c:numRef>
          </c:val>
          <c:extLst>
            <c:ext xmlns:c16="http://schemas.microsoft.com/office/drawing/2014/chart" uri="{C3380CC4-5D6E-409C-BE32-E72D297353CC}">
              <c16:uniqueId val="{00000007-FD47-4A42-9D69-72A88C3B36D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7.08</c:v>
                </c:pt>
                <c:pt idx="2">
                  <c:v>#N/A</c:v>
                </c:pt>
                <c:pt idx="3">
                  <c:v>7.08</c:v>
                </c:pt>
                <c:pt idx="4">
                  <c:v>#N/A</c:v>
                </c:pt>
                <c:pt idx="5">
                  <c:v>9.23</c:v>
                </c:pt>
                <c:pt idx="6">
                  <c:v>#N/A</c:v>
                </c:pt>
                <c:pt idx="7">
                  <c:v>8.07</c:v>
                </c:pt>
                <c:pt idx="8">
                  <c:v>#N/A</c:v>
                </c:pt>
                <c:pt idx="9">
                  <c:v>7.13</c:v>
                </c:pt>
              </c:numCache>
            </c:numRef>
          </c:val>
          <c:extLst>
            <c:ext xmlns:c16="http://schemas.microsoft.com/office/drawing/2014/chart" uri="{C3380CC4-5D6E-409C-BE32-E72D297353CC}">
              <c16:uniqueId val="{00000008-FD47-4A42-9D69-72A88C3B36D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9.68</c:v>
                </c:pt>
                <c:pt idx="2">
                  <c:v>#N/A</c:v>
                </c:pt>
                <c:pt idx="3">
                  <c:v>9.68</c:v>
                </c:pt>
                <c:pt idx="4">
                  <c:v>#N/A</c:v>
                </c:pt>
                <c:pt idx="5">
                  <c:v>9.5</c:v>
                </c:pt>
                <c:pt idx="6">
                  <c:v>#N/A</c:v>
                </c:pt>
                <c:pt idx="7">
                  <c:v>8.85</c:v>
                </c:pt>
                <c:pt idx="8">
                  <c:v>#N/A</c:v>
                </c:pt>
                <c:pt idx="9">
                  <c:v>8.67</c:v>
                </c:pt>
              </c:numCache>
            </c:numRef>
          </c:val>
          <c:extLst>
            <c:ext xmlns:c16="http://schemas.microsoft.com/office/drawing/2014/chart" uri="{C3380CC4-5D6E-409C-BE32-E72D297353CC}">
              <c16:uniqueId val="{00000009-FD47-4A42-9D69-72A88C3B36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1864</c:v>
                </c:pt>
                <c:pt idx="5">
                  <c:v>1818</c:v>
                </c:pt>
                <c:pt idx="8">
                  <c:v>1753</c:v>
                </c:pt>
                <c:pt idx="11">
                  <c:v>1683</c:v>
                </c:pt>
                <c:pt idx="14">
                  <c:v>1714</c:v>
                </c:pt>
              </c:numCache>
            </c:numRef>
          </c:val>
          <c:extLst>
            <c:ext xmlns:c16="http://schemas.microsoft.com/office/drawing/2014/chart" uri="{C3380CC4-5D6E-409C-BE32-E72D297353CC}">
              <c16:uniqueId val="{00000000-6BB8-459C-9AA0-94916C43A0D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B8-459C-9AA0-94916C43A0D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BB8-459C-9AA0-94916C43A0D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42</c:v>
                </c:pt>
                <c:pt idx="3">
                  <c:v>40</c:v>
                </c:pt>
                <c:pt idx="6">
                  <c:v>45</c:v>
                </c:pt>
                <c:pt idx="9">
                  <c:v>48</c:v>
                </c:pt>
                <c:pt idx="12">
                  <c:v>41</c:v>
                </c:pt>
              </c:numCache>
            </c:numRef>
          </c:val>
          <c:extLst>
            <c:ext xmlns:c16="http://schemas.microsoft.com/office/drawing/2014/chart" uri="{C3380CC4-5D6E-409C-BE32-E72D297353CC}">
              <c16:uniqueId val="{00000003-6BB8-459C-9AA0-94916C43A0D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556</c:v>
                </c:pt>
                <c:pt idx="3">
                  <c:v>562</c:v>
                </c:pt>
                <c:pt idx="6">
                  <c:v>524</c:v>
                </c:pt>
                <c:pt idx="9">
                  <c:v>505</c:v>
                </c:pt>
                <c:pt idx="12">
                  <c:v>481</c:v>
                </c:pt>
              </c:numCache>
            </c:numRef>
          </c:val>
          <c:extLst>
            <c:ext xmlns:c16="http://schemas.microsoft.com/office/drawing/2014/chart" uri="{C3380CC4-5D6E-409C-BE32-E72D297353CC}">
              <c16:uniqueId val="{00000004-6BB8-459C-9AA0-94916C43A0D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7</c:v>
                </c:pt>
                <c:pt idx="3">
                  <c:v>7</c:v>
                </c:pt>
                <c:pt idx="6">
                  <c:v>7</c:v>
                </c:pt>
                <c:pt idx="9">
                  <c:v>7</c:v>
                </c:pt>
                <c:pt idx="12">
                  <c:v>0</c:v>
                </c:pt>
              </c:numCache>
            </c:numRef>
          </c:val>
          <c:extLst>
            <c:ext xmlns:c16="http://schemas.microsoft.com/office/drawing/2014/chart" uri="{C3380CC4-5D6E-409C-BE32-E72D297353CC}">
              <c16:uniqueId val="{00000005-6BB8-459C-9AA0-94916C43A0D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B8-459C-9AA0-94916C43A0D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2267</c:v>
                </c:pt>
                <c:pt idx="3">
                  <c:v>2221</c:v>
                </c:pt>
                <c:pt idx="6">
                  <c:v>2365</c:v>
                </c:pt>
                <c:pt idx="9">
                  <c:v>2447</c:v>
                </c:pt>
                <c:pt idx="12">
                  <c:v>2412</c:v>
                </c:pt>
              </c:numCache>
            </c:numRef>
          </c:val>
          <c:extLst>
            <c:ext xmlns:c16="http://schemas.microsoft.com/office/drawing/2014/chart" uri="{C3380CC4-5D6E-409C-BE32-E72D297353CC}">
              <c16:uniqueId val="{00000007-6BB8-459C-9AA0-94916C43A0D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1008</c:v>
                </c:pt>
                <c:pt idx="2">
                  <c:v>#N/A</c:v>
                </c:pt>
                <c:pt idx="3">
                  <c:v>#N/A</c:v>
                </c:pt>
                <c:pt idx="4">
                  <c:v>1012</c:v>
                </c:pt>
                <c:pt idx="5">
                  <c:v>#N/A</c:v>
                </c:pt>
                <c:pt idx="6">
                  <c:v>#N/A</c:v>
                </c:pt>
                <c:pt idx="7">
                  <c:v>1188</c:v>
                </c:pt>
                <c:pt idx="8">
                  <c:v>#N/A</c:v>
                </c:pt>
                <c:pt idx="9">
                  <c:v>#N/A</c:v>
                </c:pt>
                <c:pt idx="10">
                  <c:v>1324</c:v>
                </c:pt>
                <c:pt idx="11">
                  <c:v>#N/A</c:v>
                </c:pt>
                <c:pt idx="12">
                  <c:v>#N/A</c:v>
                </c:pt>
                <c:pt idx="13">
                  <c:v>1220</c:v>
                </c:pt>
                <c:pt idx="14">
                  <c:v>#N/A</c:v>
                </c:pt>
              </c:numCache>
            </c:numRef>
          </c:val>
          <c:smooth val="0"/>
          <c:extLst>
            <c:ext xmlns:c16="http://schemas.microsoft.com/office/drawing/2014/chart" uri="{C3380CC4-5D6E-409C-BE32-E72D297353CC}">
              <c16:uniqueId val="{00000008-6BB8-459C-9AA0-94916C43A0D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20021</c:v>
                </c:pt>
                <c:pt idx="5">
                  <c:v>20670</c:v>
                </c:pt>
                <c:pt idx="8">
                  <c:v>19777</c:v>
                </c:pt>
                <c:pt idx="11">
                  <c:v>18978</c:v>
                </c:pt>
                <c:pt idx="14">
                  <c:v>18710</c:v>
                </c:pt>
              </c:numCache>
            </c:numRef>
          </c:val>
          <c:extLst>
            <c:ext xmlns:c16="http://schemas.microsoft.com/office/drawing/2014/chart" uri="{C3380CC4-5D6E-409C-BE32-E72D297353CC}">
              <c16:uniqueId val="{00000000-1F19-436D-99EC-D61C72B188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338</c:v>
                </c:pt>
                <c:pt idx="5">
                  <c:v>258</c:v>
                </c:pt>
                <c:pt idx="8">
                  <c:v>210</c:v>
                </c:pt>
                <c:pt idx="11">
                  <c:v>181</c:v>
                </c:pt>
                <c:pt idx="14">
                  <c:v>157</c:v>
                </c:pt>
              </c:numCache>
            </c:numRef>
          </c:val>
          <c:extLst>
            <c:ext xmlns:c16="http://schemas.microsoft.com/office/drawing/2014/chart" uri="{C3380CC4-5D6E-409C-BE32-E72D297353CC}">
              <c16:uniqueId val="{00000001-1F19-436D-99EC-D61C72B188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15345</c:v>
                </c:pt>
                <c:pt idx="5">
                  <c:v>15732</c:v>
                </c:pt>
                <c:pt idx="8">
                  <c:v>15590</c:v>
                </c:pt>
                <c:pt idx="11">
                  <c:v>15208</c:v>
                </c:pt>
                <c:pt idx="14">
                  <c:v>15049</c:v>
                </c:pt>
              </c:numCache>
            </c:numRef>
          </c:val>
          <c:extLst>
            <c:ext xmlns:c16="http://schemas.microsoft.com/office/drawing/2014/chart" uri="{C3380CC4-5D6E-409C-BE32-E72D297353CC}">
              <c16:uniqueId val="{00000002-1F19-436D-99EC-D61C72B188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19-436D-99EC-D61C72B188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19-436D-99EC-D61C72B188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c:v>
                </c:pt>
                <c:pt idx="3">
                  <c:v>3</c:v>
                </c:pt>
                <c:pt idx="6">
                  <c:v>3</c:v>
                </c:pt>
                <c:pt idx="9">
                  <c:v>0</c:v>
                </c:pt>
                <c:pt idx="12">
                  <c:v>0</c:v>
                </c:pt>
              </c:numCache>
            </c:numRef>
          </c:val>
          <c:extLst>
            <c:ext xmlns:c16="http://schemas.microsoft.com/office/drawing/2014/chart" uri="{C3380CC4-5D6E-409C-BE32-E72D297353CC}">
              <c16:uniqueId val="{00000005-1F19-436D-99EC-D61C72B188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3275</c:v>
                </c:pt>
                <c:pt idx="3">
                  <c:v>3358</c:v>
                </c:pt>
                <c:pt idx="6">
                  <c:v>3285</c:v>
                </c:pt>
                <c:pt idx="9">
                  <c:v>3295</c:v>
                </c:pt>
                <c:pt idx="12">
                  <c:v>3373</c:v>
                </c:pt>
              </c:numCache>
            </c:numRef>
          </c:val>
          <c:extLst>
            <c:ext xmlns:c16="http://schemas.microsoft.com/office/drawing/2014/chart" uri="{C3380CC4-5D6E-409C-BE32-E72D297353CC}">
              <c16:uniqueId val="{00000006-1F19-436D-99EC-D61C72B188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199</c:v>
                </c:pt>
                <c:pt idx="3">
                  <c:v>194</c:v>
                </c:pt>
                <c:pt idx="6">
                  <c:v>157</c:v>
                </c:pt>
                <c:pt idx="9">
                  <c:v>275</c:v>
                </c:pt>
                <c:pt idx="12">
                  <c:v>552</c:v>
                </c:pt>
              </c:numCache>
            </c:numRef>
          </c:val>
          <c:extLst>
            <c:ext xmlns:c16="http://schemas.microsoft.com/office/drawing/2014/chart" uri="{C3380CC4-5D6E-409C-BE32-E72D297353CC}">
              <c16:uniqueId val="{00000007-1F19-436D-99EC-D61C72B188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8355</c:v>
                </c:pt>
                <c:pt idx="3">
                  <c:v>8283</c:v>
                </c:pt>
                <c:pt idx="6">
                  <c:v>7827</c:v>
                </c:pt>
                <c:pt idx="9">
                  <c:v>7398</c:v>
                </c:pt>
                <c:pt idx="12">
                  <c:v>6845</c:v>
                </c:pt>
              </c:numCache>
            </c:numRef>
          </c:val>
          <c:extLst>
            <c:ext xmlns:c16="http://schemas.microsoft.com/office/drawing/2014/chart" uri="{C3380CC4-5D6E-409C-BE32-E72D297353CC}">
              <c16:uniqueId val="{00000008-1F19-436D-99EC-D61C72B188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F19-436D-99EC-D61C72B188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22508</c:v>
                </c:pt>
                <c:pt idx="3">
                  <c:v>23333</c:v>
                </c:pt>
                <c:pt idx="6">
                  <c:v>22317</c:v>
                </c:pt>
                <c:pt idx="9">
                  <c:v>21430</c:v>
                </c:pt>
                <c:pt idx="12">
                  <c:v>21642</c:v>
                </c:pt>
              </c:numCache>
            </c:numRef>
          </c:val>
          <c:extLst>
            <c:ext xmlns:c16="http://schemas.microsoft.com/office/drawing/2014/chart" uri="{C3380CC4-5D6E-409C-BE32-E72D297353CC}">
              <c16:uniqueId val="{0000000A-1F19-436D-99EC-D61C72B188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F19-436D-99EC-D61C72B188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4463</c:v>
                </c:pt>
                <c:pt idx="1">
                  <c:v>4074</c:v>
                </c:pt>
                <c:pt idx="2">
                  <c:v>3977</c:v>
                </c:pt>
              </c:numCache>
            </c:numRef>
          </c:val>
          <c:extLst>
            <c:ext xmlns:c16="http://schemas.microsoft.com/office/drawing/2014/chart" uri="{C3380CC4-5D6E-409C-BE32-E72D297353CC}">
              <c16:uniqueId val="{00000000-D360-4EA3-9071-6CA0C5EB08E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1523</c:v>
                </c:pt>
                <c:pt idx="1">
                  <c:v>1582</c:v>
                </c:pt>
                <c:pt idx="2">
                  <c:v>1658</c:v>
                </c:pt>
              </c:numCache>
            </c:numRef>
          </c:val>
          <c:extLst>
            <c:ext xmlns:c16="http://schemas.microsoft.com/office/drawing/2014/chart" uri="{C3380CC4-5D6E-409C-BE32-E72D297353CC}">
              <c16:uniqueId val="{00000001-D360-4EA3-9071-6CA0C5EB08E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10258</c:v>
                </c:pt>
                <c:pt idx="1">
                  <c:v>10423</c:v>
                </c:pt>
                <c:pt idx="2">
                  <c:v>10427</c:v>
                </c:pt>
              </c:numCache>
            </c:numRef>
          </c:val>
          <c:extLst>
            <c:ext xmlns:c16="http://schemas.microsoft.com/office/drawing/2014/chart" uri="{C3380CC4-5D6E-409C-BE32-E72D297353CC}">
              <c16:uniqueId val="{00000002-D360-4EA3-9071-6CA0C5EB08E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茨城県鉾田市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分子全体として前年度比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となっており、主な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要因としては一般会計における臨時財政対策債や合併特例債償還金等による算入公債費等の増加となったことが挙げられる。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大規模な施設整備が続き、公債費については増加していくことが見込まれることから、起債充当事業の絞り込みや低利資金の活用を図るとともに単年度負担に配慮した借入等を行い財政負担の平準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現在、満期一括償還地方債は活用していない。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茨城県鉾田市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　将来負担額が</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、充当可能財源等が</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百万円の減少となったことにより、将来負担比率の分子については前年度比</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66</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百万円の増加となった。</a:t>
          </a:r>
          <a:endParaRPr lang="ja-JP" altLang="ja-JP" sz="1400" u="none">
            <a:effectLst/>
            <a:latin typeface="ＭＳ Ｐゴシック" panose="020B0600070205080204" pitchFamily="50" charset="-128"/>
            <a:ea typeface="ＭＳ Ｐゴシック" panose="020B0600070205080204" pitchFamily="50" charset="-128"/>
          </a:endParaRPr>
        </a:p>
        <a:p>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　将来負担額が</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した主な要因と</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して、小学校施設整備事業債や市道整備事業債などを発行したことにより、</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一般会計等に係る地方債の現在高が</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となったことや、</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組合等負担等</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見込額が</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となったことが挙げられる。</a:t>
          </a:r>
          <a:endParaRPr lang="ja-JP" altLang="ja-JP" sz="1400" u="none">
            <a:effectLst/>
            <a:latin typeface="ＭＳ Ｐゴシック" panose="020B0600070205080204" pitchFamily="50" charset="-128"/>
            <a:ea typeface="ＭＳ Ｐゴシック" panose="020B0600070205080204" pitchFamily="50" charset="-128"/>
          </a:endParaRPr>
        </a:p>
        <a:p>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　また、充当可能財源等については、財政調整基金取り崩し等により充当可能基金が</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百万円の減少、基準財政需要額算入見込額等が臨時財政対策債、合併特例債等の一部算入終了により</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a:t>
          </a:r>
          <a:endParaRPr lang="ja-JP" altLang="ja-JP" sz="1400" u="none">
            <a:effectLst/>
            <a:latin typeface="ＭＳ Ｐゴシック" panose="020B0600070205080204" pitchFamily="50" charset="-128"/>
            <a:ea typeface="ＭＳ Ｐゴシック" panose="020B0600070205080204" pitchFamily="50" charset="-128"/>
          </a:endParaRPr>
        </a:p>
        <a:p>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　結果として、将来負担額よりも充当可能財源等が上回り、将来負担比率の分子が負数となることから、将来負担比率は</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を維持している。</a:t>
          </a:r>
          <a:endParaRPr lang="ja-JP" altLang="ja-JP" sz="1400" u="none">
            <a:effectLst/>
            <a:latin typeface="ＭＳ Ｐゴシック" panose="020B0600070205080204" pitchFamily="50" charset="-128"/>
            <a:ea typeface="ＭＳ Ｐゴシック" panose="020B0600070205080204" pitchFamily="50" charset="-128"/>
          </a:endParaRPr>
        </a:p>
        <a:p>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　交付税措置率の高い地方債を有効に活用すれば将来負担比率が大幅に悪化することはないものの、今後も大規模な施設整備が続くことから地方債残高は増加し、一方で充当可能財源である基金は年々減少し将来負担額は増加していくことが懸念される。将来世代への負担を可能な限り軽減できるよう計画的に事業を実施し健全な財政運営に努める。</a:t>
          </a:r>
          <a:endParaRPr lang="ja-JP" altLang="ja-JP" sz="1400" u="none">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茨城県鉾田市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基金全体では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年度においては、減債基金が決算剰余金の積立等により前年度比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百万円の増加、公共施設整備基金が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百万円の増加となったものの、財政調整基金が大雨及び台風災害に伴う災害復旧事業や物価高騰対策事業等への対応のため取り崩しを行ったことにより前年度比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百万円の減少となったこと、ふるさと創生事業基金が芸術文化創造事業や子供の輝く未来創造事業等のため取り崩しを行ったことにより前年度比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百万円の減少となったことが減少の主な要因として挙げられる。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特定目的基金全体では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百万円の増加となった。前述の公共施設整備基金の増加、ふるさと創生事業基金の減少のほか、子育て支援基金が医療福祉単独事業等への充当により前年度比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百万円の減少、地域雇用創出推進基金が人事管理事業等への充当により前年度比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これまで、合併特例期間の終了や老朽化が進む公共施設、災害や感染症への対応等を中心に基金の積立を行ってきた。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短期的視点からは、統合小学校等の大規模な施設整備が続くため「公共施設整備基金」や「減債基金」などハード事業実施に関連する経費への備えが中心となる見込みではあるが、今後、少子高齢化に伴う社会保障費の増加や人口減少問題、デジタル需要への対応などソフト事業への備えも必要となってくることから、中長期的な視点で基金を積み立て有効活用を図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公共施設整備基金：公共施設の整備に要する経費</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地域づくり基金：市民の連携の強化及び豊かな地域づくりを推進するための経費</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ふるさと創生事業基金：本市の歴史、伝統、文化、風土を生かした住民の創意工夫による個性豊かなふるさとづくりに要する経費</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子育て支援基金：安心して子供を産み子育てができるよう、子育て世帯の経済的軽減を図るための経費</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地域雇用創出推進基金：地域の雇用創出を図るとともに、生活者の暮らしの安心や地域の底力の発揮等に向けた事業に要する経費</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公共施設整備基金：ごみ処理施設、し尿処理施設の修繕等の財源として活用したため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百万円を取り崩したが、決算剰余金と利子分の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積立を行い前年度比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地域づくり基金：取り崩し及び積立は無かったことから前年度同額となった。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ふるさと創生事業基金：芸術文化創造事業や子供の輝く未来創造事業等の財源として活用したため前年度比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子育て支援基金：医療福祉単独事業や多子世帯保育料軽減事業等の財源として活用したため前年度比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地域雇用創出推進基金：人事管理事業や職業相談室管理運営事業の財源として活用したため前年度比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公共施設整備基金：令和２年度に策定した個別施設計画によると、公共施設の修繕・更新について令和２年度から令和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年度までに</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億円の費用が必要とされている。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計画的な施設マネジメントを推進するとともに財源不足に対応できるよう引き続き重点的に積立を行っていく。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子育て支援基金：子育て世帯の経済的負担軽減を図るための経費として活用しているが、年々減少傾向となっている。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今後、少子高齢化や人口減少問題に対応するための施策がこれまで以上に必要となることが想定されることから、</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収支のバランスを考慮しつつ、必要な事業への活用を行っていく。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これまで、普通交付税の合併算定替縮減分として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年分（約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億円）を目標に決算剰余金の一部と利子分の積立により財政調整基金の積立を行ってきたが、令和元年度以降、災害や感染症への対応等により減少傾向となっている。令和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年度においては大雨及び台風災害に伴う災害復旧事業や物価高騰対策事業等に対応するため取り崩しを行ったことにより前年度比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交付税の合併算定替による段階的縮減期間による一般財源の減少等に対応できるようこれまで積立を行ってきたが、公共施設の整備やデジタル需要への対応等、新たな財政需要への対応も必要となることから、災害や感染症対応等への突発的な資金需要への対応分については留保しつつも、特定の目的に対応できる基金への積立にシフトしていくような運用・管理を検討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年度においては、利子積立のほか近年実施したハード整備に伴う公債費の増加に備え決算剰余金を積み立てたことにより前年度比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これまで交付税措置率の高い地方債を活用してきたことにより、地方債現在高（約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億円）のうち約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億円）が交付税措置の対象となっているが、残る約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億円）については市の負担による償還が必要なことから、市負担分約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億円）を目標に積立を行っていく。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茨城県鉾田市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46,537
42,471
207.60
26,243,378
25,007,137
980,763
13,743,925
21,642,161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公債費等の増加により基準財政需要額が増加した一方、地方特例交付金（定額減税減収補てん特例交付金）や法人事業税交付金等の増加により基準財政収入額が増加したことが要因として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引き続き特定財源に依存しない財政運営を行い、財政基盤の強化に努める。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92528</xdr:rowOff>
    </xdr:from>
    <xdr:to>
      <xdr:col>23</xdr:col>
      <xdr:colOff>133350</xdr:colOff>
      <xdr:row>40</xdr:row>
      <xdr:rowOff>127000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9505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92528</xdr:rowOff>
    </xdr:from>
    <xdr:to>
      <xdr:col>19</xdr:col>
      <xdr:colOff>133350</xdr:colOff>
      <xdr:row>40</xdr:row>
      <xdr:rowOff>127000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505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92528</xdr:rowOff>
    </xdr:from>
    <xdr:to>
      <xdr:col>15</xdr:col>
      <xdr:colOff>82550</xdr:colOff>
      <xdr:row>40</xdr:row>
      <xdr:rowOff>92528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58057</xdr:rowOff>
    </xdr:from>
    <xdr:to>
      <xdr:col>11</xdr:col>
      <xdr:colOff>31750</xdr:colOff>
      <xdr:row>40</xdr:row>
      <xdr:rowOff>92528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41728</xdr:rowOff>
    </xdr:from>
    <xdr:to>
      <xdr:col>23</xdr:col>
      <xdr:colOff>184150</xdr:colOff>
      <xdr:row>40</xdr:row>
      <xdr:rowOff>143328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58255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41728</xdr:rowOff>
    </xdr:from>
    <xdr:to>
      <xdr:col>15</xdr:col>
      <xdr:colOff>133350</xdr:colOff>
      <xdr:row>40</xdr:row>
      <xdr:rowOff>143328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153505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41728</xdr:rowOff>
    </xdr:from>
    <xdr:to>
      <xdr:col>11</xdr:col>
      <xdr:colOff>82550</xdr:colOff>
      <xdr:row>40</xdr:row>
      <xdr:rowOff>143328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7257</xdr:rowOff>
    </xdr:from>
    <xdr:to>
      <xdr:col>7</xdr:col>
      <xdr:colOff>31750</xdr:colOff>
      <xdr:row>40</xdr:row>
      <xdr:rowOff>108857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119034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ポイントの増加となり、類似団体平均を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年度は、歳入において、地方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交付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税の増加等により経常一般財源が増加したものの、歳出において、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近年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物価高騰による物件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費の増加等によって経常経費が増加したことにより、令和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年度を上回る結果となった。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高齢化による扶助費の高止まりや公共施設の老朽化による維持管理費の増加等により、経常経費は益々増加し、一方で人口減少により経常一般財源は減少し財政の弾力性が低下していくことが見込まれることから、新たな財源の獲得による歳入の確保とともに、デジタル技術や民間活力の活用による人件費の抑制、適正な公共施設マネジメント等、様々な観点から経常経費を抑制し健全な財政運営に努め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106680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6414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62</xdr:row>
      <xdr:rowOff>36406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62609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85107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63077</xdr:rowOff>
    </xdr:from>
    <xdr:to>
      <xdr:col>19</xdr:col>
      <xdr:colOff>133350</xdr:colOff>
      <xdr:row>61</xdr:row>
      <xdr:rowOff>167640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52152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4233</xdr:rowOff>
    </xdr:from>
    <xdr:to>
      <xdr:col>19</xdr:col>
      <xdr:colOff>184150</xdr:colOff>
      <xdr:row>61</xdr:row>
      <xdr:rowOff>105833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116010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23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108373</xdr:rowOff>
    </xdr:from>
    <xdr:to>
      <xdr:col>15</xdr:col>
      <xdr:colOff>82550</xdr:colOff>
      <xdr:row>61</xdr:row>
      <xdr:rowOff>63077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23923"/>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127423</xdr:rowOff>
    </xdr:from>
    <xdr:to>
      <xdr:col>15</xdr:col>
      <xdr:colOff>133350</xdr:colOff>
      <xdr:row>61</xdr:row>
      <xdr:rowOff>57573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67750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108373</xdr:rowOff>
    </xdr:from>
    <xdr:to>
      <xdr:col>11</xdr:col>
      <xdr:colOff>31750</xdr:colOff>
      <xdr:row>61</xdr:row>
      <xdr:rowOff>14817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223923"/>
          <a:ext cx="889000" cy="2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96960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74523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157056</xdr:rowOff>
    </xdr:from>
    <xdr:to>
      <xdr:col>23</xdr:col>
      <xdr:colOff>184150</xdr:colOff>
      <xdr:row>62</xdr:row>
      <xdr:rowOff>87206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129133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58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116840</xdr:rowOff>
    </xdr:from>
    <xdr:to>
      <xdr:col>19</xdr:col>
      <xdr:colOff>184150</xdr:colOff>
      <xdr:row>62</xdr:row>
      <xdr:rowOff>46990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31767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12277</xdr:rowOff>
    </xdr:from>
    <xdr:to>
      <xdr:col>15</xdr:col>
      <xdr:colOff>133350</xdr:colOff>
      <xdr:row>61</xdr:row>
      <xdr:rowOff>113877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98654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57573</xdr:rowOff>
    </xdr:from>
    <xdr:to>
      <xdr:col>11</xdr:col>
      <xdr:colOff>82550</xdr:colOff>
      <xdr:row>59</xdr:row>
      <xdr:rowOff>159173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143950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2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135467</xdr:rowOff>
    </xdr:from>
    <xdr:to>
      <xdr:col>7</xdr:col>
      <xdr:colOff>31750</xdr:colOff>
      <xdr:row>61</xdr:row>
      <xdr:rowOff>65617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75794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前年度比では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14,114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65,740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円下回った。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年度は、会計年度任用職員に係る人件費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庁内で使用する様々なシステム使用料や予防接種委託料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により物件費が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したことが主な要因として挙げられる。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複雑化・多様化していく市民ニーズに対し、限られた職員数での対応が求められることから、デジタル技術の活用や業務のアウトソーシング等により、事務の効率化・省力化を徹底し人件費の抑制に努めるとともに、適正な施設管理やランニングコストを適切に見積もったうえでの事業実施を徹底し物件費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9435</xdr:rowOff>
    </xdr:from>
    <xdr:to>
      <xdr:col>23</xdr:col>
      <xdr:colOff>133350</xdr:colOff>
      <xdr:row>82</xdr:row>
      <xdr:rowOff>77549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68335"/>
          <a:ext cx="838200" cy="6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144637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7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9435</xdr:rowOff>
    </xdr:from>
    <xdr:to>
      <xdr:col>19</xdr:col>
      <xdr:colOff>133350</xdr:colOff>
      <xdr:row>82</xdr:row>
      <xdr:rowOff>45996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68335"/>
          <a:ext cx="889000" cy="3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5179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06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28950</xdr:rowOff>
    </xdr:from>
    <xdr:to>
      <xdr:col>15</xdr:col>
      <xdr:colOff>82550</xdr:colOff>
      <xdr:row>82</xdr:row>
      <xdr:rowOff>45996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87850"/>
          <a:ext cx="889000" cy="1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976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0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19458</xdr:rowOff>
    </xdr:from>
    <xdr:to>
      <xdr:col>11</xdr:col>
      <xdr:colOff>31750</xdr:colOff>
      <xdr:row>82</xdr:row>
      <xdr:rowOff>28950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78358"/>
          <a:ext cx="889000" cy="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138171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6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21197</xdr:rowOff>
    </xdr:from>
    <xdr:to>
      <xdr:col>7</xdr:col>
      <xdr:colOff>31750</xdr:colOff>
      <xdr:row>83</xdr:row>
      <xdr:rowOff>122797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107574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3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26749</xdr:rowOff>
    </xdr:from>
    <xdr:to>
      <xdr:col>23</xdr:col>
      <xdr:colOff>184150</xdr:colOff>
      <xdr:row>82</xdr:row>
      <xdr:rowOff>128349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8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119476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0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130085</xdr:rowOff>
    </xdr:from>
    <xdr:to>
      <xdr:col>19</xdr:col>
      <xdr:colOff>184150</xdr:colOff>
      <xdr:row>82</xdr:row>
      <xdr:rowOff>60235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1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70412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86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166646</xdr:rowOff>
    </xdr:from>
    <xdr:to>
      <xdr:col>15</xdr:col>
      <xdr:colOff>133350</xdr:colOff>
      <xdr:row>82</xdr:row>
      <xdr:rowOff>96796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5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106973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149600</xdr:rowOff>
    </xdr:from>
    <xdr:to>
      <xdr:col>11</xdr:col>
      <xdr:colOff>82550</xdr:colOff>
      <xdr:row>82</xdr:row>
      <xdr:rowOff>79750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3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89927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0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140108</xdr:rowOff>
    </xdr:from>
    <xdr:to>
      <xdr:col>7</xdr:col>
      <xdr:colOff>31750</xdr:colOff>
      <xdr:row>82</xdr:row>
      <xdr:rowOff>70258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2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80435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9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本市においては、国に準拠した給与改正を実施しており、年度間の増減は主に職員構成の変動によるものとなっている。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今後についても、市の財政状況や国・他自治体の状況等を踏まえ、適正な給与水準の保持に努める。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69850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87</xdr:row>
      <xdr:rowOff>74930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8463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21607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74930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96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147320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9669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74930</xdr:rowOff>
    </xdr:from>
    <xdr:to>
      <xdr:col>68</xdr:col>
      <xdr:colOff>152400</xdr:colOff>
      <xdr:row>87</xdr:row>
      <xdr:rowOff>147320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9910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24130</xdr:rowOff>
    </xdr:from>
    <xdr:to>
      <xdr:col>77</xdr:col>
      <xdr:colOff>95250</xdr:colOff>
      <xdr:row>87</xdr:row>
      <xdr:rowOff>125730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110507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2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96520</xdr:rowOff>
    </xdr:from>
    <xdr:to>
      <xdr:col>68</xdr:col>
      <xdr:colOff>203200</xdr:colOff>
      <xdr:row>88</xdr:row>
      <xdr:rowOff>26670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11447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24130</xdr:rowOff>
    </xdr:from>
    <xdr:to>
      <xdr:col>64</xdr:col>
      <xdr:colOff>152400</xdr:colOff>
      <xdr:row>87</xdr:row>
      <xdr:rowOff>125730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110507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過去の集中改革プランや定員適正化計画等により類似団体平均を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人下回って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した主な要因は、各部門において業務体制や人員配置の見直しにより職員数が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行政に対するニーズが多様化する中で、市民サービスの低下を招くことのないように、デジタル技術の活用やアウトソーシング等により、事務の効率化・省力化を徹底するとともに、定員適正化計画に基づき適切な定員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149406</xdr:rowOff>
    </xdr:from>
    <xdr:to>
      <xdr:col>81</xdr:col>
      <xdr:colOff>44450</xdr:colOff>
      <xdr:row>58</xdr:row>
      <xdr:rowOff>166642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093506"/>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145795</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04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149406</xdr:rowOff>
    </xdr:from>
    <xdr:to>
      <xdr:col>77</xdr:col>
      <xdr:colOff>44450</xdr:colOff>
      <xdr:row>58</xdr:row>
      <xdr:rowOff>168366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093506"/>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57621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87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168366</xdr:rowOff>
    </xdr:from>
    <xdr:to>
      <xdr:col>72</xdr:col>
      <xdr:colOff>203200</xdr:colOff>
      <xdr:row>59</xdr:row>
      <xdr:rowOff>26216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112466"/>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3810</xdr:rowOff>
    </xdr:from>
    <xdr:to>
      <xdr:col>68</xdr:col>
      <xdr:colOff>152400</xdr:colOff>
      <xdr:row>59</xdr:row>
      <xdr:rowOff>26216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119360"/>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24873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7637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115842</xdr:rowOff>
    </xdr:from>
    <xdr:to>
      <xdr:col>81</xdr:col>
      <xdr:colOff>95250</xdr:colOff>
      <xdr:row>59</xdr:row>
      <xdr:rowOff>45992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37119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98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98606</xdr:rowOff>
    </xdr:from>
    <xdr:to>
      <xdr:col>77</xdr:col>
      <xdr:colOff>95250</xdr:colOff>
      <xdr:row>59</xdr:row>
      <xdr:rowOff>28756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04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38933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11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117566</xdr:rowOff>
    </xdr:from>
    <xdr:to>
      <xdr:col>73</xdr:col>
      <xdr:colOff>44450</xdr:colOff>
      <xdr:row>59</xdr:row>
      <xdr:rowOff>47716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06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57893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3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146866</xdr:rowOff>
    </xdr:from>
    <xdr:to>
      <xdr:col>68</xdr:col>
      <xdr:colOff>203200</xdr:colOff>
      <xdr:row>59</xdr:row>
      <xdr:rowOff>77016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09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87193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85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124460</xdr:rowOff>
    </xdr:from>
    <xdr:to>
      <xdr:col>64</xdr:col>
      <xdr:colOff>152400</xdr:colOff>
      <xdr:row>59</xdr:row>
      <xdr:rowOff>54610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64787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ポイントの増加となり、類似団体平均を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地方交付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税の増収等で分母となる額が増加し、臨時財政対策債や合併特例債償還金等による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算入公債費等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で分子となる額が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したことで、単年度の実質公債費比率は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大規模な施設整備が続き新規起債による元利償還金の増加が見込まれる一方で、人口減少等により市税や普通交付税の減少が想定されることから、起債充当事業の絞り込みや低利資金の活用等、財政負担の平準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59872</xdr:rowOff>
    </xdr:from>
    <xdr:to>
      <xdr:col>81</xdr:col>
      <xdr:colOff>44450</xdr:colOff>
      <xdr:row>42</xdr:row>
      <xdr:rowOff>128815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26077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59162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139398</xdr:rowOff>
    </xdr:from>
    <xdr:to>
      <xdr:col>77</xdr:col>
      <xdr:colOff>44450</xdr:colOff>
      <xdr:row>42</xdr:row>
      <xdr:rowOff>59872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16884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142922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81945</xdr:rowOff>
    </xdr:from>
    <xdr:to>
      <xdr:col>72</xdr:col>
      <xdr:colOff>203200</xdr:colOff>
      <xdr:row>41</xdr:row>
      <xdr:rowOff>139398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11139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81945</xdr:rowOff>
    </xdr:from>
    <xdr:to>
      <xdr:col>68</xdr:col>
      <xdr:colOff>152400</xdr:colOff>
      <xdr:row>41</xdr:row>
      <xdr:rowOff>93435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1113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119942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78015</xdr:rowOff>
    </xdr:from>
    <xdr:to>
      <xdr:col>81</xdr:col>
      <xdr:colOff>95250</xdr:colOff>
      <xdr:row>43</xdr:row>
      <xdr:rowOff>8165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50092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9072</xdr:rowOff>
    </xdr:from>
    <xdr:to>
      <xdr:col>77</xdr:col>
      <xdr:colOff>95250</xdr:colOff>
      <xdr:row>42</xdr:row>
      <xdr:rowOff>110672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95449</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88598</xdr:rowOff>
    </xdr:from>
    <xdr:to>
      <xdr:col>73</xdr:col>
      <xdr:colOff>44450</xdr:colOff>
      <xdr:row>42</xdr:row>
      <xdr:rowOff>18748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3525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31145</xdr:rowOff>
    </xdr:from>
    <xdr:to>
      <xdr:col>68</xdr:col>
      <xdr:colOff>203200</xdr:colOff>
      <xdr:row>41</xdr:row>
      <xdr:rowOff>132745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129012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将来負担比率は、引き続き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％を維持し類似団体平均と同値となっている。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小学校施設整備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事業債を活用した統合小学校整備、市道の舗装修繕</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事業を実施し、新規起債額が元金償還額を上回ったことで地方債残高が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、将来負担額が発生する要因とはならなかった。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近年の大規模建設事業にあたっては、交付税措置率が高い地方債を有効に活用し、将来負担比率の悪化を抑制できている現状ではあるが、今後も大規模な施設整備が続くことから、地方債残高の増加、充当可能財源である基金の減少により、将来負担額が増加していくことが懸念さ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このことから、将来世代の負担を可能な限り軽減できるよう計画的に事業を実施するとともに、単年度負担の平準化を図り、健全な財政運営に努める。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70697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42774</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1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70697</xdr:rowOff>
    </xdr:from>
    <xdr:to>
      <xdr:col>81</xdr:col>
      <xdr:colOff>133350</xdr:colOff>
      <xdr:row>22</xdr:row>
      <xdr:rowOff>70697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4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163407</xdr:rowOff>
    </xdr:from>
    <xdr:to>
      <xdr:col>73</xdr:col>
      <xdr:colOff>44450</xdr:colOff>
      <xdr:row>14</xdr:row>
      <xdr:rowOff>93557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103734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97860</xdr:rowOff>
    </xdr:from>
    <xdr:to>
      <xdr:col>68</xdr:col>
      <xdr:colOff>203200</xdr:colOff>
      <xdr:row>15</xdr:row>
      <xdr:rowOff>28010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38187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54274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茨城県鉾田市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46,537
42,471
207.60
26,243,378
25,007,137
980,763
13,743,925
21,642,161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ポイント下回っているものの、前年度比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主な要因としては、会計年度任用職員に係る人件費の増加等が挙げられる。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平均を下回っているのは、前倒しで職員数削減を進めてきたためであるが、定員削減は限界に近いため、デジタル技術の活用やアウトソーシング等、幅広い視点から定員管理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170434</xdr:rowOff>
    </xdr:from>
    <xdr:to>
      <xdr:col>24</xdr:col>
      <xdr:colOff>25400</xdr:colOff>
      <xdr:row>34</xdr:row>
      <xdr:rowOff>136144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82828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161290</xdr:rowOff>
    </xdr:from>
    <xdr:to>
      <xdr:col>19</xdr:col>
      <xdr:colOff>187325</xdr:colOff>
      <xdr:row>33</xdr:row>
      <xdr:rowOff>170434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191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128287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97282</xdr:rowOff>
    </xdr:from>
    <xdr:to>
      <xdr:col>15</xdr:col>
      <xdr:colOff>98425</xdr:colOff>
      <xdr:row>33</xdr:row>
      <xdr:rowOff>161290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7551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128287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97282</xdr:rowOff>
    </xdr:from>
    <xdr:to>
      <xdr:col>11</xdr:col>
      <xdr:colOff>9525</xdr:colOff>
      <xdr:row>33</xdr:row>
      <xdr:rowOff>170434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7551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45991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20845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85344</xdr:rowOff>
    </xdr:from>
    <xdr:to>
      <xdr:col>24</xdr:col>
      <xdr:colOff>76200</xdr:colOff>
      <xdr:row>35</xdr:row>
      <xdr:rowOff>15494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101871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75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119634</xdr:rowOff>
    </xdr:from>
    <xdr:to>
      <xdr:col>20</xdr:col>
      <xdr:colOff>38100</xdr:colOff>
      <xdr:row>34</xdr:row>
      <xdr:rowOff>49784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59961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4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110490</xdr:rowOff>
    </xdr:from>
    <xdr:to>
      <xdr:col>15</xdr:col>
      <xdr:colOff>149225</xdr:colOff>
      <xdr:row>34</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50817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46482</xdr:rowOff>
    </xdr:from>
    <xdr:to>
      <xdr:col>11</xdr:col>
      <xdr:colOff>60325</xdr:colOff>
      <xdr:row>33</xdr:row>
      <xdr:rowOff>148082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158259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119634</xdr:rowOff>
    </xdr:from>
    <xdr:to>
      <xdr:col>6</xdr:col>
      <xdr:colOff>171450</xdr:colOff>
      <xdr:row>34</xdr:row>
      <xdr:rowOff>49784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59961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年度は、庁内で使用する様々なシステム使用料や予防接種委託料等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したことなどが主な要因となっている。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ＤＸの推進によるシステム経費や業務のアウトソーシング、物価高等様々な要因により増加が見込まれるため、予算編成における枠配分方式によるシーリングや委託業務内容の見直し等により経常経費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91621</xdr:rowOff>
    </xdr:from>
    <xdr:to>
      <xdr:col>82</xdr:col>
      <xdr:colOff>107950</xdr:colOff>
      <xdr:row>18</xdr:row>
      <xdr:rowOff>7257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06271"/>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32856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0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91621</xdr:rowOff>
    </xdr:from>
    <xdr:to>
      <xdr:col>78</xdr:col>
      <xdr:colOff>69850</xdr:colOff>
      <xdr:row>17</xdr:row>
      <xdr:rowOff>124279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0062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95448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5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124279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845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62791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58964</xdr:rowOff>
    </xdr:from>
    <xdr:to>
      <xdr:col>69</xdr:col>
      <xdr:colOff>92075</xdr:colOff>
      <xdr:row>17</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73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103613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125384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127907</xdr:rowOff>
    </xdr:from>
    <xdr:to>
      <xdr:col>82</xdr:col>
      <xdr:colOff>158750</xdr:colOff>
      <xdr:row>18</xdr:row>
      <xdr:rowOff>58057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99984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1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40821</xdr:rowOff>
    </xdr:from>
    <xdr:to>
      <xdr:col>78</xdr:col>
      <xdr:colOff>120650</xdr:colOff>
      <xdr:row>17</xdr:row>
      <xdr:rowOff>142421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127198</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41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73479</xdr:rowOff>
    </xdr:from>
    <xdr:to>
      <xdr:col>74</xdr:col>
      <xdr:colOff>31750</xdr:colOff>
      <xdr:row>18</xdr:row>
      <xdr:rowOff>3629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159856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8164</xdr:rowOff>
    </xdr:from>
    <xdr:to>
      <xdr:col>65</xdr:col>
      <xdr:colOff>53975</xdr:colOff>
      <xdr:row>17</xdr:row>
      <xdr:rowOff>109764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94541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ポイント上回る結果となった。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主な要因としては、障害福祉における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計画相談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給付費、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幼稚園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における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幼稚園施設型給付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等が挙げられる。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扶助費については、少子高齢化の進行により老人福祉費や医療福祉費が高止まりすることが見込まれるため、介護予防、健康づくりに向けた取組等により、経常的な扶助費の抑制に努める。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20865</xdr:rowOff>
    </xdr:from>
    <xdr:to>
      <xdr:col>24</xdr:col>
      <xdr:colOff>25400</xdr:colOff>
      <xdr:row>57</xdr:row>
      <xdr:rowOff>37193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7935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57</xdr:row>
      <xdr:rowOff>37193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11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61685</xdr:rowOff>
    </xdr:from>
    <xdr:to>
      <xdr:col>15</xdr:col>
      <xdr:colOff>98425</xdr:colOff>
      <xdr:row>56</xdr:row>
      <xdr:rowOff>110672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628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61685</xdr:rowOff>
    </xdr:from>
    <xdr:to>
      <xdr:col>11</xdr:col>
      <xdr:colOff>9525</xdr:colOff>
      <xdr:row>56</xdr:row>
      <xdr:rowOff>61685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6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141515</xdr:rowOff>
    </xdr:from>
    <xdr:to>
      <xdr:col>24</xdr:col>
      <xdr:colOff>76200</xdr:colOff>
      <xdr:row>57</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113592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xdr:rowOff>
    </xdr:from>
    <xdr:to>
      <xdr:col>11</xdr:col>
      <xdr:colOff>60325</xdr:colOff>
      <xdr:row>56</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122662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ポイント上回る結果となった。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主な要因としては、特別会計への繰出金の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等が挙げられる。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維持補修費については前年度比で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、今後施設の老朽化により益々増加していくことが見込まれるが、個別施設計画を基に予防保全的観点から計画的な修繕を行うことで財政負担の平準化に努める。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281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167822</xdr:rowOff>
    </xdr:from>
    <xdr:to>
      <xdr:col>82</xdr:col>
      <xdr:colOff>107950</xdr:colOff>
      <xdr:row>58</xdr:row>
      <xdr:rowOff>78015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404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11084</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45357</xdr:rowOff>
    </xdr:from>
    <xdr:to>
      <xdr:col>78</xdr:col>
      <xdr:colOff>69850</xdr:colOff>
      <xdr:row>58</xdr:row>
      <xdr:rowOff>78015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894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29028</xdr:rowOff>
    </xdr:from>
    <xdr:to>
      <xdr:col>73</xdr:col>
      <xdr:colOff>180975</xdr:colOff>
      <xdr:row>58</xdr:row>
      <xdr:rowOff>45357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731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29028</xdr:rowOff>
    </xdr:from>
    <xdr:to>
      <xdr:col>69</xdr:col>
      <xdr:colOff>92075</xdr:colOff>
      <xdr:row>59</xdr:row>
      <xdr:rowOff>37193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73128"/>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89099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27215</xdr:rowOff>
    </xdr:from>
    <xdr:to>
      <xdr:col>78</xdr:col>
      <xdr:colOff>120650</xdr:colOff>
      <xdr:row>58</xdr:row>
      <xdr:rowOff>128815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113592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166007</xdr:rowOff>
    </xdr:from>
    <xdr:to>
      <xdr:col>74</xdr:col>
      <xdr:colOff>31750</xdr:colOff>
      <xdr:row>58</xdr:row>
      <xdr:rowOff>96157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80934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149678</xdr:rowOff>
    </xdr:from>
    <xdr:to>
      <xdr:col>69</xdr:col>
      <xdr:colOff>142875</xdr:colOff>
      <xdr:row>58</xdr:row>
      <xdr:rowOff>79828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157843</xdr:rowOff>
    </xdr:from>
    <xdr:to>
      <xdr:col>65</xdr:col>
      <xdr:colOff>53975</xdr:colOff>
      <xdr:row>59</xdr:row>
      <xdr:rowOff>87993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72770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ポイントの減少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回る結果となった。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回った主な要因としては、大洗、鉾田、水戸環境組合等の加入事務組合への負担金や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下水道事業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への補助金が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ことが挙げられる。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各種団体・事務組合等への補助金・負担金については、内容が適正であるのか、金額が妥当であるのかなど不断の見直しを行い、経常経費の縮減に努める。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157480</xdr:rowOff>
    </xdr:from>
    <xdr:to>
      <xdr:col>82</xdr:col>
      <xdr:colOff>107950</xdr:colOff>
      <xdr:row>37</xdr:row>
      <xdr:rowOff>24130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3296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24130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367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165100</xdr:rowOff>
    </xdr:from>
    <xdr:to>
      <xdr:col>73</xdr:col>
      <xdr:colOff>180975</xdr:colOff>
      <xdr:row>37</xdr:row>
      <xdr:rowOff>24130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337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47007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165100</xdr:rowOff>
    </xdr:from>
    <xdr:to>
      <xdr:col>69</xdr:col>
      <xdr:colOff>92075</xdr:colOff>
      <xdr:row>37</xdr:row>
      <xdr:rowOff>16510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337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8907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106680</xdr:rowOff>
    </xdr:from>
    <xdr:to>
      <xdr:col>82</xdr:col>
      <xdr:colOff>158750</xdr:colOff>
      <xdr:row>37</xdr:row>
      <xdr:rowOff>36830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123207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114300</xdr:rowOff>
    </xdr:from>
    <xdr:to>
      <xdr:col>69</xdr:col>
      <xdr:colOff>142875</xdr:colOff>
      <xdr:row>37</xdr:row>
      <xdr:rowOff>44450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137160</xdr:rowOff>
    </xdr:from>
    <xdr:to>
      <xdr:col>65</xdr:col>
      <xdr:colOff>53975</xdr:colOff>
      <xdr:row>37</xdr:row>
      <xdr:rowOff>67310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52087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指標上は減少となったものの、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今後も大規模な施設整備が続き、公債費については増加していくことが見込まれることから、起債充当事業の絞り込みや低利資金の活用等、財政負担の平準化に努める。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33274</xdr:rowOff>
    </xdr:from>
    <xdr:to>
      <xdr:col>24</xdr:col>
      <xdr:colOff>25400</xdr:colOff>
      <xdr:row>77</xdr:row>
      <xdr:rowOff>97282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23492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91712</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93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33274</xdr:rowOff>
    </xdr:from>
    <xdr:to>
      <xdr:col>19</xdr:col>
      <xdr:colOff>187325</xdr:colOff>
      <xdr:row>77</xdr:row>
      <xdr:rowOff>97282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2349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49276</xdr:rowOff>
    </xdr:from>
    <xdr:to>
      <xdr:col>15</xdr:col>
      <xdr:colOff>98425</xdr:colOff>
      <xdr:row>77</xdr:row>
      <xdr:rowOff>33274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07947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43705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49276</xdr:rowOff>
    </xdr:from>
    <xdr:to>
      <xdr:col>11</xdr:col>
      <xdr:colOff>9525</xdr:colOff>
      <xdr:row>76</xdr:row>
      <xdr:rowOff>140715</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07947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170451</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46482</xdr:rowOff>
    </xdr:from>
    <xdr:to>
      <xdr:col>20</xdr:col>
      <xdr:colOff>38100</xdr:colOff>
      <xdr:row>77</xdr:row>
      <xdr:rowOff>148082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153924</xdr:rowOff>
    </xdr:from>
    <xdr:to>
      <xdr:col>15</xdr:col>
      <xdr:colOff>149225</xdr:colOff>
      <xdr:row>77</xdr:row>
      <xdr:rowOff>84074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94251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169926</xdr:rowOff>
    </xdr:from>
    <xdr:to>
      <xdr:col>11</xdr:col>
      <xdr:colOff>60325</xdr:colOff>
      <xdr:row>76</xdr:row>
      <xdr:rowOff>100076</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110253</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ポイントの増加となり、類似団体平均を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ポイント上回る結果となった。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維持補修費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等が大きく増加したことが挙げられる。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高齢化による扶助費の高止まりや公共施設の老朽化による維持管理費の増加により、経常経費が益々増加していくことが想定されることから、新たな財源の獲得により歳入を確保するとともに、事業のスクラップアンドビルドの徹底やデジタル技術の導入による事務の省力化等により経常経費を抑制し、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104140</xdr:rowOff>
    </xdr:from>
    <xdr:to>
      <xdr:col>82</xdr:col>
      <xdr:colOff>107950</xdr:colOff>
      <xdr:row>80</xdr:row>
      <xdr:rowOff>46989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19990"/>
          <a:ext cx="0" cy="1142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19067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36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104140</xdr:rowOff>
    </xdr:from>
    <xdr:to>
      <xdr:col>82</xdr:col>
      <xdr:colOff>196850</xdr:colOff>
      <xdr:row>73</xdr:row>
      <xdr:rowOff>104140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1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132715</xdr:rowOff>
    </xdr:from>
    <xdr:to>
      <xdr:col>82</xdr:col>
      <xdr:colOff>107950</xdr:colOff>
      <xdr:row>76</xdr:row>
      <xdr:rowOff>29845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299146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18432</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2705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xdr:rowOff>
    </xdr:from>
    <xdr:to>
      <xdr:col>82</xdr:col>
      <xdr:colOff>158750</xdr:colOff>
      <xdr:row>75</xdr:row>
      <xdr:rowOff>103505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2860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98425</xdr:rowOff>
    </xdr:from>
    <xdr:to>
      <xdr:col>78</xdr:col>
      <xdr:colOff>69850</xdr:colOff>
      <xdr:row>75</xdr:row>
      <xdr:rowOff>132715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9571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121920</xdr:rowOff>
    </xdr:from>
    <xdr:to>
      <xdr:col>78</xdr:col>
      <xdr:colOff>120650</xdr:colOff>
      <xdr:row>75</xdr:row>
      <xdr:rowOff>52070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155575</xdr:rowOff>
    </xdr:from>
    <xdr:to>
      <xdr:col>73</xdr:col>
      <xdr:colOff>180975</xdr:colOff>
      <xdr:row>75</xdr:row>
      <xdr:rowOff>98425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8428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87630</xdr:rowOff>
    </xdr:from>
    <xdr:to>
      <xdr:col>74</xdr:col>
      <xdr:colOff>31750</xdr:colOff>
      <xdr:row>75</xdr:row>
      <xdr:rowOff>17780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277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27957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155575</xdr:rowOff>
    </xdr:from>
    <xdr:to>
      <xdr:col>69</xdr:col>
      <xdr:colOff>92075</xdr:colOff>
      <xdr:row>75</xdr:row>
      <xdr:rowOff>104140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84287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76200</xdr:rowOff>
    </xdr:from>
    <xdr:to>
      <xdr:col>69</xdr:col>
      <xdr:colOff>142875</xdr:colOff>
      <xdr:row>74</xdr:row>
      <xdr:rowOff>6350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59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36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116205</xdr:rowOff>
    </xdr:from>
    <xdr:to>
      <xdr:col>65</xdr:col>
      <xdr:colOff>53975</xdr:colOff>
      <xdr:row>75</xdr:row>
      <xdr:rowOff>46355</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8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56532</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150495</xdr:rowOff>
    </xdr:from>
    <xdr:to>
      <xdr:col>82</xdr:col>
      <xdr:colOff>158750</xdr:colOff>
      <xdr:row>76</xdr:row>
      <xdr:rowOff>80645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122572</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8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81915</xdr:rowOff>
    </xdr:from>
    <xdr:to>
      <xdr:col>78</xdr:col>
      <xdr:colOff>120650</xdr:colOff>
      <xdr:row>76</xdr:row>
      <xdr:rowOff>12064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940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168291</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027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47625</xdr:rowOff>
    </xdr:from>
    <xdr:to>
      <xdr:col>74</xdr:col>
      <xdr:colOff>31750</xdr:colOff>
      <xdr:row>75</xdr:row>
      <xdr:rowOff>149225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134002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99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104775</xdr:rowOff>
    </xdr:from>
    <xdr:to>
      <xdr:col>69</xdr:col>
      <xdr:colOff>142875</xdr:colOff>
      <xdr:row>75</xdr:row>
      <xdr:rowOff>34925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19702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87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139716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茨城県鉾田市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70253</xdr:rowOff>
    </xdr:from>
    <xdr:to>
      <xdr:col>29</xdr:col>
      <xdr:colOff>127000</xdr:colOff>
      <xdr:row>20</xdr:row>
      <xdr:rowOff>128497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3828"/>
          <a:ext cx="0" cy="1601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100574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128497</xdr:rowOff>
    </xdr:from>
    <xdr:to>
      <xdr:col>30</xdr:col>
      <xdr:colOff>25400</xdr:colOff>
      <xdr:row>20</xdr:row>
      <xdr:rowOff>128497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5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156630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70253</xdr:rowOff>
    </xdr:from>
    <xdr:to>
      <xdr:col>30</xdr:col>
      <xdr:colOff>25400</xdr:colOff>
      <xdr:row>11</xdr:row>
      <xdr:rowOff>70253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3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141756</xdr:rowOff>
    </xdr:from>
    <xdr:to>
      <xdr:col>29</xdr:col>
      <xdr:colOff>127000</xdr:colOff>
      <xdr:row>20</xdr:row>
      <xdr:rowOff>72506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46931"/>
          <a:ext cx="647700" cy="102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6213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161136</xdr:rowOff>
    </xdr:from>
    <xdr:to>
      <xdr:col>29</xdr:col>
      <xdr:colOff>177800</xdr:colOff>
      <xdr:row>17</xdr:row>
      <xdr:rowOff>91286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72506</xdr:rowOff>
    </xdr:from>
    <xdr:to>
      <xdr:col>26</xdr:col>
      <xdr:colOff>50800</xdr:colOff>
      <xdr:row>20</xdr:row>
      <xdr:rowOff>102077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549131"/>
          <a:ext cx="698500" cy="29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116151</xdr:rowOff>
    </xdr:from>
    <xdr:to>
      <xdr:col>26</xdr:col>
      <xdr:colOff>101600</xdr:colOff>
      <xdr:row>18</xdr:row>
      <xdr:rowOff>46301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78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56478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7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102077</xdr:rowOff>
    </xdr:from>
    <xdr:to>
      <xdr:col>22</xdr:col>
      <xdr:colOff>114300</xdr:colOff>
      <xdr:row>20</xdr:row>
      <xdr:rowOff>107041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578702"/>
          <a:ext cx="698500" cy="4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161936</xdr:rowOff>
    </xdr:from>
    <xdr:to>
      <xdr:col>22</xdr:col>
      <xdr:colOff>165100</xdr:colOff>
      <xdr:row>18</xdr:row>
      <xdr:rowOff>92086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2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9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107041</xdr:rowOff>
    </xdr:from>
    <xdr:to>
      <xdr:col>18</xdr:col>
      <xdr:colOff>177800</xdr:colOff>
      <xdr:row>20</xdr:row>
      <xdr:rowOff>140678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583666"/>
          <a:ext cx="698500" cy="33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14750</xdr:rowOff>
    </xdr:from>
    <xdr:to>
      <xdr:col>19</xdr:col>
      <xdr:colOff>38100</xdr:colOff>
      <xdr:row>18</xdr:row>
      <xdr:rowOff>116350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126527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7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50167</xdr:rowOff>
    </xdr:from>
    <xdr:to>
      <xdr:col>15</xdr:col>
      <xdr:colOff>101600</xdr:colOff>
      <xdr:row>18</xdr:row>
      <xdr:rowOff>151767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38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161944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90956</xdr:rowOff>
    </xdr:from>
    <xdr:to>
      <xdr:col>29</xdr:col>
      <xdr:colOff>177800</xdr:colOff>
      <xdr:row>20</xdr:row>
      <xdr:rowOff>21106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96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63033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6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21706</xdr:rowOff>
    </xdr:from>
    <xdr:to>
      <xdr:col>26</xdr:col>
      <xdr:colOff>101600</xdr:colOff>
      <xdr:row>20</xdr:row>
      <xdr:rowOff>123306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498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108083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584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51277</xdr:rowOff>
    </xdr:from>
    <xdr:to>
      <xdr:col>22</xdr:col>
      <xdr:colOff>165100</xdr:colOff>
      <xdr:row>20</xdr:row>
      <xdr:rowOff>152877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527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137654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614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56241</xdr:rowOff>
    </xdr:from>
    <xdr:to>
      <xdr:col>19</xdr:col>
      <xdr:colOff>38100</xdr:colOff>
      <xdr:row>20</xdr:row>
      <xdr:rowOff>157841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532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142618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61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89878</xdr:rowOff>
    </xdr:from>
    <xdr:to>
      <xdr:col>15</xdr:col>
      <xdr:colOff>101600</xdr:colOff>
      <xdr:row>21</xdr:row>
      <xdr:rowOff>20028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566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4805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65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217069</xdr:rowOff>
    </xdr:from>
    <xdr:to>
      <xdr:col>29</xdr:col>
      <xdr:colOff>127000</xdr:colOff>
      <xdr:row>38</xdr:row>
      <xdr:rowOff>146203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141619"/>
          <a:ext cx="0" cy="14721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118280</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58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146203</xdr:rowOff>
    </xdr:from>
    <xdr:to>
      <xdr:col>30</xdr:col>
      <xdr:colOff>25400</xdr:colOff>
      <xdr:row>38</xdr:row>
      <xdr:rowOff>146203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613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131996</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88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217069</xdr:rowOff>
    </xdr:from>
    <xdr:to>
      <xdr:col>30</xdr:col>
      <xdr:colOff>25400</xdr:colOff>
      <xdr:row>33</xdr:row>
      <xdr:rowOff>217069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141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64919</xdr:rowOff>
    </xdr:from>
    <xdr:to>
      <xdr:col>29</xdr:col>
      <xdr:colOff>127000</xdr:colOff>
      <xdr:row>36</xdr:row>
      <xdr:rowOff>128502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03800" y="7018169"/>
          <a:ext cx="647700" cy="63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257743</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868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69766</xdr:rowOff>
    </xdr:from>
    <xdr:to>
      <xdr:col>29</xdr:col>
      <xdr:colOff>177800</xdr:colOff>
      <xdr:row>36</xdr:row>
      <xdr:rowOff>171366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7023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64919</xdr:rowOff>
    </xdr:from>
    <xdr:to>
      <xdr:col>26</xdr:col>
      <xdr:colOff>50800</xdr:colOff>
      <xdr:row>36</xdr:row>
      <xdr:rowOff>161323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7018169"/>
          <a:ext cx="698500" cy="96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86128</xdr:rowOff>
    </xdr:from>
    <xdr:to>
      <xdr:col>26</xdr:col>
      <xdr:colOff>101600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1055</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7125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161323</xdr:rowOff>
    </xdr:from>
    <xdr:to>
      <xdr:col>22</xdr:col>
      <xdr:colOff>114300</xdr:colOff>
      <xdr:row>37</xdr:row>
      <xdr:rowOff>115178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7114573"/>
          <a:ext cx="698500" cy="125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108334</xdr:rowOff>
    </xdr:from>
    <xdr:to>
      <xdr:col>22</xdr:col>
      <xdr:colOff>165100</xdr:colOff>
      <xdr:row>37</xdr:row>
      <xdr:rowOff>38484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706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220111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83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115178</xdr:rowOff>
    </xdr:from>
    <xdr:to>
      <xdr:col>18</xdr:col>
      <xdr:colOff>177800</xdr:colOff>
      <xdr:row>37</xdr:row>
      <xdr:rowOff>130004</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7239878"/>
          <a:ext cx="698500" cy="14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130182</xdr:rowOff>
    </xdr:from>
    <xdr:to>
      <xdr:col>19</xdr:col>
      <xdr:colOff>38100</xdr:colOff>
      <xdr:row>37</xdr:row>
      <xdr:rowOff>60332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241959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8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9644</xdr:rowOff>
    </xdr:from>
    <xdr:to>
      <xdr:col>15</xdr:col>
      <xdr:colOff>101600</xdr:colOff>
      <xdr:row>37</xdr:row>
      <xdr:rowOff>111244</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292871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90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77702</xdr:rowOff>
    </xdr:from>
    <xdr:to>
      <xdr:col>29</xdr:col>
      <xdr:colOff>177800</xdr:colOff>
      <xdr:row>37</xdr:row>
      <xdr:rowOff>7852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7030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49779</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700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14119</xdr:rowOff>
    </xdr:from>
    <xdr:to>
      <xdr:col>26</xdr:col>
      <xdr:colOff>101600</xdr:colOff>
      <xdr:row>36</xdr:row>
      <xdr:rowOff>115719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967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125896</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6736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110523</xdr:rowOff>
    </xdr:from>
    <xdr:to>
      <xdr:col>22</xdr:col>
      <xdr:colOff>165100</xdr:colOff>
      <xdr:row>37</xdr:row>
      <xdr:rowOff>40673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7063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25450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715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64378</xdr:rowOff>
    </xdr:from>
    <xdr:to>
      <xdr:col>19</xdr:col>
      <xdr:colOff>38100</xdr:colOff>
      <xdr:row>37</xdr:row>
      <xdr:rowOff>165978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7189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150755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72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79204</xdr:rowOff>
    </xdr:from>
    <xdr:to>
      <xdr:col>15</xdr:col>
      <xdr:colOff>101600</xdr:colOff>
      <xdr:row>37</xdr:row>
      <xdr:rowOff>180804</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203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165581</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729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茨城県鉾田市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46,537
42,471
207.60
26,243,378
25,007,137
980,763
13,743,925
21,642,161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50812</xdr:rowOff>
    </xdr:from>
    <xdr:to>
      <xdr:col>24</xdr:col>
      <xdr:colOff>63500</xdr:colOff>
      <xdr:row>38</xdr:row>
      <xdr:rowOff>153035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65912"/>
          <a:ext cx="838200" cy="10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121188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0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153035</xdr:rowOff>
    </xdr:from>
    <xdr:to>
      <xdr:col>19</xdr:col>
      <xdr:colOff>177800</xdr:colOff>
      <xdr:row>38</xdr:row>
      <xdr:rowOff>162852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68135"/>
          <a:ext cx="889000" cy="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145521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162852</xdr:rowOff>
    </xdr:from>
    <xdr:to>
      <xdr:col>15</xdr:col>
      <xdr:colOff>50800</xdr:colOff>
      <xdr:row>39</xdr:row>
      <xdr:rowOff>559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77952"/>
          <a:ext cx="889000" cy="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165193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559</xdr:rowOff>
    </xdr:from>
    <xdr:to>
      <xdr:col>10</xdr:col>
      <xdr:colOff>114300</xdr:colOff>
      <xdr:row>39</xdr:row>
      <xdr:rowOff>20066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87109"/>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7726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0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71501</xdr:rowOff>
    </xdr:from>
    <xdr:to>
      <xdr:col>6</xdr:col>
      <xdr:colOff>38100</xdr:colOff>
      <xdr:row>37</xdr:row>
      <xdr:rowOff>1651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18178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xdr:rowOff>
    </xdr:from>
    <xdr:to>
      <xdr:col>24</xdr:col>
      <xdr:colOff>114300</xdr:colOff>
      <xdr:row>38</xdr:row>
      <xdr:rowOff>101612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1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86390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3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102235</xdr:rowOff>
    </xdr:from>
    <xdr:to>
      <xdr:col>20</xdr:col>
      <xdr:colOff>38100</xdr:colOff>
      <xdr:row>39</xdr:row>
      <xdr:rowOff>32385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23512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1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112052</xdr:rowOff>
    </xdr:from>
    <xdr:to>
      <xdr:col>15</xdr:col>
      <xdr:colOff>101600</xdr:colOff>
      <xdr:row>39</xdr:row>
      <xdr:rowOff>42202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2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33329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1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121209</xdr:rowOff>
    </xdr:from>
    <xdr:to>
      <xdr:col>10</xdr:col>
      <xdr:colOff>165100</xdr:colOff>
      <xdr:row>39</xdr:row>
      <xdr:rowOff>51359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42486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2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140716</xdr:rowOff>
    </xdr:from>
    <xdr:to>
      <xdr:col>6</xdr:col>
      <xdr:colOff>38100</xdr:colOff>
      <xdr:row>39</xdr:row>
      <xdr:rowOff>70866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61993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4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34328</xdr:rowOff>
    </xdr:from>
    <xdr:to>
      <xdr:col>24</xdr:col>
      <xdr:colOff>63500</xdr:colOff>
      <xdr:row>58</xdr:row>
      <xdr:rowOff>59677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78428"/>
          <a:ext cx="838200" cy="2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122166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80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151282</xdr:rowOff>
    </xdr:from>
    <xdr:to>
      <xdr:col>19</xdr:col>
      <xdr:colOff>177800</xdr:colOff>
      <xdr:row>58</xdr:row>
      <xdr:rowOff>59677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23932"/>
          <a:ext cx="889000" cy="7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130980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151282</xdr:rowOff>
    </xdr:from>
    <xdr:to>
      <xdr:col>15</xdr:col>
      <xdr:colOff>50800</xdr:colOff>
      <xdr:row>58</xdr:row>
      <xdr:rowOff>34874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23932"/>
          <a:ext cx="889000" cy="5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126826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34874</xdr:rowOff>
    </xdr:from>
    <xdr:to>
      <xdr:col>10</xdr:col>
      <xdr:colOff>114300</xdr:colOff>
      <xdr:row>58</xdr:row>
      <xdr:rowOff>55918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78974"/>
          <a:ext cx="889000" cy="2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39158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142469</xdr:rowOff>
    </xdr:from>
    <xdr:to>
      <xdr:col>6</xdr:col>
      <xdr:colOff>38100</xdr:colOff>
      <xdr:row>57</xdr:row>
      <xdr:rowOff>72619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89146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154978</xdr:rowOff>
    </xdr:from>
    <xdr:to>
      <xdr:col>24</xdr:col>
      <xdr:colOff>114300</xdr:colOff>
      <xdr:row>58</xdr:row>
      <xdr:rowOff>85128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2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133405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0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8877</xdr:rowOff>
    </xdr:from>
    <xdr:to>
      <xdr:col>20</xdr:col>
      <xdr:colOff>38100</xdr:colOff>
      <xdr:row>58</xdr:row>
      <xdr:rowOff>110477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5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101604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4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100482</xdr:rowOff>
    </xdr:from>
    <xdr:to>
      <xdr:col>15</xdr:col>
      <xdr:colOff>101600</xdr:colOff>
      <xdr:row>58</xdr:row>
      <xdr:rowOff>30632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7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21759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6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155524</xdr:rowOff>
    </xdr:from>
    <xdr:to>
      <xdr:col>10</xdr:col>
      <xdr:colOff>165100</xdr:colOff>
      <xdr:row>58</xdr:row>
      <xdr:rowOff>85674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76801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2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5118</xdr:rowOff>
    </xdr:from>
    <xdr:to>
      <xdr:col>6</xdr:col>
      <xdr:colOff>38100</xdr:colOff>
      <xdr:row>58</xdr:row>
      <xdr:rowOff>106718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4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97845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4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43611</xdr:rowOff>
    </xdr:from>
    <xdr:to>
      <xdr:col>24</xdr:col>
      <xdr:colOff>63500</xdr:colOff>
      <xdr:row>78</xdr:row>
      <xdr:rowOff>149282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16711"/>
          <a:ext cx="838200" cy="10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137780</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101315</xdr:rowOff>
    </xdr:from>
    <xdr:to>
      <xdr:col>19</xdr:col>
      <xdr:colOff>177800</xdr:colOff>
      <xdr:row>78</xdr:row>
      <xdr:rowOff>149282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74415"/>
          <a:ext cx="889000" cy="4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127437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85637</xdr:rowOff>
    </xdr:from>
    <xdr:to>
      <xdr:col>15</xdr:col>
      <xdr:colOff>50800</xdr:colOff>
      <xdr:row>78</xdr:row>
      <xdr:rowOff>101315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58737"/>
          <a:ext cx="8890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99528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44735</xdr:rowOff>
    </xdr:from>
    <xdr:to>
      <xdr:col>10</xdr:col>
      <xdr:colOff>114300</xdr:colOff>
      <xdr:row>78</xdr:row>
      <xdr:rowOff>85637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17835"/>
          <a:ext cx="889000" cy="4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86898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1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149631</xdr:rowOff>
    </xdr:from>
    <xdr:to>
      <xdr:col>6</xdr:col>
      <xdr:colOff>38100</xdr:colOff>
      <xdr:row>78</xdr:row>
      <xdr:rowOff>79781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96308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164261</xdr:rowOff>
    </xdr:from>
    <xdr:to>
      <xdr:col>24</xdr:col>
      <xdr:colOff>114300</xdr:colOff>
      <xdr:row>78</xdr:row>
      <xdr:rowOff>94411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6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142688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98482</xdr:rowOff>
    </xdr:from>
    <xdr:to>
      <xdr:col>20</xdr:col>
      <xdr:colOff>38100</xdr:colOff>
      <xdr:row>79</xdr:row>
      <xdr:rowOff>28632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7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19759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6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50515</xdr:rowOff>
    </xdr:from>
    <xdr:to>
      <xdr:col>15</xdr:col>
      <xdr:colOff>101600</xdr:colOff>
      <xdr:row>78</xdr:row>
      <xdr:rowOff>152115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143242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1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34837</xdr:rowOff>
    </xdr:from>
    <xdr:to>
      <xdr:col>10</xdr:col>
      <xdr:colOff>165100</xdr:colOff>
      <xdr:row>78</xdr:row>
      <xdr:rowOff>136437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0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127564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0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165385</xdr:rowOff>
    </xdr:from>
    <xdr:to>
      <xdr:col>6</xdr:col>
      <xdr:colOff>38100</xdr:colOff>
      <xdr:row>78</xdr:row>
      <xdr:rowOff>95535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6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86662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5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38824</xdr:rowOff>
    </xdr:from>
    <xdr:to>
      <xdr:col>24</xdr:col>
      <xdr:colOff>63500</xdr:colOff>
      <xdr:row>95</xdr:row>
      <xdr:rowOff>146062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26574"/>
          <a:ext cx="838200" cy="10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124096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68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146062</xdr:rowOff>
    </xdr:from>
    <xdr:to>
      <xdr:col>19</xdr:col>
      <xdr:colOff>177800</xdr:colOff>
      <xdr:row>96</xdr:row>
      <xdr:rowOff>58204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33812"/>
          <a:ext cx="889000" cy="8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128464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7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61773</xdr:rowOff>
    </xdr:from>
    <xdr:to>
      <xdr:col>15</xdr:col>
      <xdr:colOff>50800</xdr:colOff>
      <xdr:row>96</xdr:row>
      <xdr:rowOff>58204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349523"/>
          <a:ext cx="889000" cy="16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67073</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61773</xdr:rowOff>
    </xdr:from>
    <xdr:to>
      <xdr:col>10</xdr:col>
      <xdr:colOff>114300</xdr:colOff>
      <xdr:row>97</xdr:row>
      <xdr:rowOff>31369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49523"/>
          <a:ext cx="889000" cy="31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86720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48349</xdr:rowOff>
    </xdr:from>
    <xdr:to>
      <xdr:col>6</xdr:col>
      <xdr:colOff>38100</xdr:colOff>
      <xdr:row>96</xdr:row>
      <xdr:rowOff>149949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166476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159474</xdr:rowOff>
    </xdr:from>
    <xdr:to>
      <xdr:col>24</xdr:col>
      <xdr:colOff>114300</xdr:colOff>
      <xdr:row>95</xdr:row>
      <xdr:rowOff>89624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7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137901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5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95262</xdr:rowOff>
    </xdr:from>
    <xdr:to>
      <xdr:col>20</xdr:col>
      <xdr:colOff>38100</xdr:colOff>
      <xdr:row>96</xdr:row>
      <xdr:rowOff>25412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8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16539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47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7404</xdr:rowOff>
    </xdr:from>
    <xdr:to>
      <xdr:col>15</xdr:col>
      <xdr:colOff>101600</xdr:colOff>
      <xdr:row>96</xdr:row>
      <xdr:rowOff>109004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100131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5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10973</xdr:rowOff>
    </xdr:from>
    <xdr:to>
      <xdr:col>10</xdr:col>
      <xdr:colOff>165100</xdr:colOff>
      <xdr:row>95</xdr:row>
      <xdr:rowOff>112573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9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103700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39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152019</xdr:rowOff>
    </xdr:from>
    <xdr:to>
      <xdr:col>6</xdr:col>
      <xdr:colOff>38100</xdr:colOff>
      <xdr:row>97</xdr:row>
      <xdr:rowOff>82169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73296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0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139029</xdr:rowOff>
    </xdr:from>
    <xdr:to>
      <xdr:col>54</xdr:col>
      <xdr:colOff>189865</xdr:colOff>
      <xdr:row>38</xdr:row>
      <xdr:rowOff>165753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2529"/>
          <a:ext cx="1270" cy="139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169580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165753</xdr:rowOff>
    </xdr:from>
    <xdr:to>
      <xdr:col>55</xdr:col>
      <xdr:colOff>88900</xdr:colOff>
      <xdr:row>38</xdr:row>
      <xdr:rowOff>165753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8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85706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139029</xdr:rowOff>
    </xdr:from>
    <xdr:to>
      <xdr:col>55</xdr:col>
      <xdr:colOff>88900</xdr:colOff>
      <xdr:row>30</xdr:row>
      <xdr:rowOff>139029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88319</xdr:rowOff>
    </xdr:from>
    <xdr:to>
      <xdr:col>55</xdr:col>
      <xdr:colOff>0</xdr:colOff>
      <xdr:row>38</xdr:row>
      <xdr:rowOff>138496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603419"/>
          <a:ext cx="838200" cy="5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82356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83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59479</xdr:rowOff>
    </xdr:from>
    <xdr:to>
      <xdr:col>55</xdr:col>
      <xdr:colOff>50800</xdr:colOff>
      <xdr:row>36</xdr:row>
      <xdr:rowOff>161079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3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88319</xdr:rowOff>
    </xdr:from>
    <xdr:to>
      <xdr:col>50</xdr:col>
      <xdr:colOff>114300</xdr:colOff>
      <xdr:row>38</xdr:row>
      <xdr:rowOff>143693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603419"/>
          <a:ext cx="889000" cy="5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122413</xdr:rowOff>
    </xdr:from>
    <xdr:to>
      <xdr:col>50</xdr:col>
      <xdr:colOff>165100</xdr:colOff>
      <xdr:row>37</xdr:row>
      <xdr:rowOff>52563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69090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6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143693</xdr:rowOff>
    </xdr:from>
    <xdr:to>
      <xdr:col>45</xdr:col>
      <xdr:colOff>177800</xdr:colOff>
      <xdr:row>38</xdr:row>
      <xdr:rowOff>155153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658793"/>
          <a:ext cx="889000" cy="1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97922</xdr:rowOff>
    </xdr:from>
    <xdr:to>
      <xdr:col>46</xdr:col>
      <xdr:colOff>38100</xdr:colOff>
      <xdr:row>37</xdr:row>
      <xdr:rowOff>28072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44599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4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169052</xdr:rowOff>
    </xdr:from>
    <xdr:to>
      <xdr:col>41</xdr:col>
      <xdr:colOff>50800</xdr:colOff>
      <xdr:row>38</xdr:row>
      <xdr:rowOff>155153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26902"/>
          <a:ext cx="889000" cy="84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149098</xdr:rowOff>
    </xdr:from>
    <xdr:to>
      <xdr:col>41</xdr:col>
      <xdr:colOff>101600</xdr:colOff>
      <xdr:row>37</xdr:row>
      <xdr:rowOff>79248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95775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0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60081</xdr:rowOff>
    </xdr:from>
    <xdr:to>
      <xdr:col>36</xdr:col>
      <xdr:colOff>165100</xdr:colOff>
      <xdr:row>32</xdr:row>
      <xdr:rowOff>161681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5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6758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32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87696</xdr:rowOff>
    </xdr:from>
    <xdr:to>
      <xdr:col>55</xdr:col>
      <xdr:colOff>50800</xdr:colOff>
      <xdr:row>39</xdr:row>
      <xdr:rowOff>17846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60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2623</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1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37519</xdr:rowOff>
    </xdr:from>
    <xdr:to>
      <xdr:col>50</xdr:col>
      <xdr:colOff>165100</xdr:colOff>
      <xdr:row>38</xdr:row>
      <xdr:rowOff>139119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5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130246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4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92893</xdr:rowOff>
    </xdr:from>
    <xdr:to>
      <xdr:col>46</xdr:col>
      <xdr:colOff>38100</xdr:colOff>
      <xdr:row>39</xdr:row>
      <xdr:rowOff>23043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60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14170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70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104353</xdr:rowOff>
    </xdr:from>
    <xdr:to>
      <xdr:col>41</xdr:col>
      <xdr:colOff>101600</xdr:colOff>
      <xdr:row>39</xdr:row>
      <xdr:rowOff>34503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61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25630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71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118252</xdr:rowOff>
    </xdr:from>
    <xdr:to>
      <xdr:col>36</xdr:col>
      <xdr:colOff>165100</xdr:colOff>
      <xdr:row>34</xdr:row>
      <xdr:rowOff>48402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7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39529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6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47781</xdr:rowOff>
    </xdr:from>
    <xdr:to>
      <xdr:col>54</xdr:col>
      <xdr:colOff>189865</xdr:colOff>
      <xdr:row>58</xdr:row>
      <xdr:rowOff>98226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91731"/>
          <a:ext cx="1270" cy="125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102053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98226</xdr:rowOff>
    </xdr:from>
    <xdr:to>
      <xdr:col>55</xdr:col>
      <xdr:colOff>88900</xdr:colOff>
      <xdr:row>58</xdr:row>
      <xdr:rowOff>98226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4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165908</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6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47781</xdr:rowOff>
    </xdr:from>
    <xdr:to>
      <xdr:col>55</xdr:col>
      <xdr:colOff>88900</xdr:colOff>
      <xdr:row>51</xdr:row>
      <xdr:rowOff>47781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9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82431</xdr:rowOff>
    </xdr:from>
    <xdr:to>
      <xdr:col>55</xdr:col>
      <xdr:colOff>0</xdr:colOff>
      <xdr:row>57</xdr:row>
      <xdr:rowOff>8157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683631"/>
          <a:ext cx="838200" cy="9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89276</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47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66399</xdr:rowOff>
    </xdr:from>
    <xdr:to>
      <xdr:col>55</xdr:col>
      <xdr:colOff>50800</xdr:colOff>
      <xdr:row>55</xdr:row>
      <xdr:rowOff>167999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9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8157</xdr:rowOff>
    </xdr:from>
    <xdr:to>
      <xdr:col>50</xdr:col>
      <xdr:colOff>114300</xdr:colOff>
      <xdr:row>57</xdr:row>
      <xdr:rowOff>50742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780807"/>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58834</xdr:rowOff>
    </xdr:from>
    <xdr:to>
      <xdr:col>50</xdr:col>
      <xdr:colOff>165100</xdr:colOff>
      <xdr:row>55</xdr:row>
      <xdr:rowOff>160434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5511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2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70848</xdr:rowOff>
    </xdr:from>
    <xdr:to>
      <xdr:col>45</xdr:col>
      <xdr:colOff>177800</xdr:colOff>
      <xdr:row>57</xdr:row>
      <xdr:rowOff>50742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329148"/>
          <a:ext cx="889000" cy="49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103454</xdr:rowOff>
    </xdr:from>
    <xdr:to>
      <xdr:col>46</xdr:col>
      <xdr:colOff>38100</xdr:colOff>
      <xdr:row>55</xdr:row>
      <xdr:rowOff>33604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3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50131</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50795" y="913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70848</xdr:rowOff>
    </xdr:from>
    <xdr:to>
      <xdr:col>41</xdr:col>
      <xdr:colOff>50800</xdr:colOff>
      <xdr:row>54</xdr:row>
      <xdr:rowOff>125037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329148"/>
          <a:ext cx="889000" cy="5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48961</xdr:rowOff>
    </xdr:from>
    <xdr:to>
      <xdr:col>41</xdr:col>
      <xdr:colOff>101600</xdr:colOff>
      <xdr:row>55</xdr:row>
      <xdr:rowOff>150561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7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141688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57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4285</xdr:rowOff>
    </xdr:from>
    <xdr:to>
      <xdr:col>36</xdr:col>
      <xdr:colOff>165100</xdr:colOff>
      <xdr:row>53</xdr:row>
      <xdr:rowOff>105885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0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122412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886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31631</xdr:rowOff>
    </xdr:from>
    <xdr:to>
      <xdr:col>55</xdr:col>
      <xdr:colOff>50800</xdr:colOff>
      <xdr:row>56</xdr:row>
      <xdr:rowOff>133231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6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10058</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61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128807</xdr:rowOff>
    </xdr:from>
    <xdr:to>
      <xdr:col>50</xdr:col>
      <xdr:colOff>165100</xdr:colOff>
      <xdr:row>57</xdr:row>
      <xdr:rowOff>58957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73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50084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82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171392</xdr:rowOff>
    </xdr:from>
    <xdr:to>
      <xdr:col>46</xdr:col>
      <xdr:colOff>38100</xdr:colOff>
      <xdr:row>57</xdr:row>
      <xdr:rowOff>101542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77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92669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86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20048</xdr:rowOff>
    </xdr:from>
    <xdr:to>
      <xdr:col>41</xdr:col>
      <xdr:colOff>101600</xdr:colOff>
      <xdr:row>54</xdr:row>
      <xdr:rowOff>121648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27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138175</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61795" y="9053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74237</xdr:rowOff>
    </xdr:from>
    <xdr:to>
      <xdr:col>36</xdr:col>
      <xdr:colOff>165100</xdr:colOff>
      <xdr:row>55</xdr:row>
      <xdr:rowOff>4387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33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166964</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672795" y="9425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78458</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51408"/>
          <a:ext cx="1270" cy="126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25135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2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78458</xdr:rowOff>
    </xdr:from>
    <xdr:to>
      <xdr:col>55</xdr:col>
      <xdr:colOff>88900</xdr:colOff>
      <xdr:row>71</xdr:row>
      <xdr:rowOff>78458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51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18039</xdr:rowOff>
    </xdr:from>
    <xdr:to>
      <xdr:col>55</xdr:col>
      <xdr:colOff>0</xdr:colOff>
      <xdr:row>76</xdr:row>
      <xdr:rowOff>29195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048239"/>
          <a:ext cx="8382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5742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35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27315</xdr:rowOff>
    </xdr:from>
    <xdr:to>
      <xdr:col>55</xdr:col>
      <xdr:colOff>50800</xdr:colOff>
      <xdr:row>76</xdr:row>
      <xdr:rowOff>128915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05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57816</xdr:rowOff>
    </xdr:from>
    <xdr:to>
      <xdr:col>50</xdr:col>
      <xdr:colOff>114300</xdr:colOff>
      <xdr:row>76</xdr:row>
      <xdr:rowOff>29195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2916566"/>
          <a:ext cx="889000" cy="14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80465</xdr:rowOff>
    </xdr:from>
    <xdr:to>
      <xdr:col>50</xdr:col>
      <xdr:colOff>165100</xdr:colOff>
      <xdr:row>76</xdr:row>
      <xdr:rowOff>10615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293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27142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71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23411</xdr:rowOff>
    </xdr:from>
    <xdr:to>
      <xdr:col>45</xdr:col>
      <xdr:colOff>177800</xdr:colOff>
      <xdr:row>75</xdr:row>
      <xdr:rowOff>57816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882161"/>
          <a:ext cx="889000" cy="3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41534</xdr:rowOff>
    </xdr:from>
    <xdr:to>
      <xdr:col>46</xdr:col>
      <xdr:colOff>38100</xdr:colOff>
      <xdr:row>74</xdr:row>
      <xdr:rowOff>143134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272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159661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5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16073</xdr:rowOff>
    </xdr:from>
    <xdr:to>
      <xdr:col>41</xdr:col>
      <xdr:colOff>50800</xdr:colOff>
      <xdr:row>75</xdr:row>
      <xdr:rowOff>23411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2874823"/>
          <a:ext cx="8890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149296</xdr:rowOff>
    </xdr:from>
    <xdr:to>
      <xdr:col>41</xdr:col>
      <xdr:colOff>101600</xdr:colOff>
      <xdr:row>75</xdr:row>
      <xdr:rowOff>79446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8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70573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2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26126</xdr:rowOff>
    </xdr:from>
    <xdr:to>
      <xdr:col>36</xdr:col>
      <xdr:colOff>165100</xdr:colOff>
      <xdr:row>70</xdr:row>
      <xdr:rowOff>127726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0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144253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180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138689</xdr:rowOff>
    </xdr:from>
    <xdr:to>
      <xdr:col>55</xdr:col>
      <xdr:colOff>50800</xdr:colOff>
      <xdr:row>76</xdr:row>
      <xdr:rowOff>68839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99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161566</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84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149845</xdr:rowOff>
    </xdr:from>
    <xdr:to>
      <xdr:col>50</xdr:col>
      <xdr:colOff>165100</xdr:colOff>
      <xdr:row>76</xdr:row>
      <xdr:rowOff>79995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00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71122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10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7016</xdr:rowOff>
    </xdr:from>
    <xdr:to>
      <xdr:col>46</xdr:col>
      <xdr:colOff>38100</xdr:colOff>
      <xdr:row>75</xdr:row>
      <xdr:rowOff>108616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86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99743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95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144061</xdr:rowOff>
    </xdr:from>
    <xdr:to>
      <xdr:col>41</xdr:col>
      <xdr:colOff>101600</xdr:colOff>
      <xdr:row>75</xdr:row>
      <xdr:rowOff>74211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83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90738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60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136723</xdr:rowOff>
    </xdr:from>
    <xdr:to>
      <xdr:col>36</xdr:col>
      <xdr:colOff>165100</xdr:colOff>
      <xdr:row>75</xdr:row>
      <xdr:rowOff>66873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82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58000</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91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7874</xdr:rowOff>
    </xdr:from>
    <xdr:to>
      <xdr:col>55</xdr:col>
      <xdr:colOff>0</xdr:colOff>
      <xdr:row>96</xdr:row>
      <xdr:rowOff>119365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467074"/>
          <a:ext cx="838200" cy="1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95307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1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119365</xdr:rowOff>
    </xdr:from>
    <xdr:to>
      <xdr:col>50</xdr:col>
      <xdr:colOff>114300</xdr:colOff>
      <xdr:row>98</xdr:row>
      <xdr:rowOff>8136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578565"/>
          <a:ext cx="889000" cy="23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71674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8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114968</xdr:rowOff>
    </xdr:from>
    <xdr:to>
      <xdr:col>45</xdr:col>
      <xdr:colOff>177800</xdr:colOff>
      <xdr:row>98</xdr:row>
      <xdr:rowOff>8136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231268"/>
          <a:ext cx="889000" cy="57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39377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114968</xdr:rowOff>
    </xdr:from>
    <xdr:to>
      <xdr:col>41</xdr:col>
      <xdr:colOff>50800</xdr:colOff>
      <xdr:row>95</xdr:row>
      <xdr:rowOff>113978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231268"/>
          <a:ext cx="889000" cy="17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85191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57973</xdr:rowOff>
    </xdr:from>
    <xdr:to>
      <xdr:col>36</xdr:col>
      <xdr:colOff>165100</xdr:colOff>
      <xdr:row>96</xdr:row>
      <xdr:rowOff>159573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150700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128524</xdr:rowOff>
    </xdr:from>
    <xdr:to>
      <xdr:col>55</xdr:col>
      <xdr:colOff>50800</xdr:colOff>
      <xdr:row>96</xdr:row>
      <xdr:rowOff>58674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1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106951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3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68565</xdr:rowOff>
    </xdr:from>
    <xdr:to>
      <xdr:col>50</xdr:col>
      <xdr:colOff>165100</xdr:colOff>
      <xdr:row>96</xdr:row>
      <xdr:rowOff>170165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2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161292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62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128786</xdr:rowOff>
    </xdr:from>
    <xdr:to>
      <xdr:col>46</xdr:col>
      <xdr:colOff>38100</xdr:colOff>
      <xdr:row>98</xdr:row>
      <xdr:rowOff>58936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50063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5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64168</xdr:rowOff>
    </xdr:from>
    <xdr:to>
      <xdr:col>41</xdr:col>
      <xdr:colOff>101600</xdr:colOff>
      <xdr:row>94</xdr:row>
      <xdr:rowOff>165768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18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10845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95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63178</xdr:rowOff>
    </xdr:from>
    <xdr:to>
      <xdr:col>36</xdr:col>
      <xdr:colOff>165100</xdr:colOff>
      <xdr:row>95</xdr:row>
      <xdr:rowOff>164778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3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9855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12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56627</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43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3304</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56627</xdr:rowOff>
    </xdr:from>
    <xdr:to>
      <xdr:col>86</xdr:col>
      <xdr:colOff>25400</xdr:colOff>
      <xdr:row>32</xdr:row>
      <xdr:rowOff>56627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4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25857</xdr:rowOff>
    </xdr:from>
    <xdr:to>
      <xdr:col>85</xdr:col>
      <xdr:colOff>127000</xdr:colOff>
      <xdr:row>37</xdr:row>
      <xdr:rowOff>54752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198057"/>
          <a:ext cx="838200" cy="20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157441</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29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7564</xdr:rowOff>
    </xdr:from>
    <xdr:to>
      <xdr:col>85</xdr:col>
      <xdr:colOff>177800</xdr:colOff>
      <xdr:row>37</xdr:row>
      <xdr:rowOff>109164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5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54752</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398402"/>
          <a:ext cx="889000" cy="25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167904</xdr:rowOff>
    </xdr:from>
    <xdr:to>
      <xdr:col>81</xdr:col>
      <xdr:colOff>101600</xdr:colOff>
      <xdr:row>37</xdr:row>
      <xdr:rowOff>98054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114581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1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134122</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49222"/>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28275</xdr:rowOff>
    </xdr:from>
    <xdr:to>
      <xdr:col>76</xdr:col>
      <xdr:colOff>165100</xdr:colOff>
      <xdr:row>37</xdr:row>
      <xdr:rowOff>129875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146402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66273</xdr:rowOff>
    </xdr:from>
    <xdr:to>
      <xdr:col>71</xdr:col>
      <xdr:colOff>177800</xdr:colOff>
      <xdr:row>38</xdr:row>
      <xdr:rowOff>134122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581373"/>
          <a:ext cx="889000" cy="6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22560</xdr:rowOff>
    </xdr:from>
    <xdr:to>
      <xdr:col>72</xdr:col>
      <xdr:colOff>38100</xdr:colOff>
      <xdr:row>37</xdr:row>
      <xdr:rowOff>124160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140687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52141</xdr:rowOff>
    </xdr:from>
    <xdr:to>
      <xdr:col>67</xdr:col>
      <xdr:colOff>101600</xdr:colOff>
      <xdr:row>33</xdr:row>
      <xdr:rowOff>153741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170268</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54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146507</xdr:rowOff>
    </xdr:from>
    <xdr:to>
      <xdr:col>85</xdr:col>
      <xdr:colOff>177800</xdr:colOff>
      <xdr:row>36</xdr:row>
      <xdr:rowOff>76657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14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169384</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599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3952</xdr:rowOff>
    </xdr:from>
    <xdr:to>
      <xdr:col>81</xdr:col>
      <xdr:colOff>101600</xdr:colOff>
      <xdr:row>37</xdr:row>
      <xdr:rowOff>105552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34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96679</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44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83322</xdr:rowOff>
    </xdr:from>
    <xdr:to>
      <xdr:col>72</xdr:col>
      <xdr:colOff>38100</xdr:colOff>
      <xdr:row>39</xdr:row>
      <xdr:rowOff>13472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9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4599</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691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15473</xdr:rowOff>
    </xdr:from>
    <xdr:to>
      <xdr:col>67</xdr:col>
      <xdr:colOff>101600</xdr:colOff>
      <xdr:row>38</xdr:row>
      <xdr:rowOff>117073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3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108200</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62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104496</xdr:rowOff>
    </xdr:from>
    <xdr:to>
      <xdr:col>85</xdr:col>
      <xdr:colOff>127000</xdr:colOff>
      <xdr:row>77</xdr:row>
      <xdr:rowOff>109995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306146"/>
          <a:ext cx="838200" cy="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110393</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97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104496</xdr:rowOff>
    </xdr:from>
    <xdr:to>
      <xdr:col>81</xdr:col>
      <xdr:colOff>50800</xdr:colOff>
      <xdr:row>77</xdr:row>
      <xdr:rowOff>125400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306146"/>
          <a:ext cx="889000" cy="2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99395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78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125400</xdr:rowOff>
    </xdr:from>
    <xdr:to>
      <xdr:col>76</xdr:col>
      <xdr:colOff>114300</xdr:colOff>
      <xdr:row>78</xdr:row>
      <xdr:rowOff>369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327050"/>
          <a:ext cx="889000" cy="4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120248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0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170408</xdr:rowOff>
    </xdr:from>
    <xdr:to>
      <xdr:col>71</xdr:col>
      <xdr:colOff>177800</xdr:colOff>
      <xdr:row>78</xdr:row>
      <xdr:rowOff>369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372058"/>
          <a:ext cx="889000" cy="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127741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138392</xdr:rowOff>
    </xdr:from>
    <xdr:to>
      <xdr:col>67</xdr:col>
      <xdr:colOff>101600</xdr:colOff>
      <xdr:row>76</xdr:row>
      <xdr:rowOff>68542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85069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7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59195</xdr:rowOff>
    </xdr:from>
    <xdr:to>
      <xdr:col>85</xdr:col>
      <xdr:colOff>177800</xdr:colOff>
      <xdr:row>77</xdr:row>
      <xdr:rowOff>160795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37622</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53696</xdr:rowOff>
    </xdr:from>
    <xdr:to>
      <xdr:col>81</xdr:col>
      <xdr:colOff>101600</xdr:colOff>
      <xdr:row>77</xdr:row>
      <xdr:rowOff>155296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5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146423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4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74600</xdr:rowOff>
    </xdr:from>
    <xdr:to>
      <xdr:col>76</xdr:col>
      <xdr:colOff>165100</xdr:colOff>
      <xdr:row>78</xdr:row>
      <xdr:rowOff>4750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167327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121019</xdr:rowOff>
    </xdr:from>
    <xdr:to>
      <xdr:col>72</xdr:col>
      <xdr:colOff>38100</xdr:colOff>
      <xdr:row>78</xdr:row>
      <xdr:rowOff>51169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42296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41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119608</xdr:rowOff>
    </xdr:from>
    <xdr:to>
      <xdr:col>67</xdr:col>
      <xdr:colOff>101600</xdr:colOff>
      <xdr:row>78</xdr:row>
      <xdr:rowOff>49758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32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40885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41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79685</xdr:rowOff>
    </xdr:from>
    <xdr:to>
      <xdr:col>85</xdr:col>
      <xdr:colOff>127000</xdr:colOff>
      <xdr:row>98</xdr:row>
      <xdr:rowOff>86719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881785"/>
          <a:ext cx="838200" cy="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29512</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8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86719</xdr:rowOff>
    </xdr:from>
    <xdr:to>
      <xdr:col>81</xdr:col>
      <xdr:colOff>50800</xdr:colOff>
      <xdr:row>98</xdr:row>
      <xdr:rowOff>108427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888819"/>
          <a:ext cx="889000" cy="2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6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100068</xdr:rowOff>
    </xdr:from>
    <xdr:to>
      <xdr:col>76</xdr:col>
      <xdr:colOff>114300</xdr:colOff>
      <xdr:row>98</xdr:row>
      <xdr:rowOff>108427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902168"/>
          <a:ext cx="889000" cy="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149488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3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100068</xdr:rowOff>
    </xdr:from>
    <xdr:to>
      <xdr:col>71</xdr:col>
      <xdr:colOff>177800</xdr:colOff>
      <xdr:row>98</xdr:row>
      <xdr:rowOff>149568</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902168"/>
          <a:ext cx="889000" cy="4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121660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72875</xdr:rowOff>
    </xdr:from>
    <xdr:to>
      <xdr:col>67</xdr:col>
      <xdr:colOff>101600</xdr:colOff>
      <xdr:row>98</xdr:row>
      <xdr:rowOff>3025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0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19552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28885</xdr:rowOff>
    </xdr:from>
    <xdr:to>
      <xdr:col>85</xdr:col>
      <xdr:colOff>177800</xdr:colOff>
      <xdr:row>98</xdr:row>
      <xdr:rowOff>130485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3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115262</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4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35919</xdr:rowOff>
    </xdr:from>
    <xdr:to>
      <xdr:col>81</xdr:col>
      <xdr:colOff>101600</xdr:colOff>
      <xdr:row>98</xdr:row>
      <xdr:rowOff>137519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3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128646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93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57627</xdr:rowOff>
    </xdr:from>
    <xdr:to>
      <xdr:col>76</xdr:col>
      <xdr:colOff>165100</xdr:colOff>
      <xdr:row>98</xdr:row>
      <xdr:rowOff>159227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5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150354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95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49268</xdr:rowOff>
    </xdr:from>
    <xdr:to>
      <xdr:col>72</xdr:col>
      <xdr:colOff>38100</xdr:colOff>
      <xdr:row>98</xdr:row>
      <xdr:rowOff>150868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5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141995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94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98768</xdr:rowOff>
    </xdr:from>
    <xdr:to>
      <xdr:col>67</xdr:col>
      <xdr:colOff>101600</xdr:colOff>
      <xdr:row>99</xdr:row>
      <xdr:rowOff>28918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0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20045</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99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85522</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29022"/>
          <a:ext cx="1269" cy="150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32199</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85522</xdr:rowOff>
    </xdr:from>
    <xdr:to>
      <xdr:col>116</xdr:col>
      <xdr:colOff>152400</xdr:colOff>
      <xdr:row>30</xdr:row>
      <xdr:rowOff>85522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2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68682</xdr:rowOff>
    </xdr:from>
    <xdr:to>
      <xdr:col>116</xdr:col>
      <xdr:colOff>63500</xdr:colOff>
      <xdr:row>38</xdr:row>
      <xdr:rowOff>152044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583782"/>
          <a:ext cx="838200" cy="8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39006</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11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16129</xdr:rowOff>
    </xdr:from>
    <xdr:to>
      <xdr:col>116</xdr:col>
      <xdr:colOff>114300</xdr:colOff>
      <xdr:row>37</xdr:row>
      <xdr:rowOff>117729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141834</xdr:rowOff>
    </xdr:from>
    <xdr:to>
      <xdr:col>111</xdr:col>
      <xdr:colOff>177800</xdr:colOff>
      <xdr:row>38</xdr:row>
      <xdr:rowOff>152044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6934"/>
          <a:ext cx="889000" cy="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74498</xdr:rowOff>
    </xdr:from>
    <xdr:to>
      <xdr:col>112</xdr:col>
      <xdr:colOff>38100</xdr:colOff>
      <xdr:row>37</xdr:row>
      <xdr:rowOff>4648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24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21175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141834</xdr:rowOff>
    </xdr:from>
    <xdr:to>
      <xdr:col>107</xdr:col>
      <xdr:colOff>50800</xdr:colOff>
      <xdr:row>39</xdr:row>
      <xdr:rowOff>29134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656934"/>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132639</xdr:rowOff>
    </xdr:from>
    <xdr:to>
      <xdr:col>107</xdr:col>
      <xdr:colOff>101600</xdr:colOff>
      <xdr:row>37</xdr:row>
      <xdr:rowOff>62789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79316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0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24105</xdr:rowOff>
    </xdr:from>
    <xdr:to>
      <xdr:col>102</xdr:col>
      <xdr:colOff>114300</xdr:colOff>
      <xdr:row>39</xdr:row>
      <xdr:rowOff>29134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10655"/>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119151</xdr:rowOff>
    </xdr:from>
    <xdr:to>
      <xdr:col>102</xdr:col>
      <xdr:colOff>165100</xdr:colOff>
      <xdr:row>37</xdr:row>
      <xdr:rowOff>49301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65828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06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97968</xdr:rowOff>
    </xdr:from>
    <xdr:to>
      <xdr:col>98</xdr:col>
      <xdr:colOff>38100</xdr:colOff>
      <xdr:row>37</xdr:row>
      <xdr:rowOff>28118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2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44645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0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17882</xdr:rowOff>
    </xdr:from>
    <xdr:to>
      <xdr:col>116</xdr:col>
      <xdr:colOff>114300</xdr:colOff>
      <xdr:row>38</xdr:row>
      <xdr:rowOff>119482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3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167759</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101244</xdr:rowOff>
    </xdr:from>
    <xdr:to>
      <xdr:col>112</xdr:col>
      <xdr:colOff>38100</xdr:colOff>
      <xdr:row>39</xdr:row>
      <xdr:rowOff>31394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1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22521</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709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91034</xdr:rowOff>
    </xdr:from>
    <xdr:to>
      <xdr:col>107</xdr:col>
      <xdr:colOff>101600</xdr:colOff>
      <xdr:row>39</xdr:row>
      <xdr:rowOff>21184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12311</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698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149784</xdr:rowOff>
    </xdr:from>
    <xdr:to>
      <xdr:col>102</xdr:col>
      <xdr:colOff>165100</xdr:colOff>
      <xdr:row>39</xdr:row>
      <xdr:rowOff>79934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71061</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757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144755</xdr:rowOff>
    </xdr:from>
    <xdr:to>
      <xdr:col>98</xdr:col>
      <xdr:colOff>38100</xdr:colOff>
      <xdr:row>39</xdr:row>
      <xdr:rowOff>74905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66032</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752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36296</xdr:rowOff>
    </xdr:from>
    <xdr:to>
      <xdr:col>116</xdr:col>
      <xdr:colOff>63500</xdr:colOff>
      <xdr:row>59</xdr:row>
      <xdr:rowOff>36373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151846"/>
          <a:ext cx="8382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76420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677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31496</xdr:rowOff>
    </xdr:from>
    <xdr:to>
      <xdr:col>111</xdr:col>
      <xdr:colOff>177800</xdr:colOff>
      <xdr:row>59</xdr:row>
      <xdr:rowOff>36373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47046"/>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165574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5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29972</xdr:rowOff>
    </xdr:from>
    <xdr:to>
      <xdr:col>107</xdr:col>
      <xdr:colOff>50800</xdr:colOff>
      <xdr:row>59</xdr:row>
      <xdr:rowOff>31496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4552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2353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29972</xdr:rowOff>
    </xdr:from>
    <xdr:to>
      <xdr:col>102</xdr:col>
      <xdr:colOff>114300</xdr:colOff>
      <xdr:row>59</xdr:row>
      <xdr:rowOff>30200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14552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161307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59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146279</xdr:rowOff>
    </xdr:from>
    <xdr:to>
      <xdr:col>98</xdr:col>
      <xdr:colOff>38100</xdr:colOff>
      <xdr:row>57</xdr:row>
      <xdr:rowOff>76429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4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92956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2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156946</xdr:rowOff>
    </xdr:from>
    <xdr:to>
      <xdr:col>116</xdr:col>
      <xdr:colOff>114300</xdr:colOff>
      <xdr:row>59</xdr:row>
      <xdr:rowOff>87096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71873</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15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157023</xdr:rowOff>
    </xdr:from>
    <xdr:to>
      <xdr:col>112</xdr:col>
      <xdr:colOff>38100</xdr:colOff>
      <xdr:row>59</xdr:row>
      <xdr:rowOff>87173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78300</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93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152146</xdr:rowOff>
    </xdr:from>
    <xdr:to>
      <xdr:col>107</xdr:col>
      <xdr:colOff>101600</xdr:colOff>
      <xdr:row>59</xdr:row>
      <xdr:rowOff>82296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9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73423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8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150622</xdr:rowOff>
    </xdr:from>
    <xdr:to>
      <xdr:col>102</xdr:col>
      <xdr:colOff>165100</xdr:colOff>
      <xdr:row>59</xdr:row>
      <xdr:rowOff>80772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9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71899</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87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150850</xdr:rowOff>
    </xdr:from>
    <xdr:to>
      <xdr:col>98</xdr:col>
      <xdr:colOff>38100</xdr:colOff>
      <xdr:row>59</xdr:row>
      <xdr:rowOff>81000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72127</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87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11272</xdr:rowOff>
    </xdr:from>
    <xdr:to>
      <xdr:col>116</xdr:col>
      <xdr:colOff>63500</xdr:colOff>
      <xdr:row>75</xdr:row>
      <xdr:rowOff>61656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870022"/>
          <a:ext cx="838200" cy="5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116875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632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11272</xdr:rowOff>
    </xdr:from>
    <xdr:to>
      <xdr:col>111</xdr:col>
      <xdr:colOff>177800</xdr:colOff>
      <xdr:row>75</xdr:row>
      <xdr:rowOff>49632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870022"/>
          <a:ext cx="889000" cy="3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28170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4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21399</xdr:rowOff>
    </xdr:from>
    <xdr:to>
      <xdr:col>107</xdr:col>
      <xdr:colOff>50800</xdr:colOff>
      <xdr:row>75</xdr:row>
      <xdr:rowOff>49632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880149"/>
          <a:ext cx="889000" cy="2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74210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9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21399</xdr:rowOff>
    </xdr:from>
    <xdr:to>
      <xdr:col>102</xdr:col>
      <xdr:colOff>114300</xdr:colOff>
      <xdr:row>75</xdr:row>
      <xdr:rowOff>63919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880149"/>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76565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9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110457</xdr:rowOff>
    </xdr:from>
    <xdr:to>
      <xdr:col>98</xdr:col>
      <xdr:colOff>38100</xdr:colOff>
      <xdr:row>75</xdr:row>
      <xdr:rowOff>40607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57134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10856</xdr:rowOff>
    </xdr:from>
    <xdr:to>
      <xdr:col>116</xdr:col>
      <xdr:colOff>114300</xdr:colOff>
      <xdr:row>75</xdr:row>
      <xdr:rowOff>112456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6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160733</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84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131922</xdr:rowOff>
    </xdr:from>
    <xdr:to>
      <xdr:col>112</xdr:col>
      <xdr:colOff>38100</xdr:colOff>
      <xdr:row>75</xdr:row>
      <xdr:rowOff>62072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81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53199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91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170282</xdr:rowOff>
    </xdr:from>
    <xdr:to>
      <xdr:col>107</xdr:col>
      <xdr:colOff>101600</xdr:colOff>
      <xdr:row>75</xdr:row>
      <xdr:rowOff>100432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5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91559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95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142049</xdr:rowOff>
    </xdr:from>
    <xdr:to>
      <xdr:col>102</xdr:col>
      <xdr:colOff>165100</xdr:colOff>
      <xdr:row>75</xdr:row>
      <xdr:rowOff>72199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63326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92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13119</xdr:rowOff>
    </xdr:from>
    <xdr:to>
      <xdr:col>98</xdr:col>
      <xdr:colOff>38100</xdr:colOff>
      <xdr:row>75</xdr:row>
      <xdr:rowOff>114719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105846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96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災害復旧事業費及び普通建設事業費（うち新規整備）を除く全ての項目で類似団体平均を下回っている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前年度から大きく増加している項目としては、普通建設事業（うち更新整備）が小学校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校舎建設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工事等の増加により前年度比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10,242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円の増加、扶助費が定額減税を補足する給付金等の増加により前年度比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8,444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円の増加となっているほか、人件費が会計年度任用職員に係る人件費の増加等により前年度比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8,049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一方で前年度から大きく減少している項目としては、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大洗、鉾田、水戸環境組合負担金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の減少等により前年度比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6,585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円の減少となっている。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今後も、少子高齢化に伴う扶助費の高止まり、統合小学校整備や広域ごみ処理施設の建設等による普通建設事業費の増加、施設の老朽化や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導入による物件費等の増加が見込まれる状況であり、引き続き特定財源の確保に努めるとともに、既存事業の見直しや徹底した経常経費抑制等により持続可能な財政運営に努める。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茨城県鉾田市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46,537
42,471
207.60
26,243,378
25,007,137
980,763
13,743,925
21,642,161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128270</xdr:rowOff>
    </xdr:from>
    <xdr:to>
      <xdr:col>24</xdr:col>
      <xdr:colOff>63500</xdr:colOff>
      <xdr:row>37</xdr:row>
      <xdr:rowOff>142367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71920"/>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0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142367</xdr:rowOff>
    </xdr:from>
    <xdr:to>
      <xdr:col>19</xdr:col>
      <xdr:colOff>177800</xdr:colOff>
      <xdr:row>37</xdr:row>
      <xdr:rowOff>154559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86017"/>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50817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8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9779</xdr:rowOff>
    </xdr:from>
    <xdr:to>
      <xdr:col>15</xdr:col>
      <xdr:colOff>50800</xdr:colOff>
      <xdr:row>37</xdr:row>
      <xdr:rowOff>154559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53429"/>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46436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9779</xdr:rowOff>
    </xdr:from>
    <xdr:to>
      <xdr:col>10</xdr:col>
      <xdr:colOff>114300</xdr:colOff>
      <xdr:row>38</xdr:row>
      <xdr:rowOff>28448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53429"/>
          <a:ext cx="889000" cy="19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70438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64914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77470</xdr:rowOff>
    </xdr:from>
    <xdr:to>
      <xdr:col>24</xdr:col>
      <xdr:colOff>114300</xdr:colOff>
      <xdr:row>38</xdr:row>
      <xdr:rowOff>7620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163847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3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91567</xdr:rowOff>
    </xdr:from>
    <xdr:to>
      <xdr:col>20</xdr:col>
      <xdr:colOff>38100</xdr:colOff>
      <xdr:row>38</xdr:row>
      <xdr:rowOff>21717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12844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2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103759</xdr:rowOff>
    </xdr:from>
    <xdr:to>
      <xdr:col>15</xdr:col>
      <xdr:colOff>101600</xdr:colOff>
      <xdr:row>38</xdr:row>
      <xdr:rowOff>33910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474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25036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4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130429</xdr:rowOff>
    </xdr:from>
    <xdr:to>
      <xdr:col>10</xdr:col>
      <xdr:colOff>165100</xdr:colOff>
      <xdr:row>37</xdr:row>
      <xdr:rowOff>60579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51706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9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149098</xdr:rowOff>
    </xdr:from>
    <xdr:to>
      <xdr:col>6</xdr:col>
      <xdr:colOff>38100</xdr:colOff>
      <xdr:row>38</xdr:row>
      <xdr:rowOff>79248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9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70375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46944</xdr:rowOff>
    </xdr:from>
    <xdr:to>
      <xdr:col>24</xdr:col>
      <xdr:colOff>63500</xdr:colOff>
      <xdr:row>57</xdr:row>
      <xdr:rowOff>72629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19594"/>
          <a:ext cx="838200" cy="2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74392</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32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61235</xdr:rowOff>
    </xdr:from>
    <xdr:to>
      <xdr:col>19</xdr:col>
      <xdr:colOff>177800</xdr:colOff>
      <xdr:row>57</xdr:row>
      <xdr:rowOff>72629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33885"/>
          <a:ext cx="889000" cy="1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27256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2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61235</xdr:rowOff>
    </xdr:from>
    <xdr:to>
      <xdr:col>15</xdr:col>
      <xdr:colOff>50800</xdr:colOff>
      <xdr:row>57</xdr:row>
      <xdr:rowOff>74929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833885"/>
          <a:ext cx="889000" cy="1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13165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159753</xdr:rowOff>
    </xdr:from>
    <xdr:to>
      <xdr:col>10</xdr:col>
      <xdr:colOff>114300</xdr:colOff>
      <xdr:row>57</xdr:row>
      <xdr:rowOff>74929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418053"/>
          <a:ext cx="889000" cy="42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155578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168622</xdr:rowOff>
    </xdr:from>
    <xdr:to>
      <xdr:col>6</xdr:col>
      <xdr:colOff>38100</xdr:colOff>
      <xdr:row>53</xdr:row>
      <xdr:rowOff>98772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115299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167594</xdr:rowOff>
    </xdr:from>
    <xdr:to>
      <xdr:col>24</xdr:col>
      <xdr:colOff>114300</xdr:colOff>
      <xdr:row>57</xdr:row>
      <xdr:rowOff>97744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6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82521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8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21829</xdr:rowOff>
    </xdr:from>
    <xdr:to>
      <xdr:col>20</xdr:col>
      <xdr:colOff>38100</xdr:colOff>
      <xdr:row>57</xdr:row>
      <xdr:rowOff>123429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9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114556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8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10435</xdr:rowOff>
    </xdr:from>
    <xdr:to>
      <xdr:col>15</xdr:col>
      <xdr:colOff>101600</xdr:colOff>
      <xdr:row>57</xdr:row>
      <xdr:rowOff>112035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8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103162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7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24129</xdr:rowOff>
    </xdr:from>
    <xdr:to>
      <xdr:col>10</xdr:col>
      <xdr:colOff>165100</xdr:colOff>
      <xdr:row>57</xdr:row>
      <xdr:rowOff>125729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9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116856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8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108953</xdr:rowOff>
    </xdr:from>
    <xdr:to>
      <xdr:col>6</xdr:col>
      <xdr:colOff>38100</xdr:colOff>
      <xdr:row>55</xdr:row>
      <xdr:rowOff>39103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36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30230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459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15753</xdr:rowOff>
    </xdr:from>
    <xdr:to>
      <xdr:col>24</xdr:col>
      <xdr:colOff>62865</xdr:colOff>
      <xdr:row>78</xdr:row>
      <xdr:rowOff>105904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017253"/>
          <a:ext cx="1270" cy="146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109731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105904</xdr:rowOff>
    </xdr:from>
    <xdr:to>
      <xdr:col>24</xdr:col>
      <xdr:colOff>152400</xdr:colOff>
      <xdr:row>78</xdr:row>
      <xdr:rowOff>105904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7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133880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79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15753</xdr:rowOff>
    </xdr:from>
    <xdr:to>
      <xdr:col>24</xdr:col>
      <xdr:colOff>152400</xdr:colOff>
      <xdr:row>70</xdr:row>
      <xdr:rowOff>15753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0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4479</xdr:rowOff>
    </xdr:from>
    <xdr:to>
      <xdr:col>24</xdr:col>
      <xdr:colOff>63500</xdr:colOff>
      <xdr:row>77</xdr:row>
      <xdr:rowOff>105721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06129"/>
          <a:ext cx="838200" cy="10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98134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854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75257</xdr:rowOff>
    </xdr:from>
    <xdr:to>
      <xdr:col>24</xdr:col>
      <xdr:colOff>114300</xdr:colOff>
      <xdr:row>76</xdr:row>
      <xdr:rowOff>5407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105721</xdr:rowOff>
    </xdr:from>
    <xdr:to>
      <xdr:col>19</xdr:col>
      <xdr:colOff>177800</xdr:colOff>
      <xdr:row>77</xdr:row>
      <xdr:rowOff>163905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07371"/>
          <a:ext cx="889000" cy="5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161283</xdr:rowOff>
    </xdr:from>
    <xdr:to>
      <xdr:col>20</xdr:col>
      <xdr:colOff>38100</xdr:colOff>
      <xdr:row>76</xdr:row>
      <xdr:rowOff>91433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2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107961</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79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8265</xdr:rowOff>
    </xdr:from>
    <xdr:to>
      <xdr:col>15</xdr:col>
      <xdr:colOff>50800</xdr:colOff>
      <xdr:row>77</xdr:row>
      <xdr:rowOff>163905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209915"/>
          <a:ext cx="889000" cy="15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103530</xdr:rowOff>
    </xdr:from>
    <xdr:to>
      <xdr:col>15</xdr:col>
      <xdr:colOff>101600</xdr:colOff>
      <xdr:row>77</xdr:row>
      <xdr:rowOff>33680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50207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0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8265</xdr:rowOff>
    </xdr:from>
    <xdr:to>
      <xdr:col>10</xdr:col>
      <xdr:colOff>114300</xdr:colOff>
      <xdr:row>78</xdr:row>
      <xdr:rowOff>30657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09915"/>
          <a:ext cx="889000" cy="19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10344</xdr:rowOff>
    </xdr:from>
    <xdr:to>
      <xdr:col>10</xdr:col>
      <xdr:colOff>165100</xdr:colOff>
      <xdr:row>76</xdr:row>
      <xdr:rowOff>111944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128471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155322</xdr:rowOff>
    </xdr:from>
    <xdr:to>
      <xdr:col>6</xdr:col>
      <xdr:colOff>38100</xdr:colOff>
      <xdr:row>77</xdr:row>
      <xdr:rowOff>85472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101999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6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125129</xdr:rowOff>
    </xdr:from>
    <xdr:to>
      <xdr:col>24</xdr:col>
      <xdr:colOff>114300</xdr:colOff>
      <xdr:row>77</xdr:row>
      <xdr:rowOff>55279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5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103556</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3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54921</xdr:rowOff>
    </xdr:from>
    <xdr:to>
      <xdr:col>20</xdr:col>
      <xdr:colOff>38100</xdr:colOff>
      <xdr:row>77</xdr:row>
      <xdr:rowOff>156521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5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147648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49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113105</xdr:rowOff>
    </xdr:from>
    <xdr:to>
      <xdr:col>15</xdr:col>
      <xdr:colOff>101600</xdr:colOff>
      <xdr:row>78</xdr:row>
      <xdr:rowOff>43255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34382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407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128915</xdr:rowOff>
    </xdr:from>
    <xdr:to>
      <xdr:col>10</xdr:col>
      <xdr:colOff>165100</xdr:colOff>
      <xdr:row>77</xdr:row>
      <xdr:rowOff>59065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5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50192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5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151307</xdr:rowOff>
    </xdr:from>
    <xdr:to>
      <xdr:col>6</xdr:col>
      <xdr:colOff>38100</xdr:colOff>
      <xdr:row>78</xdr:row>
      <xdr:rowOff>81457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72584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4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107899</xdr:rowOff>
    </xdr:from>
    <xdr:to>
      <xdr:col>24</xdr:col>
      <xdr:colOff>63500</xdr:colOff>
      <xdr:row>97</xdr:row>
      <xdr:rowOff>106527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567099"/>
          <a:ext cx="838200" cy="17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108614</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96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107899</xdr:rowOff>
    </xdr:from>
    <xdr:to>
      <xdr:col>19</xdr:col>
      <xdr:colOff>177800</xdr:colOff>
      <xdr:row>96</xdr:row>
      <xdr:rowOff>163995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567099"/>
          <a:ext cx="889000" cy="5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75480</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163995</xdr:rowOff>
    </xdr:from>
    <xdr:to>
      <xdr:col>15</xdr:col>
      <xdr:colOff>50800</xdr:colOff>
      <xdr:row>97</xdr:row>
      <xdr:rowOff>19875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623195"/>
          <a:ext cx="889000" cy="2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43590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7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19875</xdr:rowOff>
    </xdr:from>
    <xdr:to>
      <xdr:col>10</xdr:col>
      <xdr:colOff>114300</xdr:colOff>
      <xdr:row>98</xdr:row>
      <xdr:rowOff>20689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650525"/>
          <a:ext cx="889000" cy="17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57993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26391</xdr:rowOff>
    </xdr:from>
    <xdr:to>
      <xdr:col>6</xdr:col>
      <xdr:colOff>38100</xdr:colOff>
      <xdr:row>97</xdr:row>
      <xdr:rowOff>127991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144518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3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55727</xdr:rowOff>
    </xdr:from>
    <xdr:to>
      <xdr:col>24</xdr:col>
      <xdr:colOff>114300</xdr:colOff>
      <xdr:row>97</xdr:row>
      <xdr:rowOff>157327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8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34154</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6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57099</xdr:rowOff>
    </xdr:from>
    <xdr:to>
      <xdr:col>20</xdr:col>
      <xdr:colOff>38100</xdr:colOff>
      <xdr:row>96</xdr:row>
      <xdr:rowOff>158699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51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3776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29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113195</xdr:rowOff>
    </xdr:from>
    <xdr:to>
      <xdr:col>15</xdr:col>
      <xdr:colOff>101600</xdr:colOff>
      <xdr:row>97</xdr:row>
      <xdr:rowOff>43345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5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59872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34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140525</xdr:rowOff>
    </xdr:from>
    <xdr:to>
      <xdr:col>10</xdr:col>
      <xdr:colOff>165100</xdr:colOff>
      <xdr:row>97</xdr:row>
      <xdr:rowOff>70675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59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61802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69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141339</xdr:rowOff>
    </xdr:from>
    <xdr:to>
      <xdr:col>6</xdr:col>
      <xdr:colOff>38100</xdr:colOff>
      <xdr:row>98</xdr:row>
      <xdr:rowOff>71489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7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62616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6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90877</xdr:rowOff>
    </xdr:from>
    <xdr:to>
      <xdr:col>55</xdr:col>
      <xdr:colOff>0</xdr:colOff>
      <xdr:row>39</xdr:row>
      <xdr:rowOff>92347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77427"/>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56423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00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92347</xdr:rowOff>
    </xdr:from>
    <xdr:to>
      <xdr:col>50</xdr:col>
      <xdr:colOff>114300</xdr:colOff>
      <xdr:row>39</xdr:row>
      <xdr:rowOff>93001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78897"/>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145958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31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93001</xdr:rowOff>
    </xdr:from>
    <xdr:to>
      <xdr:col>45</xdr:col>
      <xdr:colOff>177800</xdr:colOff>
      <xdr:row>39</xdr:row>
      <xdr:rowOff>93163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79551"/>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149550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93163</xdr:rowOff>
    </xdr:from>
    <xdr:to>
      <xdr:col>41</xdr:col>
      <xdr:colOff>50800</xdr:colOff>
      <xdr:row>39</xdr:row>
      <xdr:rowOff>97899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79713"/>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135508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51018</xdr:rowOff>
    </xdr:from>
    <xdr:to>
      <xdr:col>36</xdr:col>
      <xdr:colOff>165100</xdr:colOff>
      <xdr:row>38</xdr:row>
      <xdr:rowOff>152618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169145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40077</xdr:rowOff>
    </xdr:from>
    <xdr:to>
      <xdr:col>55</xdr:col>
      <xdr:colOff>50800</xdr:colOff>
      <xdr:row>39</xdr:row>
      <xdr:rowOff>141677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72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126454</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415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41547</xdr:rowOff>
    </xdr:from>
    <xdr:to>
      <xdr:col>50</xdr:col>
      <xdr:colOff>165100</xdr:colOff>
      <xdr:row>39</xdr:row>
      <xdr:rowOff>143147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7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134274</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820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42201</xdr:rowOff>
    </xdr:from>
    <xdr:to>
      <xdr:col>46</xdr:col>
      <xdr:colOff>38100</xdr:colOff>
      <xdr:row>39</xdr:row>
      <xdr:rowOff>143801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7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134928</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8214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42363</xdr:rowOff>
    </xdr:from>
    <xdr:to>
      <xdr:col>41</xdr:col>
      <xdr:colOff>101600</xdr:colOff>
      <xdr:row>39</xdr:row>
      <xdr:rowOff>143963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7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135090</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821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47099</xdr:rowOff>
    </xdr:from>
    <xdr:to>
      <xdr:col>36</xdr:col>
      <xdr:colOff>165100</xdr:colOff>
      <xdr:row>39</xdr:row>
      <xdr:rowOff>148699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139826</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82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170917</xdr:rowOff>
    </xdr:from>
    <xdr:to>
      <xdr:col>55</xdr:col>
      <xdr:colOff>0</xdr:colOff>
      <xdr:row>58</xdr:row>
      <xdr:rowOff>50647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43567"/>
          <a:ext cx="838200" cy="5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24769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454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141516</xdr:rowOff>
    </xdr:from>
    <xdr:to>
      <xdr:col>50</xdr:col>
      <xdr:colOff>114300</xdr:colOff>
      <xdr:row>57</xdr:row>
      <xdr:rowOff>170917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14166"/>
          <a:ext cx="889000" cy="2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142689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40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141516</xdr:rowOff>
    </xdr:from>
    <xdr:to>
      <xdr:col>45</xdr:col>
      <xdr:colOff>177800</xdr:colOff>
      <xdr:row>58</xdr:row>
      <xdr:rowOff>37465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14166"/>
          <a:ext cx="889000" cy="6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123576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38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51968</xdr:rowOff>
    </xdr:from>
    <xdr:to>
      <xdr:col>41</xdr:col>
      <xdr:colOff>50800</xdr:colOff>
      <xdr:row>58</xdr:row>
      <xdr:rowOff>37465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24618"/>
          <a:ext cx="889000" cy="1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107535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36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100677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35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171297</xdr:rowOff>
    </xdr:from>
    <xdr:to>
      <xdr:col>55</xdr:col>
      <xdr:colOff>50800</xdr:colOff>
      <xdr:row>58</xdr:row>
      <xdr:rowOff>101447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4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86224</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5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120117</xdr:rowOff>
    </xdr:from>
    <xdr:to>
      <xdr:col>50</xdr:col>
      <xdr:colOff>165100</xdr:colOff>
      <xdr:row>58</xdr:row>
      <xdr:rowOff>50267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9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41394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98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90716</xdr:rowOff>
    </xdr:from>
    <xdr:to>
      <xdr:col>46</xdr:col>
      <xdr:colOff>38100</xdr:colOff>
      <xdr:row>58</xdr:row>
      <xdr:rowOff>20866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11993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95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158115</xdr:rowOff>
    </xdr:from>
    <xdr:to>
      <xdr:col>41</xdr:col>
      <xdr:colOff>101600</xdr:colOff>
      <xdr:row>58</xdr:row>
      <xdr:rowOff>88265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79392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2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1168</xdr:rowOff>
    </xdr:from>
    <xdr:to>
      <xdr:col>36</xdr:col>
      <xdr:colOff>165100</xdr:colOff>
      <xdr:row>57</xdr:row>
      <xdr:rowOff>102768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7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93895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86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134838</xdr:rowOff>
    </xdr:from>
    <xdr:to>
      <xdr:col>55</xdr:col>
      <xdr:colOff>0</xdr:colOff>
      <xdr:row>78</xdr:row>
      <xdr:rowOff>148540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07938"/>
          <a:ext cx="838200" cy="1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9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134838</xdr:rowOff>
    </xdr:from>
    <xdr:to>
      <xdr:col>50</xdr:col>
      <xdr:colOff>114300</xdr:colOff>
      <xdr:row>78</xdr:row>
      <xdr:rowOff>164001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507938"/>
          <a:ext cx="889000" cy="2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54771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8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157271</xdr:rowOff>
    </xdr:from>
    <xdr:to>
      <xdr:col>45</xdr:col>
      <xdr:colOff>177800</xdr:colOff>
      <xdr:row>78</xdr:row>
      <xdr:rowOff>164001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530371"/>
          <a:ext cx="889000" cy="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137849</xdr:rowOff>
    </xdr:from>
    <xdr:to>
      <xdr:col>41</xdr:col>
      <xdr:colOff>50800</xdr:colOff>
      <xdr:row>78</xdr:row>
      <xdr:rowOff>157271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10949"/>
          <a:ext cx="889000" cy="1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102168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110030</xdr:rowOff>
    </xdr:from>
    <xdr:to>
      <xdr:col>36</xdr:col>
      <xdr:colOff>165100</xdr:colOff>
      <xdr:row>78</xdr:row>
      <xdr:rowOff>40180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56707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8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97740</xdr:rowOff>
    </xdr:from>
    <xdr:to>
      <xdr:col>55</xdr:col>
      <xdr:colOff>50800</xdr:colOff>
      <xdr:row>79</xdr:row>
      <xdr:rowOff>27890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7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12667</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8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84038</xdr:rowOff>
    </xdr:from>
    <xdr:to>
      <xdr:col>50</xdr:col>
      <xdr:colOff>165100</xdr:colOff>
      <xdr:row>79</xdr:row>
      <xdr:rowOff>14188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5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5315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4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113201</xdr:rowOff>
    </xdr:from>
    <xdr:to>
      <xdr:col>46</xdr:col>
      <xdr:colOff>38100</xdr:colOff>
      <xdr:row>79</xdr:row>
      <xdr:rowOff>43351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8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34478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7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106471</xdr:rowOff>
    </xdr:from>
    <xdr:to>
      <xdr:col>41</xdr:col>
      <xdr:colOff>101600</xdr:colOff>
      <xdr:row>79</xdr:row>
      <xdr:rowOff>36621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7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27748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87049</xdr:rowOff>
    </xdr:from>
    <xdr:to>
      <xdr:col>36</xdr:col>
      <xdr:colOff>165100</xdr:colOff>
      <xdr:row>79</xdr:row>
      <xdr:rowOff>17199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6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8326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5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132271</xdr:rowOff>
    </xdr:from>
    <xdr:to>
      <xdr:col>55</xdr:col>
      <xdr:colOff>0</xdr:colOff>
      <xdr:row>98</xdr:row>
      <xdr:rowOff>147701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934371"/>
          <a:ext cx="8382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82439</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70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48044</xdr:rowOff>
    </xdr:from>
    <xdr:to>
      <xdr:col>50</xdr:col>
      <xdr:colOff>114300</xdr:colOff>
      <xdr:row>98</xdr:row>
      <xdr:rowOff>147701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850144"/>
          <a:ext cx="889000" cy="9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34104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2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52273</xdr:rowOff>
    </xdr:from>
    <xdr:to>
      <xdr:col>45</xdr:col>
      <xdr:colOff>177800</xdr:colOff>
      <xdr:row>98</xdr:row>
      <xdr:rowOff>48044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682923"/>
          <a:ext cx="889000" cy="16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26458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41287</xdr:rowOff>
    </xdr:from>
    <xdr:to>
      <xdr:col>41</xdr:col>
      <xdr:colOff>50800</xdr:colOff>
      <xdr:row>97</xdr:row>
      <xdr:rowOff>52273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671937"/>
          <a:ext cx="88900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67048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5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77636</xdr:rowOff>
    </xdr:from>
    <xdr:to>
      <xdr:col>36</xdr:col>
      <xdr:colOff>165100</xdr:colOff>
      <xdr:row>95</xdr:row>
      <xdr:rowOff>7786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24313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81471</xdr:rowOff>
    </xdr:from>
    <xdr:to>
      <xdr:col>55</xdr:col>
      <xdr:colOff>50800</xdr:colOff>
      <xdr:row>99</xdr:row>
      <xdr:rowOff>11621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8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167848</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9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96901</xdr:rowOff>
    </xdr:from>
    <xdr:to>
      <xdr:col>50</xdr:col>
      <xdr:colOff>165100</xdr:colOff>
      <xdr:row>99</xdr:row>
      <xdr:rowOff>27051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9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18178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9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168694</xdr:rowOff>
    </xdr:from>
    <xdr:to>
      <xdr:col>46</xdr:col>
      <xdr:colOff>38100</xdr:colOff>
      <xdr:row>98</xdr:row>
      <xdr:rowOff>98844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9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89971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9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1473</xdr:rowOff>
    </xdr:from>
    <xdr:to>
      <xdr:col>41</xdr:col>
      <xdr:colOff>101600</xdr:colOff>
      <xdr:row>97</xdr:row>
      <xdr:rowOff>103073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63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94200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72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161937</xdr:rowOff>
    </xdr:from>
    <xdr:to>
      <xdr:col>36</xdr:col>
      <xdr:colOff>165100</xdr:colOff>
      <xdr:row>97</xdr:row>
      <xdr:rowOff>92087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83214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1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1588</xdr:rowOff>
    </xdr:from>
    <xdr:to>
      <xdr:col>85</xdr:col>
      <xdr:colOff>126364</xdr:colOff>
      <xdr:row>39</xdr:row>
      <xdr:rowOff>89865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45088"/>
          <a:ext cx="1269" cy="1631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93692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8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89865</xdr:rowOff>
    </xdr:from>
    <xdr:to>
      <xdr:col>86</xdr:col>
      <xdr:colOff>25400</xdr:colOff>
      <xdr:row>39</xdr:row>
      <xdr:rowOff>89865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119715</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1588</xdr:rowOff>
    </xdr:from>
    <xdr:to>
      <xdr:col>86</xdr:col>
      <xdr:colOff>25400</xdr:colOff>
      <xdr:row>30</xdr:row>
      <xdr:rowOff>1588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4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5588</xdr:rowOff>
    </xdr:from>
    <xdr:to>
      <xdr:col>85</xdr:col>
      <xdr:colOff>127000</xdr:colOff>
      <xdr:row>38</xdr:row>
      <xdr:rowOff>52756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20688"/>
          <a:ext cx="838200" cy="4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89717</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90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66840</xdr:rowOff>
    </xdr:from>
    <xdr:to>
      <xdr:col>85</xdr:col>
      <xdr:colOff>177800</xdr:colOff>
      <xdr:row>36</xdr:row>
      <xdr:rowOff>168440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3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35382</xdr:rowOff>
    </xdr:from>
    <xdr:to>
      <xdr:col>81</xdr:col>
      <xdr:colOff>50800</xdr:colOff>
      <xdr:row>38</xdr:row>
      <xdr:rowOff>52756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50482"/>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73012</xdr:rowOff>
    </xdr:from>
    <xdr:to>
      <xdr:col>81</xdr:col>
      <xdr:colOff>101600</xdr:colOff>
      <xdr:row>38</xdr:row>
      <xdr:rowOff>3163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166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19689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92227</xdr:rowOff>
    </xdr:from>
    <xdr:to>
      <xdr:col>76</xdr:col>
      <xdr:colOff>114300</xdr:colOff>
      <xdr:row>38</xdr:row>
      <xdr:rowOff>35382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35877"/>
          <a:ext cx="889000" cy="1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135268</xdr:rowOff>
    </xdr:from>
    <xdr:to>
      <xdr:col>76</xdr:col>
      <xdr:colOff>165100</xdr:colOff>
      <xdr:row>38</xdr:row>
      <xdr:rowOff>65418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7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81945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5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108763</xdr:rowOff>
    </xdr:from>
    <xdr:to>
      <xdr:col>71</xdr:col>
      <xdr:colOff>177800</xdr:colOff>
      <xdr:row>37</xdr:row>
      <xdr:rowOff>92227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109513"/>
          <a:ext cx="889000" cy="32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99225</xdr:rowOff>
    </xdr:from>
    <xdr:to>
      <xdr:col>72</xdr:col>
      <xdr:colOff>38100</xdr:colOff>
      <xdr:row>38</xdr:row>
      <xdr:rowOff>29375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20502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3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20015</xdr:rowOff>
    </xdr:from>
    <xdr:to>
      <xdr:col>67</xdr:col>
      <xdr:colOff>101600</xdr:colOff>
      <xdr:row>37</xdr:row>
      <xdr:rowOff>121615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6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112742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5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126238</xdr:rowOff>
    </xdr:from>
    <xdr:to>
      <xdr:col>85</xdr:col>
      <xdr:colOff>177800</xdr:colOff>
      <xdr:row>38</xdr:row>
      <xdr:rowOff>56388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6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104665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4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1956</xdr:rowOff>
    </xdr:from>
    <xdr:to>
      <xdr:col>81</xdr:col>
      <xdr:colOff>101600</xdr:colOff>
      <xdr:row>38</xdr:row>
      <xdr:rowOff>103556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94683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0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156032</xdr:rowOff>
    </xdr:from>
    <xdr:to>
      <xdr:col>76</xdr:col>
      <xdr:colOff>165100</xdr:colOff>
      <xdr:row>38</xdr:row>
      <xdr:rowOff>86182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9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77309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9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41427</xdr:rowOff>
    </xdr:from>
    <xdr:to>
      <xdr:col>72</xdr:col>
      <xdr:colOff>38100</xdr:colOff>
      <xdr:row>37</xdr:row>
      <xdr:rowOff>143027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8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159554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6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57963</xdr:rowOff>
    </xdr:from>
    <xdr:to>
      <xdr:col>67</xdr:col>
      <xdr:colOff>101600</xdr:colOff>
      <xdr:row>35</xdr:row>
      <xdr:rowOff>159563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05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4640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83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166433</xdr:rowOff>
    </xdr:from>
    <xdr:to>
      <xdr:col>85</xdr:col>
      <xdr:colOff>126364</xdr:colOff>
      <xdr:row>57</xdr:row>
      <xdr:rowOff>121298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67483"/>
          <a:ext cx="1269" cy="13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125125</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121298</xdr:rowOff>
    </xdr:from>
    <xdr:to>
      <xdr:col>86</xdr:col>
      <xdr:colOff>25400</xdr:colOff>
      <xdr:row>57</xdr:row>
      <xdr:rowOff>121298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9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113110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166433</xdr:rowOff>
    </xdr:from>
    <xdr:to>
      <xdr:col>86</xdr:col>
      <xdr:colOff>25400</xdr:colOff>
      <xdr:row>49</xdr:row>
      <xdr:rowOff>166433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6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79667</xdr:rowOff>
    </xdr:from>
    <xdr:to>
      <xdr:col>85</xdr:col>
      <xdr:colOff>127000</xdr:colOff>
      <xdr:row>56</xdr:row>
      <xdr:rowOff>69329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337967"/>
          <a:ext cx="838200" cy="33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155897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14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6020</xdr:rowOff>
    </xdr:from>
    <xdr:to>
      <xdr:col>85</xdr:col>
      <xdr:colOff>177800</xdr:colOff>
      <xdr:row>55</xdr:row>
      <xdr:rowOff>107620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69329</xdr:rowOff>
    </xdr:from>
    <xdr:to>
      <xdr:col>81</xdr:col>
      <xdr:colOff>50800</xdr:colOff>
      <xdr:row>57</xdr:row>
      <xdr:rowOff>56553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670529"/>
          <a:ext cx="889000" cy="1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145859</xdr:rowOff>
    </xdr:from>
    <xdr:to>
      <xdr:col>81</xdr:col>
      <xdr:colOff>101600</xdr:colOff>
      <xdr:row>56</xdr:row>
      <xdr:rowOff>76009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92536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5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17411</xdr:rowOff>
    </xdr:from>
    <xdr:to>
      <xdr:col>76</xdr:col>
      <xdr:colOff>114300</xdr:colOff>
      <xdr:row>57</xdr:row>
      <xdr:rowOff>56553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447161"/>
          <a:ext cx="889000" cy="3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44958</xdr:rowOff>
    </xdr:from>
    <xdr:to>
      <xdr:col>76</xdr:col>
      <xdr:colOff>165100</xdr:colOff>
      <xdr:row>55</xdr:row>
      <xdr:rowOff>146558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47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163085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2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17411</xdr:rowOff>
    </xdr:from>
    <xdr:to>
      <xdr:col>71</xdr:col>
      <xdr:colOff>177800</xdr:colOff>
      <xdr:row>55</xdr:row>
      <xdr:rowOff>153810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447161"/>
          <a:ext cx="889000" cy="13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45872</xdr:rowOff>
    </xdr:from>
    <xdr:to>
      <xdr:col>72</xdr:col>
      <xdr:colOff>38100</xdr:colOff>
      <xdr:row>56</xdr:row>
      <xdr:rowOff>147472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138599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3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149657</xdr:rowOff>
    </xdr:from>
    <xdr:to>
      <xdr:col>67</xdr:col>
      <xdr:colOff>101600</xdr:colOff>
      <xdr:row>56</xdr:row>
      <xdr:rowOff>79807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7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70934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67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28867</xdr:rowOff>
    </xdr:from>
    <xdr:to>
      <xdr:col>85</xdr:col>
      <xdr:colOff>177800</xdr:colOff>
      <xdr:row>54</xdr:row>
      <xdr:rowOff>130467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28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51744</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13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18529</xdr:rowOff>
    </xdr:from>
    <xdr:to>
      <xdr:col>81</xdr:col>
      <xdr:colOff>101600</xdr:colOff>
      <xdr:row>56</xdr:row>
      <xdr:rowOff>120129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111256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1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5753</xdr:rowOff>
    </xdr:from>
    <xdr:to>
      <xdr:col>76</xdr:col>
      <xdr:colOff>165100</xdr:colOff>
      <xdr:row>57</xdr:row>
      <xdr:rowOff>107353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7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98480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7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138061</xdr:rowOff>
    </xdr:from>
    <xdr:to>
      <xdr:col>72</xdr:col>
      <xdr:colOff>38100</xdr:colOff>
      <xdr:row>55</xdr:row>
      <xdr:rowOff>68211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39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84738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17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103010</xdr:rowOff>
    </xdr:from>
    <xdr:to>
      <xdr:col>67</xdr:col>
      <xdr:colOff>101600</xdr:colOff>
      <xdr:row>56</xdr:row>
      <xdr:rowOff>33160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49687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30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56627</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401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3304</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56627</xdr:rowOff>
    </xdr:from>
    <xdr:to>
      <xdr:col>86</xdr:col>
      <xdr:colOff>25400</xdr:colOff>
      <xdr:row>72</xdr:row>
      <xdr:rowOff>56627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40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25857</xdr:rowOff>
    </xdr:from>
    <xdr:to>
      <xdr:col>85</xdr:col>
      <xdr:colOff>127000</xdr:colOff>
      <xdr:row>77</xdr:row>
      <xdr:rowOff>54752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056057"/>
          <a:ext cx="838200" cy="20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157030</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87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7153</xdr:rowOff>
    </xdr:from>
    <xdr:to>
      <xdr:col>85</xdr:col>
      <xdr:colOff>177800</xdr:colOff>
      <xdr:row>77</xdr:row>
      <xdr:rowOff>108753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2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54752</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256402"/>
          <a:ext cx="889000" cy="25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167904</xdr:rowOff>
    </xdr:from>
    <xdr:to>
      <xdr:col>81</xdr:col>
      <xdr:colOff>101600</xdr:colOff>
      <xdr:row>77</xdr:row>
      <xdr:rowOff>98054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114581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134122</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07222"/>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28276</xdr:rowOff>
    </xdr:from>
    <xdr:to>
      <xdr:col>76</xdr:col>
      <xdr:colOff>165100</xdr:colOff>
      <xdr:row>77</xdr:row>
      <xdr:rowOff>129876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146403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66273</xdr:rowOff>
    </xdr:from>
    <xdr:to>
      <xdr:col>71</xdr:col>
      <xdr:colOff>177800</xdr:colOff>
      <xdr:row>78</xdr:row>
      <xdr:rowOff>134122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39373"/>
          <a:ext cx="889000" cy="6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22560</xdr:rowOff>
    </xdr:from>
    <xdr:to>
      <xdr:col>72</xdr:col>
      <xdr:colOff>38100</xdr:colOff>
      <xdr:row>77</xdr:row>
      <xdr:rowOff>124160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140687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29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52141</xdr:rowOff>
    </xdr:from>
    <xdr:to>
      <xdr:col>67</xdr:col>
      <xdr:colOff>101600</xdr:colOff>
      <xdr:row>73</xdr:row>
      <xdr:rowOff>153741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170268</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23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146507</xdr:rowOff>
    </xdr:from>
    <xdr:to>
      <xdr:col>85</xdr:col>
      <xdr:colOff>177800</xdr:colOff>
      <xdr:row>76</xdr:row>
      <xdr:rowOff>76657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00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169384</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85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3952</xdr:rowOff>
    </xdr:from>
    <xdr:to>
      <xdr:col>81</xdr:col>
      <xdr:colOff>101600</xdr:colOff>
      <xdr:row>77</xdr:row>
      <xdr:rowOff>105552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20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96679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29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83322</xdr:rowOff>
    </xdr:from>
    <xdr:to>
      <xdr:col>72</xdr:col>
      <xdr:colOff>38100</xdr:colOff>
      <xdr:row>79</xdr:row>
      <xdr:rowOff>13472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5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4599</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4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15473</xdr:rowOff>
    </xdr:from>
    <xdr:to>
      <xdr:col>67</xdr:col>
      <xdr:colOff>101600</xdr:colOff>
      <xdr:row>78</xdr:row>
      <xdr:rowOff>117073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8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108200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481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104496</xdr:rowOff>
    </xdr:from>
    <xdr:to>
      <xdr:col>85</xdr:col>
      <xdr:colOff>127000</xdr:colOff>
      <xdr:row>97</xdr:row>
      <xdr:rowOff>109995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735146"/>
          <a:ext cx="838200" cy="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110393</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22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104496</xdr:rowOff>
    </xdr:from>
    <xdr:to>
      <xdr:col>81</xdr:col>
      <xdr:colOff>50800</xdr:colOff>
      <xdr:row>97</xdr:row>
      <xdr:rowOff>125388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735146"/>
          <a:ext cx="889000" cy="2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99368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1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125388</xdr:rowOff>
    </xdr:from>
    <xdr:to>
      <xdr:col>76</xdr:col>
      <xdr:colOff>114300</xdr:colOff>
      <xdr:row>98</xdr:row>
      <xdr:rowOff>369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756038"/>
          <a:ext cx="889000" cy="4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120184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2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170408</xdr:rowOff>
    </xdr:from>
    <xdr:to>
      <xdr:col>71</xdr:col>
      <xdr:colOff>177800</xdr:colOff>
      <xdr:row>98</xdr:row>
      <xdr:rowOff>369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801058"/>
          <a:ext cx="889000" cy="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127703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2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138340</xdr:rowOff>
    </xdr:from>
    <xdr:to>
      <xdr:col>67</xdr:col>
      <xdr:colOff>101600</xdr:colOff>
      <xdr:row>96</xdr:row>
      <xdr:rowOff>68490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85017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20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59195</xdr:rowOff>
    </xdr:from>
    <xdr:to>
      <xdr:col>85</xdr:col>
      <xdr:colOff>177800</xdr:colOff>
      <xdr:row>97</xdr:row>
      <xdr:rowOff>160795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68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37622</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6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53696</xdr:rowOff>
    </xdr:from>
    <xdr:to>
      <xdr:col>81</xdr:col>
      <xdr:colOff>101600</xdr:colOff>
      <xdr:row>97</xdr:row>
      <xdr:rowOff>155296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68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146423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77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74588</xdr:rowOff>
    </xdr:from>
    <xdr:to>
      <xdr:col>76</xdr:col>
      <xdr:colOff>165100</xdr:colOff>
      <xdr:row>98</xdr:row>
      <xdr:rowOff>4738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70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167315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79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121019</xdr:rowOff>
    </xdr:from>
    <xdr:to>
      <xdr:col>72</xdr:col>
      <xdr:colOff>38100</xdr:colOff>
      <xdr:row>98</xdr:row>
      <xdr:rowOff>51169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75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42296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4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119608</xdr:rowOff>
    </xdr:from>
    <xdr:to>
      <xdr:col>67</xdr:col>
      <xdr:colOff>101600</xdr:colOff>
      <xdr:row>98</xdr:row>
      <xdr:rowOff>49758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75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40885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4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38625</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教育</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及び災害復旧費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を除く全ての項目で類似団体平均を下回っている。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教育</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費については、類似団体平均を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11,701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円上回っており、これは、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小学校校舎建設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等に係る経費の増加が主な要因で、今後とも既存施設の劣化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より増加が見込まれる。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また、災害復旧費については、類似団体平均を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4,452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円上回っており、これは、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大雨及び台風災害に伴う災害復旧事業の繰越によ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が主な要因となっている。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そのほか前年度から大きく増加している項目としては、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民生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定額減税を補足する給付金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住民税非課税世帯物価高騰重点支援給付金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11,072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総務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財政調整基金積立金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前年度から大きく減少している項目としては、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衛生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鉾田クリーンセンターの施設改修等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工事の減少等により前年度比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13,392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円の減少となっている。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少子高齢化等による民生費の増加、統合小学校整備（旭小学校）による教育費の増加、広域ごみ処理施設建設等による衛生費の増加等が見込まれる状況であることから、施設の効率的なマネジメントはもとより既存事業の見直しや徹底した経常経費の抑制等により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茨城県鉾田市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財政調整基金残高の標準財政規模比は、大雨及び台風災害に伴う災害復旧事業や物価高騰対策事業等に対応するため取崩を行ったことにより前年度比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実質収支額の標準財政規模比は、前述の大雨及び台風災害に伴う災害復旧事業の増加により前年度比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ポイントの減少となった。</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実質単年度収支は、財政調整基金の取崩しを行ったものの、単年度収支が大きく増加したことから前年度比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今後は人口減少に伴う市税等の減少が見込まれるが、市の財政規模に適した財政調整基金残高や実質収支額等が保持できるよう、適正な事業実施及び新たな財源確保等に取り組んでいく。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茨城県鉾田市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黒字額の標準財政規模比について、全体会計としては、前年度比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ポイントの減少となった。</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各会計別では、水道事業会計が流動資産における現金預金の減少等により前年度比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ポイントの減少、一般会計が大雨及び台風災害に伴う災害復旧事業の増加により実質収支額が増加したことから前年度比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ポイントの減少、下水道事業会計が流動資産における現金預金の減少等により前年度比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ポイントの減少、介護保険特別会計（保険事業勘定）が歳出における介護サービス利用者数の増加に伴う保険給付費の増加等により前年度比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ポイントの減少、国民健康保険特別会計が歳入における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保険給付費等交付金及び支払準備基金繰入金の減少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、介護保険特別会計（介護サービス事業勘定）が歳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における保険事業勘定繰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金の増加等により前年度比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一方で、後期高齢者医療特別会計が歳入における被保険者の増加に伴う保険料の増加により前年度比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体を通して赤字には至っていないものの、特別会計等については、独立採算制の原則に基づき、一般会計からの繰入金に頼ることなく、健全な財政運営を図れるよう事業の改善や収入確保の取り組みなど、引き続き黒字の維持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26243378</v>
      </c>
      <c r="BO4" s="358"/>
      <c r="BP4" s="358"/>
      <c r="BQ4" s="358"/>
      <c r="BR4" s="358"/>
      <c r="BS4" s="358"/>
      <c r="BT4" s="358"/>
      <c r="BU4" s="359"/>
      <c r="BV4" s="357">
        <v>25148846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7.1</v>
      </c>
      <c r="CU4" s="364"/>
      <c r="CV4" s="364"/>
      <c r="CW4" s="364"/>
      <c r="CX4" s="364"/>
      <c r="CY4" s="364"/>
      <c r="CZ4" s="364"/>
      <c r="DA4" s="365"/>
      <c r="DB4" s="363">
        <v>8.1</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25007137</v>
      </c>
      <c r="BO5" s="395"/>
      <c r="BP5" s="395"/>
      <c r="BQ5" s="395"/>
      <c r="BR5" s="395"/>
      <c r="BS5" s="395"/>
      <c r="BT5" s="395"/>
      <c r="BU5" s="396"/>
      <c r="BV5" s="394">
        <v>23848393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93.4</v>
      </c>
      <c r="CU5" s="392"/>
      <c r="CV5" s="392"/>
      <c r="CW5" s="392"/>
      <c r="CX5" s="392"/>
      <c r="CY5" s="392"/>
      <c r="CZ5" s="392"/>
      <c r="DA5" s="393"/>
      <c r="DB5" s="391">
        <v>92.9</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1236241</v>
      </c>
      <c r="BO6" s="395"/>
      <c r="BP6" s="395"/>
      <c r="BQ6" s="395"/>
      <c r="BR6" s="395"/>
      <c r="BS6" s="395"/>
      <c r="BT6" s="395"/>
      <c r="BU6" s="396"/>
      <c r="BV6" s="394">
        <v>1300453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93.7</v>
      </c>
      <c r="CU6" s="432"/>
      <c r="CV6" s="432"/>
      <c r="CW6" s="432"/>
      <c r="CX6" s="432"/>
      <c r="CY6" s="432"/>
      <c r="CZ6" s="432"/>
      <c r="DA6" s="433"/>
      <c r="DB6" s="431">
        <v>93.5</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255478</v>
      </c>
      <c r="BO7" s="395"/>
      <c r="BP7" s="395"/>
      <c r="BQ7" s="395"/>
      <c r="BR7" s="395"/>
      <c r="BS7" s="395"/>
      <c r="BT7" s="395"/>
      <c r="BU7" s="396"/>
      <c r="BV7" s="394">
        <v>215776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13743925</v>
      </c>
      <c r="CU7" s="395"/>
      <c r="CV7" s="395"/>
      <c r="CW7" s="395"/>
      <c r="CX7" s="395"/>
      <c r="CY7" s="395"/>
      <c r="CZ7" s="395"/>
      <c r="DA7" s="396"/>
      <c r="DB7" s="394">
        <v>13431843</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980763</v>
      </c>
      <c r="BO8" s="395"/>
      <c r="BP8" s="395"/>
      <c r="BQ8" s="395"/>
      <c r="BR8" s="395"/>
      <c r="BS8" s="395"/>
      <c r="BT8" s="395"/>
      <c r="BU8" s="396"/>
      <c r="BV8" s="394">
        <v>1084677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0.46</v>
      </c>
      <c r="CU8" s="435"/>
      <c r="CV8" s="435"/>
      <c r="CW8" s="435"/>
      <c r="CX8" s="435"/>
      <c r="CY8" s="435"/>
      <c r="CZ8" s="435"/>
      <c r="DA8" s="436"/>
      <c r="DB8" s="434">
        <v>0.45</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45953</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-98914</v>
      </c>
      <c r="BO9" s="395"/>
      <c r="BP9" s="395"/>
      <c r="BQ9" s="395"/>
      <c r="BR9" s="395"/>
      <c r="BS9" s="395"/>
      <c r="BT9" s="395"/>
      <c r="BU9" s="396"/>
      <c r="BV9" s="394">
        <v>-147691</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13.7</v>
      </c>
      <c r="CU9" s="392"/>
      <c r="CV9" s="392"/>
      <c r="CW9" s="392"/>
      <c r="CX9" s="392"/>
      <c r="CY9" s="392"/>
      <c r="CZ9" s="392"/>
      <c r="DA9" s="393"/>
      <c r="DB9" s="391">
        <v>13.7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48147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202969</v>
      </c>
      <c r="BO10" s="395"/>
      <c r="BP10" s="395"/>
      <c r="BQ10" s="395"/>
      <c r="BR10" s="395"/>
      <c r="BS10" s="395"/>
      <c r="BT10" s="395"/>
      <c r="BU10" s="396"/>
      <c r="BV10" s="394">
        <v>101338</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46537</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300000</v>
      </c>
      <c r="BO12" s="395"/>
      <c r="BP12" s="395"/>
      <c r="BQ12" s="395"/>
      <c r="BR12" s="395"/>
      <c r="BS12" s="395"/>
      <c r="BT12" s="395"/>
      <c r="BU12" s="396"/>
      <c r="BV12" s="394">
        <v>490000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129</v>
      </c>
      <c r="N13" s="486"/>
      <c r="O13" s="486"/>
      <c r="P13" s="486"/>
      <c r="Q13" s="487"/>
      <c r="R13" s="478">
        <v>42471</v>
      </c>
      <c r="S13" s="479"/>
      <c r="T13" s="479"/>
      <c r="U13" s="479"/>
      <c r="V13" s="480"/>
      <c r="W13" s="410" t="s">
        <v>130</v>
      </c>
      <c r="X13" s="411"/>
      <c r="Y13" s="411"/>
      <c r="Z13" s="411"/>
      <c r="AA13" s="411"/>
      <c r="AB13" s="401"/>
      <c r="AC13" s="445">
        <v>6646</v>
      </c>
      <c r="AD13" s="446"/>
      <c r="AE13" s="446"/>
      <c r="AF13" s="446"/>
      <c r="AG13" s="488"/>
      <c r="AH13" s="445">
        <v>7949</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-195945</v>
      </c>
      <c r="BO13" s="395"/>
      <c r="BP13" s="395"/>
      <c r="BQ13" s="395"/>
      <c r="BR13" s="395"/>
      <c r="BS13" s="395"/>
      <c r="BT13" s="395"/>
      <c r="BU13" s="396"/>
      <c r="BV13" s="394">
        <v>-536353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10.5</v>
      </c>
      <c r="CU13" s="392"/>
      <c r="CV13" s="392"/>
      <c r="CW13" s="392"/>
      <c r="CX13" s="392"/>
      <c r="CY13" s="392"/>
      <c r="CZ13" s="392"/>
      <c r="DA13" s="393"/>
      <c r="DB13" s="391">
        <v>9.9</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47018</v>
      </c>
      <c r="S14" s="479"/>
      <c r="T14" s="479"/>
      <c r="U14" s="479"/>
      <c r="V14" s="480"/>
      <c r="W14" s="384"/>
      <c r="X14" s="385"/>
      <c r="Y14" s="385"/>
      <c r="Z14" s="385"/>
      <c r="AA14" s="385"/>
      <c r="AB14" s="374"/>
      <c r="AC14" s="481">
        <v>30</v>
      </c>
      <c r="AD14" s="482"/>
      <c r="AE14" s="482"/>
      <c r="AF14" s="482"/>
      <c r="AG14" s="483"/>
      <c r="AH14" s="481">
        <v>31.9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129</v>
      </c>
      <c r="N15" s="486"/>
      <c r="O15" s="486"/>
      <c r="P15" s="486"/>
      <c r="Q15" s="487"/>
      <c r="R15" s="478">
        <v>43256</v>
      </c>
      <c r="S15" s="479"/>
      <c r="T15" s="479"/>
      <c r="U15" s="479"/>
      <c r="V15" s="480"/>
      <c r="W15" s="410" t="s">
        <v>137</v>
      </c>
      <c r="X15" s="411"/>
      <c r="Y15" s="411"/>
      <c r="Z15" s="411"/>
      <c r="AA15" s="411"/>
      <c r="AB15" s="401"/>
      <c r="AC15" s="445">
        <v>4689</v>
      </c>
      <c r="AD15" s="446"/>
      <c r="AE15" s="446"/>
      <c r="AF15" s="446"/>
      <c r="AG15" s="488"/>
      <c r="AH15" s="445">
        <v>5342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5624758</v>
      </c>
      <c r="BO15" s="358"/>
      <c r="BP15" s="358"/>
      <c r="BQ15" s="358"/>
      <c r="BR15" s="358"/>
      <c r="BS15" s="358"/>
      <c r="BT15" s="358"/>
      <c r="BU15" s="359"/>
      <c r="BV15" s="357">
        <v>5557745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21.2</v>
      </c>
      <c r="AD16" s="482"/>
      <c r="AE16" s="482"/>
      <c r="AF16" s="482"/>
      <c r="AG16" s="483"/>
      <c r="AH16" s="481">
        <v>21.5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12276747</v>
      </c>
      <c r="BO16" s="395"/>
      <c r="BP16" s="395"/>
      <c r="BQ16" s="395"/>
      <c r="BR16" s="395"/>
      <c r="BS16" s="395"/>
      <c r="BT16" s="395"/>
      <c r="BU16" s="396"/>
      <c r="BV16" s="394">
        <v>11960691</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10827</v>
      </c>
      <c r="AD17" s="446"/>
      <c r="AE17" s="446"/>
      <c r="AF17" s="446"/>
      <c r="AG17" s="488"/>
      <c r="AH17" s="445">
        <v>11605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7049952</v>
      </c>
      <c r="BO17" s="395"/>
      <c r="BP17" s="395"/>
      <c r="BQ17" s="395"/>
      <c r="BR17" s="395"/>
      <c r="BS17" s="395"/>
      <c r="BT17" s="395"/>
      <c r="BU17" s="396"/>
      <c r="BV17" s="394">
        <v>6955941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207.6</v>
      </c>
      <c r="M18" s="518"/>
      <c r="N18" s="518"/>
      <c r="O18" s="518"/>
      <c r="P18" s="518"/>
      <c r="Q18" s="518"/>
      <c r="R18" s="519"/>
      <c r="S18" s="519"/>
      <c r="T18" s="519"/>
      <c r="U18" s="519"/>
      <c r="V18" s="520"/>
      <c r="W18" s="412"/>
      <c r="X18" s="413"/>
      <c r="Y18" s="413"/>
      <c r="Z18" s="413"/>
      <c r="AA18" s="413"/>
      <c r="AB18" s="404"/>
      <c r="AC18" s="521">
        <v>48.9</v>
      </c>
      <c r="AD18" s="522"/>
      <c r="AE18" s="522"/>
      <c r="AF18" s="522"/>
      <c r="AG18" s="523"/>
      <c r="AH18" s="521">
        <v>46.6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13036581</v>
      </c>
      <c r="BO18" s="395"/>
      <c r="BP18" s="395"/>
      <c r="BQ18" s="395"/>
      <c r="BR18" s="395"/>
      <c r="BS18" s="395"/>
      <c r="BT18" s="395"/>
      <c r="BU18" s="396"/>
      <c r="BV18" s="394">
        <v>12627345</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221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17486617</v>
      </c>
      <c r="BO19" s="395"/>
      <c r="BP19" s="395"/>
      <c r="BQ19" s="395"/>
      <c r="BR19" s="395"/>
      <c r="BS19" s="395"/>
      <c r="BT19" s="395"/>
      <c r="BU19" s="396"/>
      <c r="BV19" s="394">
        <v>17761352</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17919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21642161</v>
      </c>
      <c r="BO22" s="358"/>
      <c r="BP22" s="358"/>
      <c r="BQ22" s="358"/>
      <c r="BR22" s="358"/>
      <c r="BS22" s="358"/>
      <c r="BT22" s="358"/>
      <c r="BU22" s="359"/>
      <c r="BV22" s="357">
        <v>21430172</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12998698</v>
      </c>
      <c r="BO23" s="395"/>
      <c r="BP23" s="395"/>
      <c r="BQ23" s="395"/>
      <c r="BR23" s="395"/>
      <c r="BS23" s="395"/>
      <c r="BT23" s="395"/>
      <c r="BU23" s="396"/>
      <c r="BV23" s="394">
        <v>14028022</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7450</v>
      </c>
      <c r="R24" s="446"/>
      <c r="S24" s="446"/>
      <c r="T24" s="446"/>
      <c r="U24" s="446"/>
      <c r="V24" s="488"/>
      <c r="W24" s="540"/>
      <c r="X24" s="541"/>
      <c r="Y24" s="542"/>
      <c r="Z24" s="444" t="s">
        <v>162</v>
      </c>
      <c r="AA24" s="424"/>
      <c r="AB24" s="424"/>
      <c r="AC24" s="424"/>
      <c r="AD24" s="424"/>
      <c r="AE24" s="424"/>
      <c r="AF24" s="424"/>
      <c r="AG24" s="425"/>
      <c r="AH24" s="445">
        <v>314</v>
      </c>
      <c r="AI24" s="446"/>
      <c r="AJ24" s="446"/>
      <c r="AK24" s="446"/>
      <c r="AL24" s="488"/>
      <c r="AM24" s="445">
        <v>955188</v>
      </c>
      <c r="AN24" s="446"/>
      <c r="AO24" s="446"/>
      <c r="AP24" s="446"/>
      <c r="AQ24" s="446"/>
      <c r="AR24" s="488"/>
      <c r="AS24" s="445">
        <v>3042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15081498</v>
      </c>
      <c r="BO24" s="395"/>
      <c r="BP24" s="395"/>
      <c r="BQ24" s="395"/>
      <c r="BR24" s="395"/>
      <c r="BS24" s="395"/>
      <c r="BT24" s="395"/>
      <c r="BU24" s="396"/>
      <c r="BV24" s="394">
        <v>14117463</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5710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1495668</v>
      </c>
      <c r="BO25" s="358"/>
      <c r="BP25" s="358"/>
      <c r="BQ25" s="358"/>
      <c r="BR25" s="358"/>
      <c r="BS25" s="358"/>
      <c r="BT25" s="358"/>
      <c r="BU25" s="359"/>
      <c r="BV25" s="357">
        <v>1438580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5360</v>
      </c>
      <c r="R26" s="446"/>
      <c r="S26" s="446"/>
      <c r="T26" s="446"/>
      <c r="U26" s="446"/>
      <c r="V26" s="488"/>
      <c r="W26" s="540"/>
      <c r="X26" s="541"/>
      <c r="Y26" s="542"/>
      <c r="Z26" s="444" t="s">
        <v>168</v>
      </c>
      <c r="AA26" s="546"/>
      <c r="AB26" s="546"/>
      <c r="AC26" s="546"/>
      <c r="AD26" s="546"/>
      <c r="AE26" s="546"/>
      <c r="AF26" s="546"/>
      <c r="AG26" s="547"/>
      <c r="AH26" s="445">
        <v>5</v>
      </c>
      <c r="AI26" s="446"/>
      <c r="AJ26" s="446"/>
      <c r="AK26" s="446"/>
      <c r="AL26" s="488"/>
      <c r="AM26" s="445">
        <v>16705</v>
      </c>
      <c r="AN26" s="446"/>
      <c r="AO26" s="446"/>
      <c r="AP26" s="446"/>
      <c r="AQ26" s="446"/>
      <c r="AR26" s="488"/>
      <c r="AS26" s="445">
        <v>3341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3500</v>
      </c>
      <c r="R27" s="446"/>
      <c r="S27" s="446"/>
      <c r="T27" s="446"/>
      <c r="U27" s="446"/>
      <c r="V27" s="488"/>
      <c r="W27" s="540"/>
      <c r="X27" s="541"/>
      <c r="Y27" s="542"/>
      <c r="Z27" s="444" t="s">
        <v>171</v>
      </c>
      <c r="AA27" s="424"/>
      <c r="AB27" s="424"/>
      <c r="AC27" s="424"/>
      <c r="AD27" s="424"/>
      <c r="AE27" s="424"/>
      <c r="AF27" s="424"/>
      <c r="AG27" s="425"/>
      <c r="AH27" s="445">
        <v>13</v>
      </c>
      <c r="AI27" s="446"/>
      <c r="AJ27" s="446"/>
      <c r="AK27" s="446"/>
      <c r="AL27" s="488"/>
      <c r="AM27" s="445">
        <v>40820</v>
      </c>
      <c r="AN27" s="446"/>
      <c r="AO27" s="446"/>
      <c r="AP27" s="446"/>
      <c r="AQ27" s="446"/>
      <c r="AR27" s="488"/>
      <c r="AS27" s="445">
        <v>3140</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485977</v>
      </c>
      <c r="BO27" s="514"/>
      <c r="BP27" s="514"/>
      <c r="BQ27" s="514"/>
      <c r="BR27" s="514"/>
      <c r="BS27" s="514"/>
      <c r="BT27" s="514"/>
      <c r="BU27" s="515"/>
      <c r="BV27" s="513">
        <v>485679</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3000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3977123</v>
      </c>
      <c r="BO28" s="358"/>
      <c r="BP28" s="358"/>
      <c r="BQ28" s="358"/>
      <c r="BR28" s="358"/>
      <c r="BS28" s="358"/>
      <c r="BT28" s="358"/>
      <c r="BU28" s="359"/>
      <c r="BV28" s="357">
        <v>4074155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16</v>
      </c>
      <c r="M29" s="446"/>
      <c r="N29" s="446"/>
      <c r="O29" s="446"/>
      <c r="P29" s="488"/>
      <c r="Q29" s="445">
        <v>2800</v>
      </c>
      <c r="R29" s="446"/>
      <c r="S29" s="446"/>
      <c r="T29" s="446"/>
      <c r="U29" s="446"/>
      <c r="V29" s="488"/>
      <c r="W29" s="543"/>
      <c r="X29" s="544"/>
      <c r="Y29" s="545"/>
      <c r="Z29" s="444" t="s">
        <v>177</v>
      </c>
      <c r="AA29" s="424"/>
      <c r="AB29" s="424"/>
      <c r="AC29" s="424"/>
      <c r="AD29" s="424"/>
      <c r="AE29" s="424"/>
      <c r="AF29" s="424"/>
      <c r="AG29" s="425"/>
      <c r="AH29" s="445">
        <v>327</v>
      </c>
      <c r="AI29" s="446"/>
      <c r="AJ29" s="446"/>
      <c r="AK29" s="446"/>
      <c r="AL29" s="488"/>
      <c r="AM29" s="445">
        <v>996008</v>
      </c>
      <c r="AN29" s="446"/>
      <c r="AO29" s="446"/>
      <c r="AP29" s="446"/>
      <c r="AQ29" s="446"/>
      <c r="AR29" s="488"/>
      <c r="AS29" s="445">
        <v>3046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1658292</v>
      </c>
      <c r="BO29" s="395"/>
      <c r="BP29" s="395"/>
      <c r="BQ29" s="395"/>
      <c r="BR29" s="395"/>
      <c r="BS29" s="395"/>
      <c r="BT29" s="395"/>
      <c r="BU29" s="396"/>
      <c r="BV29" s="394">
        <v>1582367</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10426933</v>
      </c>
      <c r="BO30" s="514"/>
      <c r="BP30" s="514"/>
      <c r="BQ30" s="514"/>
      <c r="BR30" s="514"/>
      <c r="BS30" s="514"/>
      <c r="BT30" s="514"/>
      <c r="BU30" s="515"/>
      <c r="BV30" s="513">
        <v>10422952</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大洗、鉾田、水戸環境組合（一般会計）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鉾田市健康づくり財団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介護保険特別会計（保険事業勘定）</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鹿行広域事務組合（一般会計）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鹿行広域事務組合（養護老人ホーム事業特別会計）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介護保険特別会計（介護サービス事業勘定）</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鹿行広域事務組合（消防特別会計）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鹿行広域事務組合（火葬場事業特別会計）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鹿行広域事務組合（審査会事業特別会計）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茨城県市町村総合事務組合（一般会計）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茨城県市町村総合事務組合（県民交通災害共済事業特別会計）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茨城租税債権管理機構（一般会計）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17</v>
      </c>
      <c r="BX43" s="584"/>
      <c r="BY43" s="585" t="str">
        <f>IF('各会計、関係団体の財政状況及び健全化判断比率'!B77="","",'各会計、関係団体の財政状況及び健全化判断比率'!B77)</f>
        <v>茨城県後期高齢者医療広域連合（一般会計）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aQG7ZPE3MmN4mOf3Yz+DRdVlLWvvQuDMUrHqOXvJ8R1XB17ZeNhl0eaVFg17/NOejXq3grY5QFacbNSe5aOw+w==" saltValue="NChdu2udT+yNq8OT7XKlt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534</v>
      </c>
      <c r="D34" s="1136"/>
      <c r="E34" s="1137"/>
      <c r="F34" s="32">
        <v>9.68</v>
      </c>
      <c r="G34" s="33">
        <v>9.68</v>
      </c>
      <c r="H34" s="33">
        <v>9.5</v>
      </c>
      <c r="I34" s="33">
        <v>8.85</v>
      </c>
      <c r="J34" s="34">
        <v>8.67</v>
      </c>
      <c r="K34" s="22"/>
      <c r="L34" s="22"/>
      <c r="M34" s="22"/>
      <c r="N34" s="22"/>
      <c r="O34" s="22"/>
      <c r="P34" s="22"/>
    </row>
    <row r="35" spans="1:16" ht="39" customHeight="1" x14ac:dyDescent="0.15">
      <c r="A35" s="22"/>
      <c r="B35" s="35"/>
      <c r="C35" s="1132" t="s">
        <v>535</v>
      </c>
      <c r="D35" s="1132"/>
      <c r="E35" s="1133"/>
      <c r="F35" s="36">
        <v>7.08</v>
      </c>
      <c r="G35" s="37">
        <v>7.08</v>
      </c>
      <c r="H35" s="37">
        <v>9.23</v>
      </c>
      <c r="I35" s="37">
        <v>8.07</v>
      </c>
      <c r="J35" s="38">
        <v>7.13</v>
      </c>
      <c r="K35" s="22"/>
      <c r="L35" s="22"/>
      <c r="M35" s="22"/>
      <c r="N35" s="22"/>
      <c r="O35" s="22"/>
      <c r="P35" s="22"/>
    </row>
    <row r="36" spans="1:16" ht="39" customHeight="1" x14ac:dyDescent="0.15">
      <c r="A36" s="22"/>
      <c r="B36" s="35"/>
      <c r="C36" s="1132" t="s">
        <v>536</v>
      </c>
      <c r="D36" s="1132"/>
      <c r="E36" s="1133"/>
      <c r="F36" s="36">
        <v>2.29</v>
      </c>
      <c r="G36" s="37">
        <v>2.2400000000000002</v>
      </c>
      <c r="H36" s="37">
        <v>2.2999999999999998</v>
      </c>
      <c r="I36" s="37">
        <v>2.29</v>
      </c>
      <c r="J36" s="38">
        <v>2.15</v>
      </c>
      <c r="K36" s="22"/>
      <c r="L36" s="22"/>
      <c r="M36" s="22"/>
      <c r="N36" s="22"/>
      <c r="O36" s="22"/>
      <c r="P36" s="22"/>
    </row>
    <row r="37" spans="1:16" ht="39" customHeight="1" x14ac:dyDescent="0.15">
      <c r="A37" s="22"/>
      <c r="B37" s="35"/>
      <c r="C37" s="1132" t="s">
        <v>537</v>
      </c>
      <c r="D37" s="1132"/>
      <c r="E37" s="1133"/>
      <c r="F37" s="36">
        <v>0.62</v>
      </c>
      <c r="G37" s="37">
        <v>0.65</v>
      </c>
      <c r="H37" s="37">
        <v>1.72</v>
      </c>
      <c r="I37" s="37">
        <v>1.04</v>
      </c>
      <c r="J37" s="38">
        <v>0.98</v>
      </c>
      <c r="K37" s="22"/>
      <c r="L37" s="22"/>
      <c r="M37" s="22"/>
      <c r="N37" s="22"/>
      <c r="O37" s="22"/>
      <c r="P37" s="22"/>
    </row>
    <row r="38" spans="1:16" ht="39" customHeight="1" x14ac:dyDescent="0.15">
      <c r="A38" s="22"/>
      <c r="B38" s="35"/>
      <c r="C38" s="1132" t="s">
        <v>538</v>
      </c>
      <c r="D38" s="1132"/>
      <c r="E38" s="1133"/>
      <c r="F38" s="36">
        <v>1.1100000000000001</v>
      </c>
      <c r="G38" s="37">
        <v>1.75</v>
      </c>
      <c r="H38" s="37">
        <v>0.05</v>
      </c>
      <c r="I38" s="37">
        <v>1.22</v>
      </c>
      <c r="J38" s="38">
        <v>0.91</v>
      </c>
      <c r="K38" s="22"/>
      <c r="L38" s="22"/>
      <c r="M38" s="22"/>
      <c r="N38" s="22"/>
      <c r="O38" s="22"/>
      <c r="P38" s="22"/>
    </row>
    <row r="39" spans="1:16" ht="39" customHeight="1" x14ac:dyDescent="0.15">
      <c r="A39" s="22"/>
      <c r="B39" s="35"/>
      <c r="C39" s="1132" t="s">
        <v>539</v>
      </c>
      <c r="D39" s="1132"/>
      <c r="E39" s="1133"/>
      <c r="F39" s="36">
        <v>0.03</v>
      </c>
      <c r="G39" s="37">
        <v>0</v>
      </c>
      <c r="H39" s="37">
        <v>0.1</v>
      </c>
      <c r="I39" s="37">
        <v>7.0000000000000007E-2</v>
      </c>
      <c r="J39" s="38">
        <v>0.18</v>
      </c>
      <c r="K39" s="22"/>
      <c r="L39" s="22"/>
      <c r="M39" s="22"/>
      <c r="N39" s="22"/>
      <c r="O39" s="22"/>
      <c r="P39" s="22"/>
    </row>
    <row r="40" spans="1:16" ht="39" customHeight="1" x14ac:dyDescent="0.15">
      <c r="A40" s="22"/>
      <c r="B40" s="35"/>
      <c r="C40" s="1132" t="s">
        <v>540</v>
      </c>
      <c r="D40" s="1132"/>
      <c r="E40" s="1133"/>
      <c r="F40" s="36">
        <v>0.04</v>
      </c>
      <c r="G40" s="37">
        <v>0.06</v>
      </c>
      <c r="H40" s="37">
        <v>0.04</v>
      </c>
      <c r="I40" s="37">
        <v>0.05</v>
      </c>
      <c r="J40" s="38">
        <v>0.04</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542</v>
      </c>
      <c r="D43" s="1134"/>
      <c r="E43" s="1135"/>
      <c r="F43" s="41">
        <v>0.12</v>
      </c>
      <c r="G43" s="42">
        <v>0.09</v>
      </c>
      <c r="H43" s="42">
        <v>0.11</v>
      </c>
      <c r="I43" s="42">
        <v>0.02</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sheetData>
  <sheetProtection algorithmName="SHA-512" hashValue="dW7n+8qF+Bqm+lAltz5fJaI+Kcq9wUUv7YHne+6Q3BR1Alkzvxydays7WI4r+7Yg9eAPNODs5uTXjS6jbQHhQQ==" saltValue="b/rxg2qwM9+QJzy+BUaf6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2267</v>
      </c>
      <c r="L45" s="58">
        <v>2221</v>
      </c>
      <c r="M45" s="58">
        <v>2365</v>
      </c>
      <c r="N45" s="58">
        <v>2447</v>
      </c>
      <c r="O45" s="59">
        <v>2412</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15">
      <c r="A47" s="46"/>
      <c r="B47" s="1140"/>
      <c r="C47" s="1141"/>
      <c r="D47" s="60"/>
      <c r="E47" s="1146" t="s">
        <v>12</v>
      </c>
      <c r="F47" s="1146"/>
      <c r="G47" s="1146"/>
      <c r="H47" s="1146"/>
      <c r="I47" s="1146"/>
      <c r="J47" s="1147"/>
      <c r="K47" s="61">
        <v>7</v>
      </c>
      <c r="L47" s="62">
        <v>7</v>
      </c>
      <c r="M47" s="62">
        <v>7</v>
      </c>
      <c r="N47" s="62">
        <v>7</v>
      </c>
      <c r="O47" s="63" t="s">
        <v>487</v>
      </c>
      <c r="P47" s="46"/>
      <c r="Q47" s="46"/>
      <c r="R47" s="46"/>
      <c r="S47" s="46"/>
      <c r="T47" s="46"/>
      <c r="U47" s="46"/>
    </row>
    <row r="48" spans="1:21" ht="30.75" customHeight="1" x14ac:dyDescent="0.15">
      <c r="A48" s="46"/>
      <c r="B48" s="1140"/>
      <c r="C48" s="1141"/>
      <c r="D48" s="60"/>
      <c r="E48" s="1146" t="s">
        <v>13</v>
      </c>
      <c r="F48" s="1146"/>
      <c r="G48" s="1146"/>
      <c r="H48" s="1146"/>
      <c r="I48" s="1146"/>
      <c r="J48" s="1147"/>
      <c r="K48" s="61">
        <v>556</v>
      </c>
      <c r="L48" s="62">
        <v>562</v>
      </c>
      <c r="M48" s="62">
        <v>524</v>
      </c>
      <c r="N48" s="62">
        <v>505</v>
      </c>
      <c r="O48" s="63">
        <v>481</v>
      </c>
      <c r="P48" s="46"/>
      <c r="Q48" s="46"/>
      <c r="R48" s="46"/>
      <c r="S48" s="46"/>
      <c r="T48" s="46"/>
      <c r="U48" s="46"/>
    </row>
    <row r="49" spans="1:21" ht="30.75" customHeight="1" x14ac:dyDescent="0.15">
      <c r="A49" s="46"/>
      <c r="B49" s="1140"/>
      <c r="C49" s="1141"/>
      <c r="D49" s="60"/>
      <c r="E49" s="1146" t="s">
        <v>14</v>
      </c>
      <c r="F49" s="1146"/>
      <c r="G49" s="1146"/>
      <c r="H49" s="1146"/>
      <c r="I49" s="1146"/>
      <c r="J49" s="1147"/>
      <c r="K49" s="61">
        <v>42</v>
      </c>
      <c r="L49" s="62">
        <v>40</v>
      </c>
      <c r="M49" s="62">
        <v>45</v>
      </c>
      <c r="N49" s="62">
        <v>48</v>
      </c>
      <c r="O49" s="63">
        <v>41</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1864</v>
      </c>
      <c r="L52" s="62">
        <v>1818</v>
      </c>
      <c r="M52" s="62">
        <v>1753</v>
      </c>
      <c r="N52" s="62">
        <v>1683</v>
      </c>
      <c r="O52" s="63">
        <v>1714</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1008</v>
      </c>
      <c r="L53" s="67">
        <v>1012</v>
      </c>
      <c r="M53" s="67">
        <v>1188</v>
      </c>
      <c r="N53" s="67">
        <v>1324</v>
      </c>
      <c r="O53" s="68">
        <v>1220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567</v>
      </c>
      <c r="L58" s="82" t="s">
        <v>567</v>
      </c>
      <c r="M58" s="82" t="s">
        <v>567</v>
      </c>
      <c r="N58" s="82" t="s">
        <v>567</v>
      </c>
      <c r="O58" s="83" t="s">
        <v>567</v>
      </c>
    </row>
    <row r="59" spans="1:21" ht="31.5" customHeight="1" x14ac:dyDescent="0.15">
      <c r="B59" s="1156"/>
      <c r="C59" s="1157"/>
      <c r="D59" s="1163" t="s">
        <v>26</v>
      </c>
      <c r="E59" s="1164"/>
      <c r="F59" s="1164"/>
      <c r="G59" s="1164"/>
      <c r="H59" s="1164"/>
      <c r="I59" s="1164"/>
      <c r="J59" s="1165"/>
      <c r="K59" s="84" t="s">
        <v>487</v>
      </c>
      <c r="L59" s="85" t="s">
        <v>548</v>
      </c>
      <c r="M59" s="85" t="s">
        <v>548</v>
      </c>
      <c r="N59" s="85" t="s">
        <v>548</v>
      </c>
      <c r="O59" s="86" t="s">
        <v>548</v>
      </c>
    </row>
    <row r="60" spans="1:21" ht="31.5" customHeight="1" thickBot="1" x14ac:dyDescent="0.2">
      <c r="B60" s="1158"/>
      <c r="C60" s="1159"/>
      <c r="D60" s="1166" t="s">
        <v>27</v>
      </c>
      <c r="E60" s="1167"/>
      <c r="F60" s="1167"/>
      <c r="G60" s="1167"/>
      <c r="H60" s="1167"/>
      <c r="I60" s="1167"/>
      <c r="J60" s="1168"/>
      <c r="K60" s="87" t="s">
        <v>548</v>
      </c>
      <c r="L60" s="88" t="s">
        <v>548</v>
      </c>
      <c r="M60" s="88" t="s">
        <v>548</v>
      </c>
      <c r="N60" s="88" t="s">
        <v>548</v>
      </c>
      <c r="O60" s="89" t="s">
        <v>548</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49qiD1TaLKagOPUzPENyUuQAyMtLNXpSGDoFLOti6owj4UUY/zWWSnBtTDoF0aaK78psTLFq598VV9E2XGzk9g==" saltValue="avXwsZQbc4jlylRlSkqEJ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30">
        <v>22508</v>
      </c>
      <c r="J41" s="331">
        <v>23333</v>
      </c>
      <c r="K41" s="331">
        <v>22317</v>
      </c>
      <c r="L41" s="331">
        <v>21430</v>
      </c>
      <c r="M41" s="332">
        <v>21642</v>
      </c>
    </row>
    <row r="42" spans="2:13" ht="27.75" customHeight="1" x14ac:dyDescent="0.15">
      <c r="B42" s="1171"/>
      <c r="C42" s="1172"/>
      <c r="D42" s="104"/>
      <c r="E42" s="1177" t="s">
        <v>32</v>
      </c>
      <c r="F42" s="1177"/>
      <c r="G42" s="1177"/>
      <c r="H42" s="1178"/>
      <c r="I42" s="333" t="s">
        <v>487</v>
      </c>
      <c r="J42" s="334" t="s">
        <v>487</v>
      </c>
      <c r="K42" s="334" t="s">
        <v>487</v>
      </c>
      <c r="L42" s="334" t="s">
        <v>487</v>
      </c>
      <c r="M42" s="335" t="s">
        <v>487</v>
      </c>
    </row>
    <row r="43" spans="2:13" ht="27.75" customHeight="1" x14ac:dyDescent="0.15">
      <c r="B43" s="1171"/>
      <c r="C43" s="1172"/>
      <c r="D43" s="104"/>
      <c r="E43" s="1177" t="s">
        <v>33</v>
      </c>
      <c r="F43" s="1177"/>
      <c r="G43" s="1177"/>
      <c r="H43" s="1178"/>
      <c r="I43" s="333">
        <v>8355</v>
      </c>
      <c r="J43" s="334">
        <v>8283</v>
      </c>
      <c r="K43" s="334">
        <v>7827</v>
      </c>
      <c r="L43" s="334">
        <v>7398</v>
      </c>
      <c r="M43" s="335">
        <v>6845</v>
      </c>
    </row>
    <row r="44" spans="2:13" ht="27.75" customHeight="1" x14ac:dyDescent="0.15">
      <c r="B44" s="1171"/>
      <c r="C44" s="1172"/>
      <c r="D44" s="104"/>
      <c r="E44" s="1177" t="s">
        <v>34</v>
      </c>
      <c r="F44" s="1177"/>
      <c r="G44" s="1177"/>
      <c r="H44" s="1178"/>
      <c r="I44" s="333">
        <v>199</v>
      </c>
      <c r="J44" s="334">
        <v>194</v>
      </c>
      <c r="K44" s="334">
        <v>157</v>
      </c>
      <c r="L44" s="334">
        <v>275</v>
      </c>
      <c r="M44" s="335">
        <v>552</v>
      </c>
    </row>
    <row r="45" spans="2:13" ht="27.75" customHeight="1" x14ac:dyDescent="0.15">
      <c r="B45" s="1171"/>
      <c r="C45" s="1172"/>
      <c r="D45" s="104"/>
      <c r="E45" s="1177" t="s">
        <v>35</v>
      </c>
      <c r="F45" s="1177"/>
      <c r="G45" s="1177"/>
      <c r="H45" s="1178"/>
      <c r="I45" s="333">
        <v>3275</v>
      </c>
      <c r="J45" s="334">
        <v>3358</v>
      </c>
      <c r="K45" s="334">
        <v>3285</v>
      </c>
      <c r="L45" s="334">
        <v>3295</v>
      </c>
      <c r="M45" s="335">
        <v>3373</v>
      </c>
    </row>
    <row r="46" spans="2:13" ht="27.75" customHeight="1" x14ac:dyDescent="0.15">
      <c r="B46" s="1171"/>
      <c r="C46" s="1172"/>
      <c r="D46" s="105"/>
      <c r="E46" s="1177" t="s">
        <v>36</v>
      </c>
      <c r="F46" s="1177"/>
      <c r="G46" s="1177"/>
      <c r="H46" s="1178"/>
      <c r="I46" s="333">
        <v>4</v>
      </c>
      <c r="J46" s="334">
        <v>3</v>
      </c>
      <c r="K46" s="334">
        <v>3</v>
      </c>
      <c r="L46" s="334" t="s">
        <v>487</v>
      </c>
      <c r="M46" s="335" t="s">
        <v>487</v>
      </c>
    </row>
    <row r="47" spans="2:13" ht="27.75" customHeight="1" x14ac:dyDescent="0.15">
      <c r="B47" s="1171"/>
      <c r="C47" s="1172"/>
      <c r="D47" s="106"/>
      <c r="E47" s="1179" t="s">
        <v>37</v>
      </c>
      <c r="F47" s="1180"/>
      <c r="G47" s="1180"/>
      <c r="H47" s="1181"/>
      <c r="I47" s="333" t="s">
        <v>487</v>
      </c>
      <c r="J47" s="334" t="s">
        <v>487</v>
      </c>
      <c r="K47" s="334" t="s">
        <v>487</v>
      </c>
      <c r="L47" s="334" t="s">
        <v>487</v>
      </c>
      <c r="M47" s="335" t="s">
        <v>487</v>
      </c>
    </row>
    <row r="48" spans="2:13" ht="27.75" customHeight="1" x14ac:dyDescent="0.15">
      <c r="B48" s="1171"/>
      <c r="C48" s="1172"/>
      <c r="D48" s="104"/>
      <c r="E48" s="1177" t="s">
        <v>38</v>
      </c>
      <c r="F48" s="1177"/>
      <c r="G48" s="1177"/>
      <c r="H48" s="1178"/>
      <c r="I48" s="333" t="s">
        <v>487</v>
      </c>
      <c r="J48" s="334" t="s">
        <v>487</v>
      </c>
      <c r="K48" s="334" t="s">
        <v>487</v>
      </c>
      <c r="L48" s="334" t="s">
        <v>487</v>
      </c>
      <c r="M48" s="335" t="s">
        <v>487</v>
      </c>
    </row>
    <row r="49" spans="2:13" ht="27.75" customHeight="1" x14ac:dyDescent="0.15">
      <c r="B49" s="1173"/>
      <c r="C49" s="1174"/>
      <c r="D49" s="104"/>
      <c r="E49" s="1177" t="s">
        <v>39</v>
      </c>
      <c r="F49" s="1177"/>
      <c r="G49" s="1177"/>
      <c r="H49" s="1178"/>
      <c r="I49" s="333" t="s">
        <v>487</v>
      </c>
      <c r="J49" s="334" t="s">
        <v>487</v>
      </c>
      <c r="K49" s="334" t="s">
        <v>487</v>
      </c>
      <c r="L49" s="334" t="s">
        <v>487</v>
      </c>
      <c r="M49" s="335" t="s">
        <v>487</v>
      </c>
    </row>
    <row r="50" spans="2:13" ht="27.75" customHeight="1" x14ac:dyDescent="0.15">
      <c r="B50" s="1182" t="s">
        <v>40</v>
      </c>
      <c r="C50" s="1183"/>
      <c r="D50" s="107"/>
      <c r="E50" s="1177" t="s">
        <v>41</v>
      </c>
      <c r="F50" s="1177"/>
      <c r="G50" s="1177"/>
      <c r="H50" s="1178"/>
      <c r="I50" s="333">
        <v>15345</v>
      </c>
      <c r="J50" s="334">
        <v>15732</v>
      </c>
      <c r="K50" s="334">
        <v>15590</v>
      </c>
      <c r="L50" s="334">
        <v>15208</v>
      </c>
      <c r="M50" s="335">
        <v>15049</v>
      </c>
    </row>
    <row r="51" spans="2:13" ht="27.75" customHeight="1" x14ac:dyDescent="0.15">
      <c r="B51" s="1171"/>
      <c r="C51" s="1172"/>
      <c r="D51" s="104"/>
      <c r="E51" s="1177" t="s">
        <v>42</v>
      </c>
      <c r="F51" s="1177"/>
      <c r="G51" s="1177"/>
      <c r="H51" s="1178"/>
      <c r="I51" s="333">
        <v>338</v>
      </c>
      <c r="J51" s="334">
        <v>258</v>
      </c>
      <c r="K51" s="334">
        <v>210</v>
      </c>
      <c r="L51" s="334">
        <v>181</v>
      </c>
      <c r="M51" s="335">
        <v>157</v>
      </c>
    </row>
    <row r="52" spans="2:13" ht="27.75" customHeight="1" x14ac:dyDescent="0.15">
      <c r="B52" s="1173"/>
      <c r="C52" s="1174"/>
      <c r="D52" s="104"/>
      <c r="E52" s="1177" t="s">
        <v>43</v>
      </c>
      <c r="F52" s="1177"/>
      <c r="G52" s="1177"/>
      <c r="H52" s="1178"/>
      <c r="I52" s="333">
        <v>20021</v>
      </c>
      <c r="J52" s="334">
        <v>20670</v>
      </c>
      <c r="K52" s="334">
        <v>19777</v>
      </c>
      <c r="L52" s="334">
        <v>18978</v>
      </c>
      <c r="M52" s="335">
        <v>18710</v>
      </c>
    </row>
    <row r="53" spans="2:13" ht="27.75" customHeight="1" thickBot="1" x14ac:dyDescent="0.2">
      <c r="B53" s="1184" t="s">
        <v>19</v>
      </c>
      <c r="C53" s="1185"/>
      <c r="D53" s="108"/>
      <c r="E53" s="1186" t="s">
        <v>44</v>
      </c>
      <c r="F53" s="1186"/>
      <c r="G53" s="1186"/>
      <c r="H53" s="1187"/>
      <c r="I53" s="336">
        <v>-1365</v>
      </c>
      <c r="J53" s="337">
        <v>-1489</v>
      </c>
      <c r="K53" s="337">
        <v>-1987</v>
      </c>
      <c r="L53" s="337">
        <v>-1968</v>
      </c>
      <c r="M53" s="338">
        <v>-1502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bnnLWxt9zzGwoEos56hcjfQIMm+g3KgcRChGUNE+2WjWgi4jgGrE3lyiLyoH7XHl7iG8w367SOqGjv8KgqaREA==" saltValue="GpBdD5nCmW4bcqdoJ4dZ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3"/>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4463</v>
      </c>
      <c r="G55" s="339">
        <v>4074</v>
      </c>
      <c r="H55" s="340">
        <v>3977</v>
      </c>
    </row>
    <row r="56" spans="2:8" ht="52.5" customHeight="1" x14ac:dyDescent="0.15">
      <c r="B56" s="120"/>
      <c r="C56" s="1198" t="s">
        <v>47</v>
      </c>
      <c r="D56" s="1198"/>
      <c r="E56" s="1199"/>
      <c r="F56" s="341">
        <v>1523</v>
      </c>
      <c r="G56" s="341">
        <v>1582</v>
      </c>
      <c r="H56" s="342">
        <v>1658</v>
      </c>
    </row>
    <row r="57" spans="2:8" ht="53.25" customHeight="1" x14ac:dyDescent="0.15">
      <c r="B57" s="120"/>
      <c r="C57" s="1200" t="s">
        <v>48</v>
      </c>
      <c r="D57" s="1200"/>
      <c r="E57" s="1201"/>
      <c r="F57" s="343">
        <v>10258</v>
      </c>
      <c r="G57" s="343">
        <v>10423</v>
      </c>
      <c r="H57" s="344">
        <v>10427</v>
      </c>
    </row>
    <row r="58" spans="2:8" ht="45.75" customHeight="1" x14ac:dyDescent="0.15">
      <c r="B58" s="121"/>
      <c r="C58" s="1188" t="s">
        <v>562</v>
      </c>
      <c r="D58" s="1189"/>
      <c r="E58" s="1190"/>
      <c r="F58" s="345">
        <v>6900</v>
      </c>
      <c r="G58" s="345">
        <v>7123</v>
      </c>
      <c r="H58" s="346">
        <v>7128</v>
      </c>
    </row>
    <row r="59" spans="2:8" ht="45.75" customHeight="1" x14ac:dyDescent="0.15">
      <c r="B59" s="121"/>
      <c r="C59" s="1188" t="s">
        <v>563</v>
      </c>
      <c r="D59" s="1189"/>
      <c r="E59" s="1190"/>
      <c r="F59" s="345">
        <v>2082</v>
      </c>
      <c r="G59" s="345">
        <v>2082</v>
      </c>
      <c r="H59" s="346">
        <v>2082</v>
      </c>
    </row>
    <row r="60" spans="2:8" ht="45.75" customHeight="1" x14ac:dyDescent="0.15">
      <c r="B60" s="121"/>
      <c r="C60" s="1188" t="s">
        <v>564</v>
      </c>
      <c r="D60" s="1189"/>
      <c r="E60" s="1190"/>
      <c r="F60" s="345">
        <v>481</v>
      </c>
      <c r="G60" s="345">
        <v>470</v>
      </c>
      <c r="H60" s="346">
        <v>461</v>
      </c>
    </row>
    <row r="61" spans="2:8" ht="45.75" customHeight="1" x14ac:dyDescent="0.15">
      <c r="B61" s="121"/>
      <c r="C61" s="1188" t="s">
        <v>565</v>
      </c>
      <c r="D61" s="1189"/>
      <c r="E61" s="1190"/>
      <c r="F61" s="345">
        <v>385</v>
      </c>
      <c r="G61" s="345">
        <v>355</v>
      </c>
      <c r="H61" s="346">
        <v>325</v>
      </c>
    </row>
    <row r="62" spans="2:8" ht="45.75" customHeight="1" thickBot="1" x14ac:dyDescent="0.2">
      <c r="B62" s="122"/>
      <c r="C62" s="1191" t="s">
        <v>566</v>
      </c>
      <c r="D62" s="1192"/>
      <c r="E62" s="1193"/>
      <c r="F62" s="347">
        <v>221</v>
      </c>
      <c r="G62" s="347">
        <v>215</v>
      </c>
      <c r="H62" s="348">
        <v>208</v>
      </c>
    </row>
    <row r="63" spans="2:8" ht="52.5" customHeight="1" thickBot="1" x14ac:dyDescent="0.2">
      <c r="B63" s="123"/>
      <c r="C63" s="1194" t="s">
        <v>49</v>
      </c>
      <c r="D63" s="1194"/>
      <c r="E63" s="1195"/>
      <c r="F63" s="349">
        <v>16244</v>
      </c>
      <c r="G63" s="349">
        <v>16079</v>
      </c>
      <c r="H63" s="350">
        <v>16062</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sheetData>
  <sheetProtection algorithmName="SHA-512" hashValue="XKqfQrpf90qOPtc4UTQBil3M6FXjWognxqG3Y9lNTzVfmKi5tXFq6yPHHbZZnTN666G777oj3VEU4DUOFi+yKw==" saltValue="XMXrHz9Nx4cAjWG//N+F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election activeCell="K49" sqref="K49"/>
    </sheetView>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106347</v>
      </c>
      <c r="E3" s="142"/>
      <c r="F3" s="143">
        <v>128523</v>
      </c>
      <c r="G3" s="144"/>
      <c r="H3" s="145"/>
    </row>
    <row r="4" spans="1:8" x14ac:dyDescent="0.15">
      <c r="A4" s="146"/>
      <c r="B4" s="147"/>
      <c r="C4" s="148"/>
      <c r="D4" s="149">
        <v>63602</v>
      </c>
      <c r="E4" s="150"/>
      <c r="F4" s="151">
        <v>56792</v>
      </c>
      <c r="G4" s="152"/>
      <c r="H4" s="153"/>
    </row>
    <row r="5" spans="1:8" x14ac:dyDescent="0.15">
      <c r="A5" s="134" t="s">
        <v>519</v>
      </c>
      <c r="B5" s="139"/>
      <c r="C5" s="140"/>
      <c r="D5" s="141">
        <v>111325</v>
      </c>
      <c r="E5" s="142"/>
      <c r="F5" s="143">
        <v>92919</v>
      </c>
      <c r="G5" s="144"/>
      <c r="H5" s="145"/>
    </row>
    <row r="6" spans="1:8" x14ac:dyDescent="0.15">
      <c r="A6" s="146"/>
      <c r="B6" s="147"/>
      <c r="C6" s="148"/>
      <c r="D6" s="149">
        <v>68382</v>
      </c>
      <c r="E6" s="150"/>
      <c r="F6" s="151">
        <v>54128</v>
      </c>
      <c r="G6" s="152"/>
      <c r="H6" s="153"/>
    </row>
    <row r="7" spans="1:8" x14ac:dyDescent="0.15">
      <c r="A7" s="134" t="s">
        <v>520</v>
      </c>
      <c r="B7" s="139"/>
      <c r="C7" s="140"/>
      <c r="D7" s="141">
        <v>65922</v>
      </c>
      <c r="E7" s="142"/>
      <c r="F7" s="143">
        <v>103663</v>
      </c>
      <c r="G7" s="144"/>
      <c r="H7" s="145"/>
    </row>
    <row r="8" spans="1:8" x14ac:dyDescent="0.15">
      <c r="A8" s="146"/>
      <c r="B8" s="147"/>
      <c r="C8" s="148"/>
      <c r="D8" s="149">
        <v>44576</v>
      </c>
      <c r="E8" s="150"/>
      <c r="F8" s="151">
        <v>64346</v>
      </c>
      <c r="G8" s="152"/>
      <c r="H8" s="153"/>
    </row>
    <row r="9" spans="1:8" x14ac:dyDescent="0.15">
      <c r="A9" s="134" t="s">
        <v>521</v>
      </c>
      <c r="B9" s="139"/>
      <c r="C9" s="140"/>
      <c r="D9" s="141">
        <v>69834</v>
      </c>
      <c r="E9" s="142"/>
      <c r="F9" s="143">
        <v>92012</v>
      </c>
      <c r="G9" s="144"/>
      <c r="H9" s="145"/>
    </row>
    <row r="10" spans="1:8" x14ac:dyDescent="0.15">
      <c r="A10" s="146"/>
      <c r="B10" s="147"/>
      <c r="C10" s="148"/>
      <c r="D10" s="149">
        <v>53976</v>
      </c>
      <c r="E10" s="150"/>
      <c r="F10" s="151">
        <v>61382</v>
      </c>
      <c r="G10" s="152"/>
      <c r="H10" s="153"/>
    </row>
    <row r="11" spans="1:8" x14ac:dyDescent="0.15">
      <c r="A11" s="134" t="s">
        <v>522</v>
      </c>
      <c r="B11" s="139"/>
      <c r="C11" s="140"/>
      <c r="D11" s="141">
        <v>78761</v>
      </c>
      <c r="E11" s="142"/>
      <c r="F11" s="143">
        <v>91317</v>
      </c>
      <c r="G11" s="144"/>
      <c r="H11" s="145"/>
    </row>
    <row r="12" spans="1:8" x14ac:dyDescent="0.15">
      <c r="A12" s="146"/>
      <c r="B12" s="147"/>
      <c r="C12" s="154"/>
      <c r="D12" s="149">
        <v>46567</v>
      </c>
      <c r="E12" s="150"/>
      <c r="F12" s="151">
        <v>56480</v>
      </c>
      <c r="G12" s="152"/>
      <c r="H12" s="153"/>
    </row>
    <row r="13" spans="1:8" x14ac:dyDescent="0.15">
      <c r="A13" s="134"/>
      <c r="B13" s="139"/>
      <c r="C13" s="140"/>
      <c r="D13" s="141">
        <v>86438</v>
      </c>
      <c r="E13" s="142"/>
      <c r="F13" s="143">
        <v>101687</v>
      </c>
      <c r="G13" s="155"/>
      <c r="H13" s="145"/>
    </row>
    <row r="14" spans="1:8" x14ac:dyDescent="0.15">
      <c r="A14" s="146"/>
      <c r="B14" s="147"/>
      <c r="C14" s="148"/>
      <c r="D14" s="149">
        <v>55421</v>
      </c>
      <c r="E14" s="150"/>
      <c r="F14" s="151">
        <v>58626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7.09</v>
      </c>
      <c r="C19" s="156">
        <f>ROUND(VALUE(SUBSTITUTE(実質収支比率等に係る経年分析!G$48,"▲","-")),2)</f>
        <v>7.08</v>
      </c>
      <c r="D19" s="156">
        <f>ROUND(VALUE(SUBSTITUTE(実質収支比率等に係る経年分析!H$48,"▲","-")),2)</f>
        <v>9.24</v>
      </c>
      <c r="E19" s="156">
        <f>ROUND(VALUE(SUBSTITUTE(実質収支比率等に係る経年分析!I$48,"▲","-")),2)</f>
        <v>8.08</v>
      </c>
      <c r="F19" s="156">
        <f>ROUND(VALUE(SUBSTITUTE(実質収支比率等に係る経年分析!J$48,"▲","-")),2)</f>
        <v>7.14</v>
      </c>
    </row>
    <row r="20" spans="1:11" x14ac:dyDescent="0.15">
      <c r="A20" s="156" t="s">
        <v>53</v>
      </c>
      <c r="B20" s="156">
        <f>ROUND(VALUE(SUBSTITUTE(実質収支比率等に係る経年分析!F$47,"▲","-")),2)</f>
        <v>37.229999999999997</v>
      </c>
      <c r="C20" s="156">
        <f>ROUND(VALUE(SUBSTITUTE(実質収支比率等に係る経年分析!G$47,"▲","-")),2)</f>
        <v>34.799999999999997</v>
      </c>
      <c r="D20" s="156">
        <f>ROUND(VALUE(SUBSTITUTE(実質収支比率等に係る経年分析!H$47,"▲","-")),2)</f>
        <v>33.46</v>
      </c>
      <c r="E20" s="156">
        <f>ROUND(VALUE(SUBSTITUTE(実質収支比率等に係る経年分析!I$47,"▲","-")),2)</f>
        <v>30.33</v>
      </c>
      <c r="F20" s="156">
        <f>ROUND(VALUE(SUBSTITUTE(実質収支比率等に係る経年分析!J$47,"▲","-")),2)</f>
        <v>28.94</v>
      </c>
    </row>
    <row r="21" spans="1:11" x14ac:dyDescent="0.15">
      <c r="A21" s="156" t="s">
        <v>54</v>
      </c>
      <c r="B21" s="156">
        <f>IF(ISNUMBER(VALUE(SUBSTITUTE(実質収支比率等に係る経年分析!F$49,"▲","-"))),ROUND(VALUE(SUBSTITUTE(実質収支比率等に係る経年分析!F$49,"▲","-")),2),NA())</f>
        <v>0.69</v>
      </c>
      <c r="C21" s="156">
        <f>IF(ISNUMBER(VALUE(SUBSTITUTE(実質収支比率等に係る経年分析!G$49,"▲","-"))),ROUND(VALUE(SUBSTITUTE(実質収支比率等に係る経年分析!G$49,"▲","-")),2),NA())</f>
        <v>-1.27</v>
      </c>
      <c r="D21" s="156">
        <f>IF(ISNUMBER(VALUE(SUBSTITUTE(実質収支比率等に係る経年分析!H$49,"▲","-"))),ROUND(VALUE(SUBSTITUTE(実質収支比率等に係る経年分析!H$49,"▲","-")),2),NA())</f>
        <v>-0.26</v>
      </c>
      <c r="E21" s="156">
        <f>IF(ISNUMBER(VALUE(SUBSTITUTE(実質収支比率等に係る経年分析!I$49,"▲","-"))),ROUND(VALUE(SUBSTITUTE(実質収支比率等に係る経年分析!I$49,"▲","-")),2),NA())</f>
        <v>-3.99</v>
      </c>
      <c r="F21" s="156">
        <f>IF(ISNUMBER(VALUE(SUBSTITUTE(実質収支比率等に係る経年分析!J$49,"▲","-"))),ROUND(VALUE(SUBSTITUTE(実質収支比率等に係る経年分析!J$49,"▲","-")),2),NA())</f>
        <v>-1.43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0.02</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介護保険特別会計（介護サービス事業勘定）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0.04</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7.0000000000000007E-2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0.18</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1.1100000000000001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1.75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1.22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0.91</v>
      </c>
    </row>
    <row r="33" spans="1:16" x14ac:dyDescent="0.15">
      <c r="A33" s="157" t="str">
        <f>IF(連結実質赤字比率に係る赤字・黒字の構成分析!C$37="",NA(),連結実質赤字比率に係る赤字・黒字の構成分析!C$37)</f>
        <v>介護保険特別会計（保険事業勘定）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1.72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0.98</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2.29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2.2400000000000002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2.2999999999999998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2.29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2.15</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7.08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7.08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9.23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8.07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7.13</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9.68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9.68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8.85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8.67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1864</v>
      </c>
      <c r="E42" s="158"/>
      <c r="F42" s="158"/>
      <c r="G42" s="158">
        <f>'実質公債費比率（分子）の構造'!L$52</f>
        <v>1818</v>
      </c>
      <c r="H42" s="158"/>
      <c r="I42" s="158"/>
      <c r="J42" s="158">
        <f>'実質公債費比率（分子）の構造'!M$52</f>
        <v>1753</v>
      </c>
      <c r="K42" s="158"/>
      <c r="L42" s="158"/>
      <c r="M42" s="158">
        <f>'実質公債費比率（分子）の構造'!N$52</f>
        <v>1683</v>
      </c>
      <c r="N42" s="158"/>
      <c r="O42" s="158"/>
      <c r="P42" s="158">
        <f>'実質公債費比率（分子）の構造'!O$52</f>
        <v>1714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42</v>
      </c>
      <c r="C45" s="158"/>
      <c r="D45" s="158"/>
      <c r="E45" s="158">
        <f>'実質公債費比率（分子）の構造'!L$49</f>
        <v>40</v>
      </c>
      <c r="F45" s="158"/>
      <c r="G45" s="158"/>
      <c r="H45" s="158">
        <f>'実質公債費比率（分子）の構造'!M$49</f>
        <v>45</v>
      </c>
      <c r="I45" s="158"/>
      <c r="J45" s="158"/>
      <c r="K45" s="158">
        <f>'実質公債費比率（分子）の構造'!N$49</f>
        <v>48</v>
      </c>
      <c r="L45" s="158"/>
      <c r="M45" s="158"/>
      <c r="N45" s="158">
        <f>'実質公債費比率（分子）の構造'!O$49</f>
        <v>41</v>
      </c>
      <c r="O45" s="158"/>
      <c r="P45" s="158"/>
    </row>
    <row r="46" spans="1:16" x14ac:dyDescent="0.15">
      <c r="A46" s="158" t="s">
        <v>64</v>
      </c>
      <c r="B46" s="158">
        <f>'実質公債費比率（分子）の構造'!K$48</f>
        <v>556</v>
      </c>
      <c r="C46" s="158"/>
      <c r="D46" s="158"/>
      <c r="E46" s="158">
        <f>'実質公債費比率（分子）の構造'!L$48</f>
        <v>562</v>
      </c>
      <c r="F46" s="158"/>
      <c r="G46" s="158"/>
      <c r="H46" s="158">
        <f>'実質公債費比率（分子）の構造'!M$48</f>
        <v>524</v>
      </c>
      <c r="I46" s="158"/>
      <c r="J46" s="158"/>
      <c r="K46" s="158">
        <f>'実質公債費比率（分子）の構造'!N$48</f>
        <v>505</v>
      </c>
      <c r="L46" s="158"/>
      <c r="M46" s="158"/>
      <c r="N46" s="158">
        <f>'実質公債費比率（分子）の構造'!O$48</f>
        <v>481</v>
      </c>
      <c r="O46" s="158"/>
      <c r="P46" s="158"/>
    </row>
    <row r="47" spans="1:16" x14ac:dyDescent="0.15">
      <c r="A47" s="158" t="s">
        <v>12</v>
      </c>
      <c r="B47" s="158">
        <f>'実質公債費比率（分子）の構造'!K$47</f>
        <v>7</v>
      </c>
      <c r="C47" s="158"/>
      <c r="D47" s="158"/>
      <c r="E47" s="158">
        <f>'実質公債費比率（分子）の構造'!L$47</f>
        <v>7</v>
      </c>
      <c r="F47" s="158"/>
      <c r="G47" s="158"/>
      <c r="H47" s="158">
        <f>'実質公債費比率（分子）の構造'!M$47</f>
        <v>7</v>
      </c>
      <c r="I47" s="158"/>
      <c r="J47" s="158"/>
      <c r="K47" s="158">
        <f>'実質公債費比率（分子）の構造'!N$47</f>
        <v>7</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2267</v>
      </c>
      <c r="C49" s="158"/>
      <c r="D49" s="158"/>
      <c r="E49" s="158">
        <f>'実質公債費比率（分子）の構造'!L$45</f>
        <v>2221</v>
      </c>
      <c r="F49" s="158"/>
      <c r="G49" s="158"/>
      <c r="H49" s="158">
        <f>'実質公債費比率（分子）の構造'!M$45</f>
        <v>2365</v>
      </c>
      <c r="I49" s="158"/>
      <c r="J49" s="158"/>
      <c r="K49" s="158">
        <f>'実質公債費比率（分子）の構造'!N$45</f>
        <v>2447</v>
      </c>
      <c r="L49" s="158"/>
      <c r="M49" s="158"/>
      <c r="N49" s="158">
        <f>'実質公債費比率（分子）の構造'!O$45</f>
        <v>2412</v>
      </c>
      <c r="O49" s="158"/>
      <c r="P49" s="158"/>
    </row>
    <row r="50" spans="1:16" x14ac:dyDescent="0.15">
      <c r="A50" s="158" t="s">
        <v>67</v>
      </c>
      <c r="B50" s="158" t="e">
        <f>NA()</f>
        <v>#N/A</v>
      </c>
      <c r="C50" s="158">
        <f>IF(ISNUMBER('実質公債費比率（分子）の構造'!K$53),'実質公債費比率（分子）の構造'!K$53,NA())</f>
        <v>1008</v>
      </c>
      <c r="D50" s="158" t="e">
        <f>NA()</f>
        <v>#N/A</v>
      </c>
      <c r="E50" s="158" t="e">
        <f>NA()</f>
        <v>#N/A</v>
      </c>
      <c r="F50" s="158">
        <f>IF(ISNUMBER('実質公債費比率（分子）の構造'!L$53),'実質公債費比率（分子）の構造'!L$53,NA())</f>
        <v>1012</v>
      </c>
      <c r="G50" s="158" t="e">
        <f>NA()</f>
        <v>#N/A</v>
      </c>
      <c r="H50" s="158" t="e">
        <f>NA()</f>
        <v>#N/A</v>
      </c>
      <c r="I50" s="158">
        <f>IF(ISNUMBER('実質公債費比率（分子）の構造'!M$53),'実質公債費比率（分子）の構造'!M$53,NA())</f>
        <v>1188</v>
      </c>
      <c r="J50" s="158" t="e">
        <f>NA()</f>
        <v>#N/A</v>
      </c>
      <c r="K50" s="158" t="e">
        <f>NA()</f>
        <v>#N/A</v>
      </c>
      <c r="L50" s="158">
        <f>IF(ISNUMBER('実質公債費比率（分子）の構造'!N$53),'実質公債費比率（分子）の構造'!N$53,NA())</f>
        <v>1324</v>
      </c>
      <c r="M50" s="158" t="e">
        <f>NA()</f>
        <v>#N/A</v>
      </c>
      <c r="N50" s="158" t="e">
        <f>NA()</f>
        <v>#N/A</v>
      </c>
      <c r="O50" s="158">
        <f>IF(ISNUMBER('実質公債費比率（分子）の構造'!O$53),'実質公債費比率（分子）の構造'!O$53,NA())</f>
        <v>1220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20021</v>
      </c>
      <c r="E56" s="157"/>
      <c r="F56" s="157"/>
      <c r="G56" s="157">
        <f>'将来負担比率（分子）の構造'!J$52</f>
        <v>20670</v>
      </c>
      <c r="H56" s="157"/>
      <c r="I56" s="157"/>
      <c r="J56" s="157">
        <f>'将来負担比率（分子）の構造'!K$52</f>
        <v>19777</v>
      </c>
      <c r="K56" s="157"/>
      <c r="L56" s="157"/>
      <c r="M56" s="157">
        <f>'将来負担比率（分子）の構造'!L$52</f>
        <v>18978</v>
      </c>
      <c r="N56" s="157"/>
      <c r="O56" s="157"/>
      <c r="P56" s="157">
        <f>'将来負担比率（分子）の構造'!M$52</f>
        <v>18710</v>
      </c>
    </row>
    <row r="57" spans="1:16" x14ac:dyDescent="0.15">
      <c r="A57" s="157" t="s">
        <v>42</v>
      </c>
      <c r="B57" s="157"/>
      <c r="C57" s="157"/>
      <c r="D57" s="157">
        <f>'将来負担比率（分子）の構造'!I$51</f>
        <v>338</v>
      </c>
      <c r="E57" s="157"/>
      <c r="F57" s="157"/>
      <c r="G57" s="157">
        <f>'将来負担比率（分子）の構造'!J$51</f>
        <v>258</v>
      </c>
      <c r="H57" s="157"/>
      <c r="I57" s="157"/>
      <c r="J57" s="157">
        <f>'将来負担比率（分子）の構造'!K$51</f>
        <v>210</v>
      </c>
      <c r="K57" s="157"/>
      <c r="L57" s="157"/>
      <c r="M57" s="157">
        <f>'将来負担比率（分子）の構造'!L$51</f>
        <v>181</v>
      </c>
      <c r="N57" s="157"/>
      <c r="O57" s="157"/>
      <c r="P57" s="157">
        <f>'将来負担比率（分子）の構造'!M$51</f>
        <v>157</v>
      </c>
    </row>
    <row r="58" spans="1:16" x14ac:dyDescent="0.15">
      <c r="A58" s="157" t="s">
        <v>41</v>
      </c>
      <c r="B58" s="157"/>
      <c r="C58" s="157"/>
      <c r="D58" s="157">
        <f>'将来負担比率（分子）の構造'!I$50</f>
        <v>15345</v>
      </c>
      <c r="E58" s="157"/>
      <c r="F58" s="157"/>
      <c r="G58" s="157">
        <f>'将来負担比率（分子）の構造'!J$50</f>
        <v>15732</v>
      </c>
      <c r="H58" s="157"/>
      <c r="I58" s="157"/>
      <c r="J58" s="157">
        <f>'将来負担比率（分子）の構造'!K$50</f>
        <v>15590</v>
      </c>
      <c r="K58" s="157"/>
      <c r="L58" s="157"/>
      <c r="M58" s="157">
        <f>'将来負担比率（分子）の構造'!L$50</f>
        <v>15208</v>
      </c>
      <c r="N58" s="157"/>
      <c r="O58" s="157"/>
      <c r="P58" s="157">
        <f>'将来負担比率（分子）の構造'!M$50</f>
        <v>15049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4</v>
      </c>
      <c r="C61" s="157"/>
      <c r="D61" s="157"/>
      <c r="E61" s="157">
        <f>'将来負担比率（分子）の構造'!J$46</f>
        <v>3</v>
      </c>
      <c r="F61" s="157"/>
      <c r="G61" s="157"/>
      <c r="H61" s="157">
        <f>'将来負担比率（分子）の構造'!K$46</f>
        <v>3</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3275</v>
      </c>
      <c r="C62" s="157"/>
      <c r="D62" s="157"/>
      <c r="E62" s="157">
        <f>'将来負担比率（分子）の構造'!J$45</f>
        <v>3358</v>
      </c>
      <c r="F62" s="157"/>
      <c r="G62" s="157"/>
      <c r="H62" s="157">
        <f>'将来負担比率（分子）の構造'!K$45</f>
        <v>3285</v>
      </c>
      <c r="I62" s="157"/>
      <c r="J62" s="157"/>
      <c r="K62" s="157">
        <f>'将来負担比率（分子）の構造'!L$45</f>
        <v>3295</v>
      </c>
      <c r="L62" s="157"/>
      <c r="M62" s="157"/>
      <c r="N62" s="157">
        <f>'将来負担比率（分子）の構造'!M$45</f>
        <v>3373</v>
      </c>
      <c r="O62" s="157"/>
      <c r="P62" s="157"/>
    </row>
    <row r="63" spans="1:16" x14ac:dyDescent="0.15">
      <c r="A63" s="157" t="s">
        <v>34</v>
      </c>
      <c r="B63" s="157">
        <f>'将来負担比率（分子）の構造'!I$44</f>
        <v>199</v>
      </c>
      <c r="C63" s="157"/>
      <c r="D63" s="157"/>
      <c r="E63" s="157">
        <f>'将来負担比率（分子）の構造'!J$44</f>
        <v>194</v>
      </c>
      <c r="F63" s="157"/>
      <c r="G63" s="157"/>
      <c r="H63" s="157">
        <f>'将来負担比率（分子）の構造'!K$44</f>
        <v>157</v>
      </c>
      <c r="I63" s="157"/>
      <c r="J63" s="157"/>
      <c r="K63" s="157">
        <f>'将来負担比率（分子）の構造'!L$44</f>
        <v>275</v>
      </c>
      <c r="L63" s="157"/>
      <c r="M63" s="157"/>
      <c r="N63" s="157">
        <f>'将来負担比率（分子）の構造'!M$44</f>
        <v>552</v>
      </c>
      <c r="O63" s="157"/>
      <c r="P63" s="157"/>
    </row>
    <row r="64" spans="1:16" x14ac:dyDescent="0.15">
      <c r="A64" s="157" t="s">
        <v>33</v>
      </c>
      <c r="B64" s="157">
        <f>'将来負担比率（分子）の構造'!I$43</f>
        <v>8355</v>
      </c>
      <c r="C64" s="157"/>
      <c r="D64" s="157"/>
      <c r="E64" s="157">
        <f>'将来負担比率（分子）の構造'!J$43</f>
        <v>8283</v>
      </c>
      <c r="F64" s="157"/>
      <c r="G64" s="157"/>
      <c r="H64" s="157">
        <f>'将来負担比率（分子）の構造'!K$43</f>
        <v>7827</v>
      </c>
      <c r="I64" s="157"/>
      <c r="J64" s="157"/>
      <c r="K64" s="157">
        <f>'将来負担比率（分子）の構造'!L$43</f>
        <v>7398</v>
      </c>
      <c r="L64" s="157"/>
      <c r="M64" s="157"/>
      <c r="N64" s="157">
        <f>'将来負担比率（分子）の構造'!M$43</f>
        <v>6845</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22508</v>
      </c>
      <c r="C66" s="157"/>
      <c r="D66" s="157"/>
      <c r="E66" s="157">
        <f>'将来負担比率（分子）の構造'!J$41</f>
        <v>23333</v>
      </c>
      <c r="F66" s="157"/>
      <c r="G66" s="157"/>
      <c r="H66" s="157">
        <f>'将来負担比率（分子）の構造'!K$41</f>
        <v>22317</v>
      </c>
      <c r="I66" s="157"/>
      <c r="J66" s="157"/>
      <c r="K66" s="157">
        <f>'将来負担比率（分子）の構造'!L$41</f>
        <v>21430</v>
      </c>
      <c r="L66" s="157"/>
      <c r="M66" s="157"/>
      <c r="N66" s="157">
        <f>'将来負担比率（分子）の構造'!M$41</f>
        <v>21642</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4463</v>
      </c>
      <c r="C72" s="161">
        <f>基金残高に係る経年分析!G55</f>
        <v>4074</v>
      </c>
      <c r="D72" s="161">
        <f>基金残高に係る経年分析!H55</f>
        <v>3977</v>
      </c>
    </row>
    <row r="73" spans="1:16" x14ac:dyDescent="0.15">
      <c r="A73" s="160" t="s">
        <v>74</v>
      </c>
      <c r="B73" s="161">
        <f>基金残高に係る経年分析!F56</f>
        <v>1523</v>
      </c>
      <c r="C73" s="161">
        <f>基金残高に係る経年分析!G56</f>
        <v>1582</v>
      </c>
      <c r="D73" s="161">
        <f>基金残高に係る経年分析!H56</f>
        <v>1658</v>
      </c>
    </row>
    <row r="74" spans="1:16" x14ac:dyDescent="0.15">
      <c r="A74" s="160" t="s">
        <v>75</v>
      </c>
      <c r="B74" s="161">
        <f>基金残高に係る経年分析!F57</f>
        <v>10258</v>
      </c>
      <c r="C74" s="161">
        <f>基金残高に係る経年分析!G57</f>
        <v>10423</v>
      </c>
      <c r="D74" s="161">
        <f>基金残高に係る経年分析!H57</f>
        <v>10427</v>
      </c>
    </row>
  </sheetData>
  <sheetProtection algorithmName="SHA-512" hashValue="EAHstvdyIy/mhlVLR9Ahlqmg1wFBnckVlkG/FAGIWVRmc3qAaOXpHKdl1l3YhmC5ADJuekgLWY/xmNw1MzHEPA==" saltValue="yBPFp/QPphYaWQ12YPmGx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5364840</v>
      </c>
      <c r="S5" s="600"/>
      <c r="T5" s="600"/>
      <c r="U5" s="600"/>
      <c r="V5" s="600"/>
      <c r="W5" s="600"/>
      <c r="X5" s="600"/>
      <c r="Y5" s="601"/>
      <c r="Z5" s="602">
        <v>20.399999999999999</v>
      </c>
      <c r="AA5" s="602"/>
      <c r="AB5" s="602"/>
      <c r="AC5" s="602"/>
      <c r="AD5" s="603">
        <v>5364840</v>
      </c>
      <c r="AE5" s="603"/>
      <c r="AF5" s="603"/>
      <c r="AG5" s="603"/>
      <c r="AH5" s="603"/>
      <c r="AI5" s="603"/>
      <c r="AJ5" s="603"/>
      <c r="AK5" s="603"/>
      <c r="AL5" s="604">
        <v>38.6</v>
      </c>
      <c r="AM5" s="605"/>
      <c r="AN5" s="605"/>
      <c r="AO5" s="606"/>
      <c r="AP5" s="596" t="s">
        <v>216</v>
      </c>
      <c r="AQ5" s="597"/>
      <c r="AR5" s="597"/>
      <c r="AS5" s="597"/>
      <c r="AT5" s="597"/>
      <c r="AU5" s="597"/>
      <c r="AV5" s="597"/>
      <c r="AW5" s="597"/>
      <c r="AX5" s="597"/>
      <c r="AY5" s="597"/>
      <c r="AZ5" s="597"/>
      <c r="BA5" s="597"/>
      <c r="BB5" s="597"/>
      <c r="BC5" s="597"/>
      <c r="BD5" s="597"/>
      <c r="BE5" s="597"/>
      <c r="BF5" s="598"/>
      <c r="BG5" s="610">
        <v>5330097</v>
      </c>
      <c r="BH5" s="611"/>
      <c r="BI5" s="611"/>
      <c r="BJ5" s="611"/>
      <c r="BK5" s="611"/>
      <c r="BL5" s="611"/>
      <c r="BM5" s="611"/>
      <c r="BN5" s="612"/>
      <c r="BO5" s="613">
        <v>99.4</v>
      </c>
      <c r="BP5" s="613"/>
      <c r="BQ5" s="613"/>
      <c r="BR5" s="613"/>
      <c r="BS5" s="614" t="s">
        <v>121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298612</v>
      </c>
      <c r="S6" s="611"/>
      <c r="T6" s="611"/>
      <c r="U6" s="611"/>
      <c r="V6" s="611"/>
      <c r="W6" s="611"/>
      <c r="X6" s="611"/>
      <c r="Y6" s="612"/>
      <c r="Z6" s="613">
        <v>1.1000000000000001</v>
      </c>
      <c r="AA6" s="613"/>
      <c r="AB6" s="613"/>
      <c r="AC6" s="613"/>
      <c r="AD6" s="614">
        <v>298612</v>
      </c>
      <c r="AE6" s="614"/>
      <c r="AF6" s="614"/>
      <c r="AG6" s="614"/>
      <c r="AH6" s="614"/>
      <c r="AI6" s="614"/>
      <c r="AJ6" s="614"/>
      <c r="AK6" s="614"/>
      <c r="AL6" s="615">
        <v>2.1</v>
      </c>
      <c r="AM6" s="616"/>
      <c r="AN6" s="616"/>
      <c r="AO6" s="617"/>
      <c r="AP6" s="607" t="s">
        <v>221</v>
      </c>
      <c r="AQ6" s="608"/>
      <c r="AR6" s="608"/>
      <c r="AS6" s="608"/>
      <c r="AT6" s="608"/>
      <c r="AU6" s="608"/>
      <c r="AV6" s="608"/>
      <c r="AW6" s="608"/>
      <c r="AX6" s="608"/>
      <c r="AY6" s="608"/>
      <c r="AZ6" s="608"/>
      <c r="BA6" s="608"/>
      <c r="BB6" s="608"/>
      <c r="BC6" s="608"/>
      <c r="BD6" s="608"/>
      <c r="BE6" s="608"/>
      <c r="BF6" s="609"/>
      <c r="BG6" s="610">
        <v>5330097</v>
      </c>
      <c r="BH6" s="611"/>
      <c r="BI6" s="611"/>
      <c r="BJ6" s="611"/>
      <c r="BK6" s="611"/>
      <c r="BL6" s="611"/>
      <c r="BM6" s="611"/>
      <c r="BN6" s="612"/>
      <c r="BO6" s="613">
        <v>99.4</v>
      </c>
      <c r="BP6" s="613"/>
      <c r="BQ6" s="613"/>
      <c r="BR6" s="613"/>
      <c r="BS6" s="614" t="s">
        <v>121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156387</v>
      </c>
      <c r="CS6" s="611"/>
      <c r="CT6" s="611"/>
      <c r="CU6" s="611"/>
      <c r="CV6" s="611"/>
      <c r="CW6" s="611"/>
      <c r="CX6" s="611"/>
      <c r="CY6" s="612"/>
      <c r="CZ6" s="604">
        <v>0.6</v>
      </c>
      <c r="DA6" s="605"/>
      <c r="DB6" s="605"/>
      <c r="DC6" s="621"/>
      <c r="DD6" s="619" t="s">
        <v>121</v>
      </c>
      <c r="DE6" s="611"/>
      <c r="DF6" s="611"/>
      <c r="DG6" s="611"/>
      <c r="DH6" s="611"/>
      <c r="DI6" s="611"/>
      <c r="DJ6" s="611"/>
      <c r="DK6" s="611"/>
      <c r="DL6" s="611"/>
      <c r="DM6" s="611"/>
      <c r="DN6" s="611"/>
      <c r="DO6" s="611"/>
      <c r="DP6" s="612"/>
      <c r="DQ6" s="619">
        <v>156387</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2213</v>
      </c>
      <c r="S7" s="611"/>
      <c r="T7" s="611"/>
      <c r="U7" s="611"/>
      <c r="V7" s="611"/>
      <c r="W7" s="611"/>
      <c r="X7" s="611"/>
      <c r="Y7" s="612"/>
      <c r="Z7" s="613">
        <v>0</v>
      </c>
      <c r="AA7" s="613"/>
      <c r="AB7" s="613"/>
      <c r="AC7" s="613"/>
      <c r="AD7" s="614">
        <v>2213</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2276057</v>
      </c>
      <c r="BH7" s="611"/>
      <c r="BI7" s="611"/>
      <c r="BJ7" s="611"/>
      <c r="BK7" s="611"/>
      <c r="BL7" s="611"/>
      <c r="BM7" s="611"/>
      <c r="BN7" s="612"/>
      <c r="BO7" s="613">
        <v>42.4</v>
      </c>
      <c r="BP7" s="613"/>
      <c r="BQ7" s="613"/>
      <c r="BR7" s="613"/>
      <c r="BS7" s="614" t="s">
        <v>121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2689268</v>
      </c>
      <c r="CS7" s="611"/>
      <c r="CT7" s="611"/>
      <c r="CU7" s="611"/>
      <c r="CV7" s="611"/>
      <c r="CW7" s="611"/>
      <c r="CX7" s="611"/>
      <c r="CY7" s="612"/>
      <c r="CZ7" s="613">
        <v>10.8</v>
      </c>
      <c r="DA7" s="613"/>
      <c r="DB7" s="613"/>
      <c r="DC7" s="613"/>
      <c r="DD7" s="619">
        <v>7672</v>
      </c>
      <c r="DE7" s="611"/>
      <c r="DF7" s="611"/>
      <c r="DG7" s="611"/>
      <c r="DH7" s="611"/>
      <c r="DI7" s="611"/>
      <c r="DJ7" s="611"/>
      <c r="DK7" s="611"/>
      <c r="DL7" s="611"/>
      <c r="DM7" s="611"/>
      <c r="DN7" s="611"/>
      <c r="DO7" s="611"/>
      <c r="DP7" s="612"/>
      <c r="DQ7" s="619">
        <v>2415454</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44881</v>
      </c>
      <c r="S8" s="611"/>
      <c r="T8" s="611"/>
      <c r="U8" s="611"/>
      <c r="V8" s="611"/>
      <c r="W8" s="611"/>
      <c r="X8" s="611"/>
      <c r="Y8" s="612"/>
      <c r="Z8" s="613">
        <v>0.2</v>
      </c>
      <c r="AA8" s="613"/>
      <c r="AB8" s="613"/>
      <c r="AC8" s="613"/>
      <c r="AD8" s="614">
        <v>44881</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71478</v>
      </c>
      <c r="BH8" s="611"/>
      <c r="BI8" s="611"/>
      <c r="BJ8" s="611"/>
      <c r="BK8" s="611"/>
      <c r="BL8" s="611"/>
      <c r="BM8" s="611"/>
      <c r="BN8" s="612"/>
      <c r="BO8" s="613">
        <v>1.3</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8541307</v>
      </c>
      <c r="CS8" s="611"/>
      <c r="CT8" s="611"/>
      <c r="CU8" s="611"/>
      <c r="CV8" s="611"/>
      <c r="CW8" s="611"/>
      <c r="CX8" s="611"/>
      <c r="CY8" s="612"/>
      <c r="CZ8" s="613">
        <v>34.200000000000003</v>
      </c>
      <c r="DA8" s="613"/>
      <c r="DB8" s="613"/>
      <c r="DC8" s="613"/>
      <c r="DD8" s="619">
        <v>47725</v>
      </c>
      <c r="DE8" s="611"/>
      <c r="DF8" s="611"/>
      <c r="DG8" s="611"/>
      <c r="DH8" s="611"/>
      <c r="DI8" s="611"/>
      <c r="DJ8" s="611"/>
      <c r="DK8" s="611"/>
      <c r="DL8" s="611"/>
      <c r="DM8" s="611"/>
      <c r="DN8" s="611"/>
      <c r="DO8" s="611"/>
      <c r="DP8" s="612"/>
      <c r="DQ8" s="619">
        <v>4600381</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62661</v>
      </c>
      <c r="S9" s="611"/>
      <c r="T9" s="611"/>
      <c r="U9" s="611"/>
      <c r="V9" s="611"/>
      <c r="W9" s="611"/>
      <c r="X9" s="611"/>
      <c r="Y9" s="612"/>
      <c r="Z9" s="613">
        <v>0.2</v>
      </c>
      <c r="AA9" s="613"/>
      <c r="AB9" s="613"/>
      <c r="AC9" s="613"/>
      <c r="AD9" s="614">
        <v>62661</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2022739</v>
      </c>
      <c r="BH9" s="611"/>
      <c r="BI9" s="611"/>
      <c r="BJ9" s="611"/>
      <c r="BK9" s="611"/>
      <c r="BL9" s="611"/>
      <c r="BM9" s="611"/>
      <c r="BN9" s="612"/>
      <c r="BO9" s="613">
        <v>37.700000000000003</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2425124</v>
      </c>
      <c r="CS9" s="611"/>
      <c r="CT9" s="611"/>
      <c r="CU9" s="611"/>
      <c r="CV9" s="611"/>
      <c r="CW9" s="611"/>
      <c r="CX9" s="611"/>
      <c r="CY9" s="612"/>
      <c r="CZ9" s="613">
        <v>9.6999999999999993</v>
      </c>
      <c r="DA9" s="613"/>
      <c r="DB9" s="613"/>
      <c r="DC9" s="613"/>
      <c r="DD9" s="619">
        <v>170513</v>
      </c>
      <c r="DE9" s="611"/>
      <c r="DF9" s="611"/>
      <c r="DG9" s="611"/>
      <c r="DH9" s="611"/>
      <c r="DI9" s="611"/>
      <c r="DJ9" s="611"/>
      <c r="DK9" s="611"/>
      <c r="DL9" s="611"/>
      <c r="DM9" s="611"/>
      <c r="DN9" s="611"/>
      <c r="DO9" s="611"/>
      <c r="DP9" s="612"/>
      <c r="DQ9" s="619">
        <v>2016493</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81715</v>
      </c>
      <c r="BH10" s="611"/>
      <c r="BI10" s="611"/>
      <c r="BJ10" s="611"/>
      <c r="BK10" s="611"/>
      <c r="BL10" s="611"/>
      <c r="BM10" s="611"/>
      <c r="BN10" s="612"/>
      <c r="BO10" s="613">
        <v>1.5</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2272</v>
      </c>
      <c r="CS10" s="611"/>
      <c r="CT10" s="611"/>
      <c r="CU10" s="611"/>
      <c r="CV10" s="611"/>
      <c r="CW10" s="611"/>
      <c r="CX10" s="611"/>
      <c r="CY10" s="612"/>
      <c r="CZ10" s="613">
        <v>0</v>
      </c>
      <c r="DA10" s="613"/>
      <c r="DB10" s="613"/>
      <c r="DC10" s="613"/>
      <c r="DD10" s="619" t="s">
        <v>121</v>
      </c>
      <c r="DE10" s="611"/>
      <c r="DF10" s="611"/>
      <c r="DG10" s="611"/>
      <c r="DH10" s="611"/>
      <c r="DI10" s="611"/>
      <c r="DJ10" s="611"/>
      <c r="DK10" s="611"/>
      <c r="DL10" s="611"/>
      <c r="DM10" s="611"/>
      <c r="DN10" s="611"/>
      <c r="DO10" s="611"/>
      <c r="DP10" s="612"/>
      <c r="DQ10" s="619">
        <v>1058</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1107889</v>
      </c>
      <c r="S11" s="611"/>
      <c r="T11" s="611"/>
      <c r="U11" s="611"/>
      <c r="V11" s="611"/>
      <c r="W11" s="611"/>
      <c r="X11" s="611"/>
      <c r="Y11" s="612"/>
      <c r="Z11" s="615">
        <v>4.2</v>
      </c>
      <c r="AA11" s="616"/>
      <c r="AB11" s="616"/>
      <c r="AC11" s="622"/>
      <c r="AD11" s="619">
        <v>1107889</v>
      </c>
      <c r="AE11" s="611"/>
      <c r="AF11" s="611"/>
      <c r="AG11" s="611"/>
      <c r="AH11" s="611"/>
      <c r="AI11" s="611"/>
      <c r="AJ11" s="611"/>
      <c r="AK11" s="612"/>
      <c r="AL11" s="615">
        <v>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100125</v>
      </c>
      <c r="BH11" s="611"/>
      <c r="BI11" s="611"/>
      <c r="BJ11" s="611"/>
      <c r="BK11" s="611"/>
      <c r="BL11" s="611"/>
      <c r="BM11" s="611"/>
      <c r="BN11" s="612"/>
      <c r="BO11" s="613">
        <v>1.9</v>
      </c>
      <c r="BP11" s="613"/>
      <c r="BQ11" s="613"/>
      <c r="BR11" s="613"/>
      <c r="BS11" s="614" t="s">
        <v>121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605538</v>
      </c>
      <c r="CS11" s="611"/>
      <c r="CT11" s="611"/>
      <c r="CU11" s="611"/>
      <c r="CV11" s="611"/>
      <c r="CW11" s="611"/>
      <c r="CX11" s="611"/>
      <c r="CY11" s="612"/>
      <c r="CZ11" s="613">
        <v>2.4</v>
      </c>
      <c r="DA11" s="613"/>
      <c r="DB11" s="613"/>
      <c r="DC11" s="613"/>
      <c r="DD11" s="619">
        <v>9624</v>
      </c>
      <c r="DE11" s="611"/>
      <c r="DF11" s="611"/>
      <c r="DG11" s="611"/>
      <c r="DH11" s="611"/>
      <c r="DI11" s="611"/>
      <c r="DJ11" s="611"/>
      <c r="DK11" s="611"/>
      <c r="DL11" s="611"/>
      <c r="DM11" s="611"/>
      <c r="DN11" s="611"/>
      <c r="DO11" s="611"/>
      <c r="DP11" s="612"/>
      <c r="DQ11" s="619">
        <v>513316</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21775</v>
      </c>
      <c r="S12" s="611"/>
      <c r="T12" s="611"/>
      <c r="U12" s="611"/>
      <c r="V12" s="611"/>
      <c r="W12" s="611"/>
      <c r="X12" s="611"/>
      <c r="Y12" s="612"/>
      <c r="Z12" s="613">
        <v>0.1</v>
      </c>
      <c r="AA12" s="613"/>
      <c r="AB12" s="613"/>
      <c r="AC12" s="613"/>
      <c r="AD12" s="614">
        <v>21775</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2417588</v>
      </c>
      <c r="BH12" s="611"/>
      <c r="BI12" s="611"/>
      <c r="BJ12" s="611"/>
      <c r="BK12" s="611"/>
      <c r="BL12" s="611"/>
      <c r="BM12" s="611"/>
      <c r="BN12" s="612"/>
      <c r="BO12" s="613">
        <v>45.1</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411410</v>
      </c>
      <c r="CS12" s="611"/>
      <c r="CT12" s="611"/>
      <c r="CU12" s="611"/>
      <c r="CV12" s="611"/>
      <c r="CW12" s="611"/>
      <c r="CX12" s="611"/>
      <c r="CY12" s="612"/>
      <c r="CZ12" s="613">
        <v>1.6</v>
      </c>
      <c r="DA12" s="613"/>
      <c r="DB12" s="613"/>
      <c r="DC12" s="613"/>
      <c r="DD12" s="619">
        <v>3828</v>
      </c>
      <c r="DE12" s="611"/>
      <c r="DF12" s="611"/>
      <c r="DG12" s="611"/>
      <c r="DH12" s="611"/>
      <c r="DI12" s="611"/>
      <c r="DJ12" s="611"/>
      <c r="DK12" s="611"/>
      <c r="DL12" s="611"/>
      <c r="DM12" s="611"/>
      <c r="DN12" s="611"/>
      <c r="DO12" s="611"/>
      <c r="DP12" s="612"/>
      <c r="DQ12" s="619">
        <v>365370</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2417273</v>
      </c>
      <c r="BH13" s="611"/>
      <c r="BI13" s="611"/>
      <c r="BJ13" s="611"/>
      <c r="BK13" s="611"/>
      <c r="BL13" s="611"/>
      <c r="BM13" s="611"/>
      <c r="BN13" s="612"/>
      <c r="BO13" s="613">
        <v>45.1</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1702544</v>
      </c>
      <c r="CS13" s="611"/>
      <c r="CT13" s="611"/>
      <c r="CU13" s="611"/>
      <c r="CV13" s="611"/>
      <c r="CW13" s="611"/>
      <c r="CX13" s="611"/>
      <c r="CY13" s="612"/>
      <c r="CZ13" s="613">
        <v>6.8</v>
      </c>
      <c r="DA13" s="613"/>
      <c r="DB13" s="613"/>
      <c r="DC13" s="613"/>
      <c r="DD13" s="619">
        <v>1175489</v>
      </c>
      <c r="DE13" s="611"/>
      <c r="DF13" s="611"/>
      <c r="DG13" s="611"/>
      <c r="DH13" s="611"/>
      <c r="DI13" s="611"/>
      <c r="DJ13" s="611"/>
      <c r="DK13" s="611"/>
      <c r="DL13" s="611"/>
      <c r="DM13" s="611"/>
      <c r="DN13" s="611"/>
      <c r="DO13" s="611"/>
      <c r="DP13" s="612"/>
      <c r="DQ13" s="619">
        <v>757431</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203996</v>
      </c>
      <c r="BH14" s="611"/>
      <c r="BI14" s="611"/>
      <c r="BJ14" s="611"/>
      <c r="BK14" s="611"/>
      <c r="BL14" s="611"/>
      <c r="BM14" s="611"/>
      <c r="BN14" s="612"/>
      <c r="BO14" s="613">
        <v>3.8</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1187605</v>
      </c>
      <c r="CS14" s="611"/>
      <c r="CT14" s="611"/>
      <c r="CU14" s="611"/>
      <c r="CV14" s="611"/>
      <c r="CW14" s="611"/>
      <c r="CX14" s="611"/>
      <c r="CY14" s="612"/>
      <c r="CZ14" s="613">
        <v>4.7</v>
      </c>
      <c r="DA14" s="613"/>
      <c r="DB14" s="613"/>
      <c r="DC14" s="613"/>
      <c r="DD14" s="619">
        <v>97897</v>
      </c>
      <c r="DE14" s="611"/>
      <c r="DF14" s="611"/>
      <c r="DG14" s="611"/>
      <c r="DH14" s="611"/>
      <c r="DI14" s="611"/>
      <c r="DJ14" s="611"/>
      <c r="DK14" s="611"/>
      <c r="DL14" s="611"/>
      <c r="DM14" s="611"/>
      <c r="DN14" s="611"/>
      <c r="DO14" s="611"/>
      <c r="DP14" s="612"/>
      <c r="DQ14" s="619">
        <v>1056917</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34149</v>
      </c>
      <c r="S15" s="611"/>
      <c r="T15" s="611"/>
      <c r="U15" s="611"/>
      <c r="V15" s="611"/>
      <c r="W15" s="611"/>
      <c r="X15" s="611"/>
      <c r="Y15" s="612"/>
      <c r="Z15" s="613">
        <v>0.1</v>
      </c>
      <c r="AA15" s="613"/>
      <c r="AB15" s="613"/>
      <c r="AC15" s="613"/>
      <c r="AD15" s="614">
        <v>34149</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432456</v>
      </c>
      <c r="BH15" s="611"/>
      <c r="BI15" s="611"/>
      <c r="BJ15" s="611"/>
      <c r="BK15" s="611"/>
      <c r="BL15" s="611"/>
      <c r="BM15" s="611"/>
      <c r="BN15" s="612"/>
      <c r="BO15" s="613">
        <v>8.1</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4408323</v>
      </c>
      <c r="CS15" s="611"/>
      <c r="CT15" s="611"/>
      <c r="CU15" s="611"/>
      <c r="CV15" s="611"/>
      <c r="CW15" s="611"/>
      <c r="CX15" s="611"/>
      <c r="CY15" s="612"/>
      <c r="CZ15" s="613">
        <v>17.600000000000001</v>
      </c>
      <c r="DA15" s="613"/>
      <c r="DB15" s="613"/>
      <c r="DC15" s="613"/>
      <c r="DD15" s="619">
        <v>2152533</v>
      </c>
      <c r="DE15" s="611"/>
      <c r="DF15" s="611"/>
      <c r="DG15" s="611"/>
      <c r="DH15" s="611"/>
      <c r="DI15" s="611"/>
      <c r="DJ15" s="611"/>
      <c r="DK15" s="611"/>
      <c r="DL15" s="611"/>
      <c r="DM15" s="611"/>
      <c r="DN15" s="611"/>
      <c r="DO15" s="611"/>
      <c r="DP15" s="612"/>
      <c r="DQ15" s="619">
        <v>1981210</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89387</v>
      </c>
      <c r="S16" s="611"/>
      <c r="T16" s="611"/>
      <c r="U16" s="611"/>
      <c r="V16" s="611"/>
      <c r="W16" s="611"/>
      <c r="X16" s="611"/>
      <c r="Y16" s="612"/>
      <c r="Z16" s="613">
        <v>0.3</v>
      </c>
      <c r="AA16" s="613"/>
      <c r="AB16" s="613"/>
      <c r="AC16" s="613"/>
      <c r="AD16" s="614">
        <v>89387</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464914</v>
      </c>
      <c r="CS16" s="611"/>
      <c r="CT16" s="611"/>
      <c r="CU16" s="611"/>
      <c r="CV16" s="611"/>
      <c r="CW16" s="611"/>
      <c r="CX16" s="611"/>
      <c r="CY16" s="612"/>
      <c r="CZ16" s="613">
        <v>1.9</v>
      </c>
      <c r="DA16" s="613"/>
      <c r="DB16" s="613"/>
      <c r="DC16" s="613"/>
      <c r="DD16" s="619" t="s">
        <v>121</v>
      </c>
      <c r="DE16" s="611"/>
      <c r="DF16" s="611"/>
      <c r="DG16" s="611"/>
      <c r="DH16" s="611"/>
      <c r="DI16" s="611"/>
      <c r="DJ16" s="611"/>
      <c r="DK16" s="611"/>
      <c r="DL16" s="611"/>
      <c r="DM16" s="611"/>
      <c r="DN16" s="611"/>
      <c r="DO16" s="611"/>
      <c r="DP16" s="612"/>
      <c r="DQ16" s="619" t="s">
        <v>121</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220363</v>
      </c>
      <c r="S17" s="611"/>
      <c r="T17" s="611"/>
      <c r="U17" s="611"/>
      <c r="V17" s="611"/>
      <c r="W17" s="611"/>
      <c r="X17" s="611"/>
      <c r="Y17" s="612"/>
      <c r="Z17" s="613">
        <v>0.8</v>
      </c>
      <c r="AA17" s="613"/>
      <c r="AB17" s="613"/>
      <c r="AC17" s="613"/>
      <c r="AD17" s="614">
        <v>220363</v>
      </c>
      <c r="AE17" s="614"/>
      <c r="AF17" s="614"/>
      <c r="AG17" s="614"/>
      <c r="AH17" s="614"/>
      <c r="AI17" s="614"/>
      <c r="AJ17" s="614"/>
      <c r="AK17" s="614"/>
      <c r="AL17" s="615">
        <v>1.6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2412445</v>
      </c>
      <c r="CS17" s="611"/>
      <c r="CT17" s="611"/>
      <c r="CU17" s="611"/>
      <c r="CV17" s="611"/>
      <c r="CW17" s="611"/>
      <c r="CX17" s="611"/>
      <c r="CY17" s="612"/>
      <c r="CZ17" s="613">
        <v>9.6</v>
      </c>
      <c r="DA17" s="613"/>
      <c r="DB17" s="613"/>
      <c r="DC17" s="613"/>
      <c r="DD17" s="619" t="s">
        <v>121</v>
      </c>
      <c r="DE17" s="611"/>
      <c r="DF17" s="611"/>
      <c r="DG17" s="611"/>
      <c r="DH17" s="611"/>
      <c r="DI17" s="611"/>
      <c r="DJ17" s="611"/>
      <c r="DK17" s="611"/>
      <c r="DL17" s="611"/>
      <c r="DM17" s="611"/>
      <c r="DN17" s="611"/>
      <c r="DO17" s="611"/>
      <c r="DP17" s="612"/>
      <c r="DQ17" s="619">
        <v>2388568</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28872</v>
      </c>
      <c r="S18" s="611"/>
      <c r="T18" s="611"/>
      <c r="U18" s="611"/>
      <c r="V18" s="611"/>
      <c r="W18" s="611"/>
      <c r="X18" s="611"/>
      <c r="Y18" s="612"/>
      <c r="Z18" s="613">
        <v>0.1</v>
      </c>
      <c r="AA18" s="613"/>
      <c r="AB18" s="613"/>
      <c r="AC18" s="613"/>
      <c r="AD18" s="614">
        <v>28872</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185188</v>
      </c>
      <c r="S19" s="611"/>
      <c r="T19" s="611"/>
      <c r="U19" s="611"/>
      <c r="V19" s="611"/>
      <c r="W19" s="611"/>
      <c r="X19" s="611"/>
      <c r="Y19" s="612"/>
      <c r="Z19" s="613">
        <v>0.7</v>
      </c>
      <c r="AA19" s="613"/>
      <c r="AB19" s="613"/>
      <c r="AC19" s="613"/>
      <c r="AD19" s="614">
        <v>185188</v>
      </c>
      <c r="AE19" s="614"/>
      <c r="AF19" s="614"/>
      <c r="AG19" s="614"/>
      <c r="AH19" s="614"/>
      <c r="AI19" s="614"/>
      <c r="AJ19" s="614"/>
      <c r="AK19" s="614"/>
      <c r="AL19" s="615">
        <v>1.3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34743</v>
      </c>
      <c r="BH19" s="611"/>
      <c r="BI19" s="611"/>
      <c r="BJ19" s="611"/>
      <c r="BK19" s="611"/>
      <c r="BL19" s="611"/>
      <c r="BM19" s="611"/>
      <c r="BN19" s="612"/>
      <c r="BO19" s="613">
        <v>0.6</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6303</v>
      </c>
      <c r="S20" s="611"/>
      <c r="T20" s="611"/>
      <c r="U20" s="611"/>
      <c r="V20" s="611"/>
      <c r="W20" s="611"/>
      <c r="X20" s="611"/>
      <c r="Y20" s="612"/>
      <c r="Z20" s="613">
        <v>0</v>
      </c>
      <c r="AA20" s="613"/>
      <c r="AB20" s="613"/>
      <c r="AC20" s="613"/>
      <c r="AD20" s="614">
        <v>6303</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34743</v>
      </c>
      <c r="BH20" s="611"/>
      <c r="BI20" s="611"/>
      <c r="BJ20" s="611"/>
      <c r="BK20" s="611"/>
      <c r="BL20" s="611"/>
      <c r="BM20" s="611"/>
      <c r="BN20" s="612"/>
      <c r="BO20" s="613">
        <v>0.6</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25007137</v>
      </c>
      <c r="CS20" s="611"/>
      <c r="CT20" s="611"/>
      <c r="CU20" s="611"/>
      <c r="CV20" s="611"/>
      <c r="CW20" s="611"/>
      <c r="CX20" s="611"/>
      <c r="CY20" s="612"/>
      <c r="CZ20" s="613">
        <v>100</v>
      </c>
      <c r="DA20" s="613"/>
      <c r="DB20" s="613"/>
      <c r="DC20" s="613"/>
      <c r="DD20" s="619">
        <v>3665281</v>
      </c>
      <c r="DE20" s="611"/>
      <c r="DF20" s="611"/>
      <c r="DG20" s="611"/>
      <c r="DH20" s="611"/>
      <c r="DI20" s="611"/>
      <c r="DJ20" s="611"/>
      <c r="DK20" s="611"/>
      <c r="DL20" s="611"/>
      <c r="DM20" s="611"/>
      <c r="DN20" s="611"/>
      <c r="DO20" s="611"/>
      <c r="DP20" s="612"/>
      <c r="DQ20" s="619">
        <v>16252585</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7057063</v>
      </c>
      <c r="S21" s="611"/>
      <c r="T21" s="611"/>
      <c r="U21" s="611"/>
      <c r="V21" s="611"/>
      <c r="W21" s="611"/>
      <c r="X21" s="611"/>
      <c r="Y21" s="612"/>
      <c r="Z21" s="613">
        <v>26.9</v>
      </c>
      <c r="AA21" s="613"/>
      <c r="AB21" s="613"/>
      <c r="AC21" s="613"/>
      <c r="AD21" s="614">
        <v>6651988</v>
      </c>
      <c r="AE21" s="614"/>
      <c r="AF21" s="614"/>
      <c r="AG21" s="614"/>
      <c r="AH21" s="614"/>
      <c r="AI21" s="614"/>
      <c r="AJ21" s="614"/>
      <c r="AK21" s="614"/>
      <c r="AL21" s="615">
        <v>47.8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34743</v>
      </c>
      <c r="BH21" s="611"/>
      <c r="BI21" s="611"/>
      <c r="BJ21" s="611"/>
      <c r="BK21" s="611"/>
      <c r="BL21" s="611"/>
      <c r="BM21" s="611"/>
      <c r="BN21" s="612"/>
      <c r="BO21" s="613">
        <v>0.6</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6651988</v>
      </c>
      <c r="S22" s="611"/>
      <c r="T22" s="611"/>
      <c r="U22" s="611"/>
      <c r="V22" s="611"/>
      <c r="W22" s="611"/>
      <c r="X22" s="611"/>
      <c r="Y22" s="612"/>
      <c r="Z22" s="613">
        <v>25.3</v>
      </c>
      <c r="AA22" s="613"/>
      <c r="AB22" s="613"/>
      <c r="AC22" s="613"/>
      <c r="AD22" s="614">
        <v>6651988</v>
      </c>
      <c r="AE22" s="614"/>
      <c r="AF22" s="614"/>
      <c r="AG22" s="614"/>
      <c r="AH22" s="614"/>
      <c r="AI22" s="614"/>
      <c r="AJ22" s="614"/>
      <c r="AK22" s="614"/>
      <c r="AL22" s="615">
        <v>47.8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400195</v>
      </c>
      <c r="S23" s="611"/>
      <c r="T23" s="611"/>
      <c r="U23" s="611"/>
      <c r="V23" s="611"/>
      <c r="W23" s="611"/>
      <c r="X23" s="611"/>
      <c r="Y23" s="612"/>
      <c r="Z23" s="613">
        <v>1.5</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4880</v>
      </c>
      <c r="S24" s="611"/>
      <c r="T24" s="611"/>
      <c r="U24" s="611"/>
      <c r="V24" s="611"/>
      <c r="W24" s="611"/>
      <c r="X24" s="611"/>
      <c r="Y24" s="612"/>
      <c r="Z24" s="613">
        <v>0</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11135422</v>
      </c>
      <c r="CS24" s="600"/>
      <c r="CT24" s="600"/>
      <c r="CU24" s="600"/>
      <c r="CV24" s="600"/>
      <c r="CW24" s="600"/>
      <c r="CX24" s="600"/>
      <c r="CY24" s="601"/>
      <c r="CZ24" s="604">
        <v>44.5</v>
      </c>
      <c r="DA24" s="605"/>
      <c r="DB24" s="605"/>
      <c r="DC24" s="621"/>
      <c r="DD24" s="642">
        <v>7642724</v>
      </c>
      <c r="DE24" s="600"/>
      <c r="DF24" s="600"/>
      <c r="DG24" s="600"/>
      <c r="DH24" s="600"/>
      <c r="DI24" s="600"/>
      <c r="DJ24" s="600"/>
      <c r="DK24" s="601"/>
      <c r="DL24" s="642">
        <v>6755497</v>
      </c>
      <c r="DM24" s="600"/>
      <c r="DN24" s="600"/>
      <c r="DO24" s="600"/>
      <c r="DP24" s="600"/>
      <c r="DQ24" s="600"/>
      <c r="DR24" s="600"/>
      <c r="DS24" s="600"/>
      <c r="DT24" s="600"/>
      <c r="DU24" s="600"/>
      <c r="DV24" s="601"/>
      <c r="DW24" s="604">
        <v>48.4</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14303833</v>
      </c>
      <c r="S25" s="611"/>
      <c r="T25" s="611"/>
      <c r="U25" s="611"/>
      <c r="V25" s="611"/>
      <c r="W25" s="611"/>
      <c r="X25" s="611"/>
      <c r="Y25" s="612"/>
      <c r="Z25" s="613">
        <v>54.5</v>
      </c>
      <c r="AA25" s="613"/>
      <c r="AB25" s="613"/>
      <c r="AC25" s="613"/>
      <c r="AD25" s="614">
        <v>13898758</v>
      </c>
      <c r="AE25" s="614"/>
      <c r="AF25" s="614"/>
      <c r="AG25" s="614"/>
      <c r="AH25" s="614"/>
      <c r="AI25" s="614"/>
      <c r="AJ25" s="614"/>
      <c r="AK25" s="614"/>
      <c r="AL25" s="615">
        <v>99.9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3397151</v>
      </c>
      <c r="CS25" s="643"/>
      <c r="CT25" s="643"/>
      <c r="CU25" s="643"/>
      <c r="CV25" s="643"/>
      <c r="CW25" s="643"/>
      <c r="CX25" s="643"/>
      <c r="CY25" s="644"/>
      <c r="CZ25" s="615">
        <v>13.6</v>
      </c>
      <c r="DA25" s="640"/>
      <c r="DB25" s="640"/>
      <c r="DC25" s="645"/>
      <c r="DD25" s="619">
        <v>3222579</v>
      </c>
      <c r="DE25" s="643"/>
      <c r="DF25" s="643"/>
      <c r="DG25" s="643"/>
      <c r="DH25" s="643"/>
      <c r="DI25" s="643"/>
      <c r="DJ25" s="643"/>
      <c r="DK25" s="644"/>
      <c r="DL25" s="619">
        <v>3153031</v>
      </c>
      <c r="DM25" s="643"/>
      <c r="DN25" s="643"/>
      <c r="DO25" s="643"/>
      <c r="DP25" s="643"/>
      <c r="DQ25" s="643"/>
      <c r="DR25" s="643"/>
      <c r="DS25" s="643"/>
      <c r="DT25" s="643"/>
      <c r="DU25" s="643"/>
      <c r="DV25" s="644"/>
      <c r="DW25" s="615">
        <v>22.6</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4045</v>
      </c>
      <c r="S26" s="611"/>
      <c r="T26" s="611"/>
      <c r="U26" s="611"/>
      <c r="V26" s="611"/>
      <c r="W26" s="611"/>
      <c r="X26" s="611"/>
      <c r="Y26" s="612"/>
      <c r="Z26" s="613">
        <v>0</v>
      </c>
      <c r="AA26" s="613"/>
      <c r="AB26" s="613"/>
      <c r="AC26" s="613"/>
      <c r="AD26" s="614">
        <v>4045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1986412</v>
      </c>
      <c r="CS26" s="611"/>
      <c r="CT26" s="611"/>
      <c r="CU26" s="611"/>
      <c r="CV26" s="611"/>
      <c r="CW26" s="611"/>
      <c r="CX26" s="611"/>
      <c r="CY26" s="612"/>
      <c r="CZ26" s="615">
        <v>7.9</v>
      </c>
      <c r="DA26" s="640"/>
      <c r="DB26" s="640"/>
      <c r="DC26" s="645"/>
      <c r="DD26" s="619">
        <v>1864841</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58531</v>
      </c>
      <c r="S27" s="611"/>
      <c r="T27" s="611"/>
      <c r="U27" s="611"/>
      <c r="V27" s="611"/>
      <c r="W27" s="611"/>
      <c r="X27" s="611"/>
      <c r="Y27" s="612"/>
      <c r="Z27" s="613">
        <v>0.2</v>
      </c>
      <c r="AA27" s="613"/>
      <c r="AB27" s="613"/>
      <c r="AC27" s="613"/>
      <c r="AD27" s="614">
        <v>139</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5364840</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5325826</v>
      </c>
      <c r="CS27" s="643"/>
      <c r="CT27" s="643"/>
      <c r="CU27" s="643"/>
      <c r="CV27" s="643"/>
      <c r="CW27" s="643"/>
      <c r="CX27" s="643"/>
      <c r="CY27" s="644"/>
      <c r="CZ27" s="615">
        <v>21.3</v>
      </c>
      <c r="DA27" s="640"/>
      <c r="DB27" s="640"/>
      <c r="DC27" s="645"/>
      <c r="DD27" s="619">
        <v>2031577</v>
      </c>
      <c r="DE27" s="643"/>
      <c r="DF27" s="643"/>
      <c r="DG27" s="643"/>
      <c r="DH27" s="643"/>
      <c r="DI27" s="643"/>
      <c r="DJ27" s="643"/>
      <c r="DK27" s="644"/>
      <c r="DL27" s="619">
        <v>1213898</v>
      </c>
      <c r="DM27" s="643"/>
      <c r="DN27" s="643"/>
      <c r="DO27" s="643"/>
      <c r="DP27" s="643"/>
      <c r="DQ27" s="643"/>
      <c r="DR27" s="643"/>
      <c r="DS27" s="643"/>
      <c r="DT27" s="643"/>
      <c r="DU27" s="643"/>
      <c r="DV27" s="644"/>
      <c r="DW27" s="615">
        <v>8.6999999999999993</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52735</v>
      </c>
      <c r="S28" s="611"/>
      <c r="T28" s="611"/>
      <c r="U28" s="611"/>
      <c r="V28" s="611"/>
      <c r="W28" s="611"/>
      <c r="X28" s="611"/>
      <c r="Y28" s="612"/>
      <c r="Z28" s="613">
        <v>0.2</v>
      </c>
      <c r="AA28" s="613"/>
      <c r="AB28" s="613"/>
      <c r="AC28" s="613"/>
      <c r="AD28" s="614">
        <v>7411</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2412445</v>
      </c>
      <c r="CS28" s="611"/>
      <c r="CT28" s="611"/>
      <c r="CU28" s="611"/>
      <c r="CV28" s="611"/>
      <c r="CW28" s="611"/>
      <c r="CX28" s="611"/>
      <c r="CY28" s="612"/>
      <c r="CZ28" s="615">
        <v>9.6</v>
      </c>
      <c r="DA28" s="640"/>
      <c r="DB28" s="640"/>
      <c r="DC28" s="645"/>
      <c r="DD28" s="619">
        <v>2388568</v>
      </c>
      <c r="DE28" s="611"/>
      <c r="DF28" s="611"/>
      <c r="DG28" s="611"/>
      <c r="DH28" s="611"/>
      <c r="DI28" s="611"/>
      <c r="DJ28" s="611"/>
      <c r="DK28" s="612"/>
      <c r="DL28" s="619">
        <v>2388568</v>
      </c>
      <c r="DM28" s="611"/>
      <c r="DN28" s="611"/>
      <c r="DO28" s="611"/>
      <c r="DP28" s="611"/>
      <c r="DQ28" s="611"/>
      <c r="DR28" s="611"/>
      <c r="DS28" s="611"/>
      <c r="DT28" s="611"/>
      <c r="DU28" s="611"/>
      <c r="DV28" s="612"/>
      <c r="DW28" s="615">
        <v>17.100000000000001</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57881</v>
      </c>
      <c r="S29" s="611"/>
      <c r="T29" s="611"/>
      <c r="U29" s="611"/>
      <c r="V29" s="611"/>
      <c r="W29" s="611"/>
      <c r="X29" s="611"/>
      <c r="Y29" s="612"/>
      <c r="Z29" s="613">
        <v>0.2</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2412445</v>
      </c>
      <c r="CS29" s="643"/>
      <c r="CT29" s="643"/>
      <c r="CU29" s="643"/>
      <c r="CV29" s="643"/>
      <c r="CW29" s="643"/>
      <c r="CX29" s="643"/>
      <c r="CY29" s="644"/>
      <c r="CZ29" s="615">
        <v>9.6</v>
      </c>
      <c r="DA29" s="640"/>
      <c r="DB29" s="640"/>
      <c r="DC29" s="645"/>
      <c r="DD29" s="619">
        <v>2388568</v>
      </c>
      <c r="DE29" s="643"/>
      <c r="DF29" s="643"/>
      <c r="DG29" s="643"/>
      <c r="DH29" s="643"/>
      <c r="DI29" s="643"/>
      <c r="DJ29" s="643"/>
      <c r="DK29" s="644"/>
      <c r="DL29" s="619">
        <v>2388568</v>
      </c>
      <c r="DM29" s="643"/>
      <c r="DN29" s="643"/>
      <c r="DO29" s="643"/>
      <c r="DP29" s="643"/>
      <c r="DQ29" s="643"/>
      <c r="DR29" s="643"/>
      <c r="DS29" s="643"/>
      <c r="DT29" s="643"/>
      <c r="DU29" s="643"/>
      <c r="DV29" s="644"/>
      <c r="DW29" s="615">
        <v>17.100000000000001</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4625435</v>
      </c>
      <c r="S30" s="611"/>
      <c r="T30" s="611"/>
      <c r="U30" s="611"/>
      <c r="V30" s="611"/>
      <c r="W30" s="611"/>
      <c r="X30" s="611"/>
      <c r="Y30" s="612"/>
      <c r="Z30" s="613">
        <v>17.600000000000001</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2325311</v>
      </c>
      <c r="CS30" s="611"/>
      <c r="CT30" s="611"/>
      <c r="CU30" s="611"/>
      <c r="CV30" s="611"/>
      <c r="CW30" s="611"/>
      <c r="CX30" s="611"/>
      <c r="CY30" s="612"/>
      <c r="CZ30" s="615">
        <v>9.3000000000000007</v>
      </c>
      <c r="DA30" s="640"/>
      <c r="DB30" s="640"/>
      <c r="DC30" s="645"/>
      <c r="DD30" s="619">
        <v>2301712</v>
      </c>
      <c r="DE30" s="611"/>
      <c r="DF30" s="611"/>
      <c r="DG30" s="611"/>
      <c r="DH30" s="611"/>
      <c r="DI30" s="611"/>
      <c r="DJ30" s="611"/>
      <c r="DK30" s="612"/>
      <c r="DL30" s="619">
        <v>2301712</v>
      </c>
      <c r="DM30" s="611"/>
      <c r="DN30" s="611"/>
      <c r="DO30" s="611"/>
      <c r="DP30" s="611"/>
      <c r="DQ30" s="611"/>
      <c r="DR30" s="611"/>
      <c r="DS30" s="611"/>
      <c r="DT30" s="611"/>
      <c r="DU30" s="611"/>
      <c r="DV30" s="612"/>
      <c r="DW30" s="615">
        <v>16.5</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98</v>
      </c>
      <c r="BH31" s="654"/>
      <c r="BI31" s="654"/>
      <c r="BJ31" s="654"/>
      <c r="BK31" s="654"/>
      <c r="BL31" s="654"/>
      <c r="BM31" s="605">
        <v>96.9</v>
      </c>
      <c r="BN31" s="654"/>
      <c r="BO31" s="654"/>
      <c r="BP31" s="654"/>
      <c r="BQ31" s="655"/>
      <c r="BR31" s="657">
        <v>98.3</v>
      </c>
      <c r="BS31" s="654"/>
      <c r="BT31" s="654"/>
      <c r="BU31" s="654"/>
      <c r="BV31" s="654"/>
      <c r="BW31" s="654"/>
      <c r="BX31" s="605">
        <v>97.4</v>
      </c>
      <c r="BY31" s="654"/>
      <c r="BZ31" s="654"/>
      <c r="CA31" s="654"/>
      <c r="CB31" s="655"/>
      <c r="CD31" s="650"/>
      <c r="CE31" s="651"/>
      <c r="CF31" s="607" t="s">
        <v>300</v>
      </c>
      <c r="CG31" s="608"/>
      <c r="CH31" s="608"/>
      <c r="CI31" s="608"/>
      <c r="CJ31" s="608"/>
      <c r="CK31" s="608"/>
      <c r="CL31" s="608"/>
      <c r="CM31" s="608"/>
      <c r="CN31" s="608"/>
      <c r="CO31" s="608"/>
      <c r="CP31" s="608"/>
      <c r="CQ31" s="609"/>
      <c r="CR31" s="610">
        <v>87134</v>
      </c>
      <c r="CS31" s="643"/>
      <c r="CT31" s="643"/>
      <c r="CU31" s="643"/>
      <c r="CV31" s="643"/>
      <c r="CW31" s="643"/>
      <c r="CX31" s="643"/>
      <c r="CY31" s="644"/>
      <c r="CZ31" s="615">
        <v>0.3</v>
      </c>
      <c r="DA31" s="640"/>
      <c r="DB31" s="640"/>
      <c r="DC31" s="645"/>
      <c r="DD31" s="619">
        <v>86856</v>
      </c>
      <c r="DE31" s="643"/>
      <c r="DF31" s="643"/>
      <c r="DG31" s="643"/>
      <c r="DH31" s="643"/>
      <c r="DI31" s="643"/>
      <c r="DJ31" s="643"/>
      <c r="DK31" s="644"/>
      <c r="DL31" s="619">
        <v>86856</v>
      </c>
      <c r="DM31" s="643"/>
      <c r="DN31" s="643"/>
      <c r="DO31" s="643"/>
      <c r="DP31" s="643"/>
      <c r="DQ31" s="643"/>
      <c r="DR31" s="643"/>
      <c r="DS31" s="643"/>
      <c r="DT31" s="643"/>
      <c r="DU31" s="643"/>
      <c r="DV31" s="644"/>
      <c r="DW31" s="615">
        <v>0.6</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1523623</v>
      </c>
      <c r="S32" s="611"/>
      <c r="T32" s="611"/>
      <c r="U32" s="611"/>
      <c r="V32" s="611"/>
      <c r="W32" s="611"/>
      <c r="X32" s="611"/>
      <c r="Y32" s="612"/>
      <c r="Z32" s="613">
        <v>5.8</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302</v>
      </c>
      <c r="AX32" s="607" t="s">
        <v>303</v>
      </c>
      <c r="AY32" s="608"/>
      <c r="AZ32" s="608"/>
      <c r="BA32" s="608"/>
      <c r="BB32" s="608"/>
      <c r="BC32" s="608"/>
      <c r="BD32" s="608"/>
      <c r="BE32" s="608"/>
      <c r="BF32" s="609"/>
      <c r="BG32" s="667">
        <v>97.7</v>
      </c>
      <c r="BH32" s="643"/>
      <c r="BI32" s="643"/>
      <c r="BJ32" s="643"/>
      <c r="BK32" s="643"/>
      <c r="BL32" s="643"/>
      <c r="BM32" s="616">
        <v>96.5</v>
      </c>
      <c r="BN32" s="643"/>
      <c r="BO32" s="643"/>
      <c r="BP32" s="643"/>
      <c r="BQ32" s="656"/>
      <c r="BR32" s="667">
        <v>98.2</v>
      </c>
      <c r="BS32" s="643"/>
      <c r="BT32" s="643"/>
      <c r="BU32" s="643"/>
      <c r="BV32" s="643"/>
      <c r="BW32" s="643"/>
      <c r="BX32" s="616">
        <v>97.4</v>
      </c>
      <c r="BY32" s="643"/>
      <c r="BZ32" s="643"/>
      <c r="CA32" s="643"/>
      <c r="CB32" s="656"/>
      <c r="CD32" s="652"/>
      <c r="CE32" s="653"/>
      <c r="CF32" s="607" t="s">
        <v>304</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0"/>
      <c r="DB32" s="640"/>
      <c r="DC32" s="645"/>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31777</v>
      </c>
      <c r="S33" s="611"/>
      <c r="T33" s="611"/>
      <c r="U33" s="611"/>
      <c r="V33" s="611"/>
      <c r="W33" s="611"/>
      <c r="X33" s="611"/>
      <c r="Y33" s="612"/>
      <c r="Z33" s="613">
        <v>0.1</v>
      </c>
      <c r="AA33" s="613"/>
      <c r="AB33" s="613"/>
      <c r="AC33" s="613"/>
      <c r="AD33" s="614">
        <v>1550</v>
      </c>
      <c r="AE33" s="614"/>
      <c r="AF33" s="614"/>
      <c r="AG33" s="614"/>
      <c r="AH33" s="614"/>
      <c r="AI33" s="614"/>
      <c r="AJ33" s="614"/>
      <c r="AK33" s="614"/>
      <c r="AL33" s="615">
        <v>0</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98.1</v>
      </c>
      <c r="BH33" s="669"/>
      <c r="BI33" s="669"/>
      <c r="BJ33" s="669"/>
      <c r="BK33" s="669"/>
      <c r="BL33" s="669"/>
      <c r="BM33" s="670">
        <v>96.9</v>
      </c>
      <c r="BN33" s="669"/>
      <c r="BO33" s="669"/>
      <c r="BP33" s="669"/>
      <c r="BQ33" s="671"/>
      <c r="BR33" s="668">
        <v>98.1</v>
      </c>
      <c r="BS33" s="669"/>
      <c r="BT33" s="669"/>
      <c r="BU33" s="669"/>
      <c r="BV33" s="669"/>
      <c r="BW33" s="669"/>
      <c r="BX33" s="670">
        <v>96.9</v>
      </c>
      <c r="BY33" s="669"/>
      <c r="BZ33" s="669"/>
      <c r="CA33" s="669"/>
      <c r="CB33" s="671"/>
      <c r="CD33" s="607" t="s">
        <v>307</v>
      </c>
      <c r="CE33" s="608"/>
      <c r="CF33" s="608"/>
      <c r="CG33" s="608"/>
      <c r="CH33" s="608"/>
      <c r="CI33" s="608"/>
      <c r="CJ33" s="608"/>
      <c r="CK33" s="608"/>
      <c r="CL33" s="608"/>
      <c r="CM33" s="608"/>
      <c r="CN33" s="608"/>
      <c r="CO33" s="608"/>
      <c r="CP33" s="608"/>
      <c r="CQ33" s="609"/>
      <c r="CR33" s="610">
        <v>9741520</v>
      </c>
      <c r="CS33" s="643"/>
      <c r="CT33" s="643"/>
      <c r="CU33" s="643"/>
      <c r="CV33" s="643"/>
      <c r="CW33" s="643"/>
      <c r="CX33" s="643"/>
      <c r="CY33" s="644"/>
      <c r="CZ33" s="615">
        <v>39</v>
      </c>
      <c r="DA33" s="640"/>
      <c r="DB33" s="640"/>
      <c r="DC33" s="645"/>
      <c r="DD33" s="619">
        <v>8061589</v>
      </c>
      <c r="DE33" s="643"/>
      <c r="DF33" s="643"/>
      <c r="DG33" s="643"/>
      <c r="DH33" s="643"/>
      <c r="DI33" s="643"/>
      <c r="DJ33" s="643"/>
      <c r="DK33" s="644"/>
      <c r="DL33" s="619">
        <v>6281084</v>
      </c>
      <c r="DM33" s="643"/>
      <c r="DN33" s="643"/>
      <c r="DO33" s="643"/>
      <c r="DP33" s="643"/>
      <c r="DQ33" s="643"/>
      <c r="DR33" s="643"/>
      <c r="DS33" s="643"/>
      <c r="DT33" s="643"/>
      <c r="DU33" s="643"/>
      <c r="DV33" s="644"/>
      <c r="DW33" s="615">
        <v>45</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339356</v>
      </c>
      <c r="S34" s="611"/>
      <c r="T34" s="611"/>
      <c r="U34" s="611"/>
      <c r="V34" s="611"/>
      <c r="W34" s="611"/>
      <c r="X34" s="611"/>
      <c r="Y34" s="612"/>
      <c r="Z34" s="613">
        <v>1.3</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3457555</v>
      </c>
      <c r="CS34" s="611"/>
      <c r="CT34" s="611"/>
      <c r="CU34" s="611"/>
      <c r="CV34" s="611"/>
      <c r="CW34" s="611"/>
      <c r="CX34" s="611"/>
      <c r="CY34" s="612"/>
      <c r="CZ34" s="615">
        <v>13.8</v>
      </c>
      <c r="DA34" s="640"/>
      <c r="DB34" s="640"/>
      <c r="DC34" s="645"/>
      <c r="DD34" s="619">
        <v>2774869</v>
      </c>
      <c r="DE34" s="611"/>
      <c r="DF34" s="611"/>
      <c r="DG34" s="611"/>
      <c r="DH34" s="611"/>
      <c r="DI34" s="611"/>
      <c r="DJ34" s="611"/>
      <c r="DK34" s="612"/>
      <c r="DL34" s="619">
        <v>2439168</v>
      </c>
      <c r="DM34" s="611"/>
      <c r="DN34" s="611"/>
      <c r="DO34" s="611"/>
      <c r="DP34" s="611"/>
      <c r="DQ34" s="611"/>
      <c r="DR34" s="611"/>
      <c r="DS34" s="611"/>
      <c r="DT34" s="611"/>
      <c r="DU34" s="611"/>
      <c r="DV34" s="612"/>
      <c r="DW34" s="615">
        <v>17.5</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898648</v>
      </c>
      <c r="S35" s="611"/>
      <c r="T35" s="611"/>
      <c r="U35" s="611"/>
      <c r="V35" s="611"/>
      <c r="W35" s="611"/>
      <c r="X35" s="611"/>
      <c r="Y35" s="612"/>
      <c r="Z35" s="613">
        <v>3.4</v>
      </c>
      <c r="AA35" s="613"/>
      <c r="AB35" s="613"/>
      <c r="AC35" s="613"/>
      <c r="AD35" s="614" t="s">
        <v>121</v>
      </c>
      <c r="AE35" s="614"/>
      <c r="AF35" s="614"/>
      <c r="AG35" s="614"/>
      <c r="AH35" s="614"/>
      <c r="AI35" s="614"/>
      <c r="AJ35" s="614"/>
      <c r="AK35" s="614"/>
      <c r="AL35" s="615" t="s">
        <v>121</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420887</v>
      </c>
      <c r="CS35" s="643"/>
      <c r="CT35" s="643"/>
      <c r="CU35" s="643"/>
      <c r="CV35" s="643"/>
      <c r="CW35" s="643"/>
      <c r="CX35" s="643"/>
      <c r="CY35" s="644"/>
      <c r="CZ35" s="615">
        <v>1.7</v>
      </c>
      <c r="DA35" s="640"/>
      <c r="DB35" s="640"/>
      <c r="DC35" s="645"/>
      <c r="DD35" s="619">
        <v>250375</v>
      </c>
      <c r="DE35" s="643"/>
      <c r="DF35" s="643"/>
      <c r="DG35" s="643"/>
      <c r="DH35" s="643"/>
      <c r="DI35" s="643"/>
      <c r="DJ35" s="643"/>
      <c r="DK35" s="644"/>
      <c r="DL35" s="619">
        <v>250375</v>
      </c>
      <c r="DM35" s="643"/>
      <c r="DN35" s="643"/>
      <c r="DO35" s="643"/>
      <c r="DP35" s="643"/>
      <c r="DQ35" s="643"/>
      <c r="DR35" s="643"/>
      <c r="DS35" s="643"/>
      <c r="DT35" s="643"/>
      <c r="DU35" s="643"/>
      <c r="DV35" s="644"/>
      <c r="DW35" s="615">
        <v>1.8</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1300453</v>
      </c>
      <c r="S36" s="611"/>
      <c r="T36" s="611"/>
      <c r="U36" s="611"/>
      <c r="V36" s="611"/>
      <c r="W36" s="611"/>
      <c r="X36" s="611"/>
      <c r="Y36" s="612"/>
      <c r="Z36" s="613">
        <v>5</v>
      </c>
      <c r="AA36" s="613"/>
      <c r="AB36" s="613"/>
      <c r="AC36" s="613"/>
      <c r="AD36" s="614" t="s">
        <v>121</v>
      </c>
      <c r="AE36" s="614"/>
      <c r="AF36" s="614"/>
      <c r="AG36" s="614"/>
      <c r="AH36" s="614"/>
      <c r="AI36" s="614"/>
      <c r="AJ36" s="614"/>
      <c r="AK36" s="614"/>
      <c r="AL36" s="615" t="s">
        <v>121</v>
      </c>
      <c r="AM36" s="616"/>
      <c r="AN36" s="616"/>
      <c r="AO36" s="617"/>
      <c r="AP36" s="206"/>
      <c r="AQ36" s="676" t="s">
        <v>315</v>
      </c>
      <c r="AR36" s="677"/>
      <c r="AS36" s="677"/>
      <c r="AT36" s="677"/>
      <c r="AU36" s="677"/>
      <c r="AV36" s="677"/>
      <c r="AW36" s="677"/>
      <c r="AX36" s="677"/>
      <c r="AY36" s="678"/>
      <c r="AZ36" s="599">
        <v>2779643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126006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2799570</v>
      </c>
      <c r="CS36" s="611"/>
      <c r="CT36" s="611"/>
      <c r="CU36" s="611"/>
      <c r="CV36" s="611"/>
      <c r="CW36" s="611"/>
      <c r="CX36" s="611"/>
      <c r="CY36" s="612"/>
      <c r="CZ36" s="615">
        <v>11.2</v>
      </c>
      <c r="DA36" s="640"/>
      <c r="DB36" s="640"/>
      <c r="DC36" s="645"/>
      <c r="DD36" s="619">
        <v>2428481</v>
      </c>
      <c r="DE36" s="611"/>
      <c r="DF36" s="611"/>
      <c r="DG36" s="611"/>
      <c r="DH36" s="611"/>
      <c r="DI36" s="611"/>
      <c r="DJ36" s="611"/>
      <c r="DK36" s="612"/>
      <c r="DL36" s="619">
        <v>1937232</v>
      </c>
      <c r="DM36" s="611"/>
      <c r="DN36" s="611"/>
      <c r="DO36" s="611"/>
      <c r="DP36" s="611"/>
      <c r="DQ36" s="611"/>
      <c r="DR36" s="611"/>
      <c r="DS36" s="611"/>
      <c r="DT36" s="611"/>
      <c r="DU36" s="611"/>
      <c r="DV36" s="612"/>
      <c r="DW36" s="615">
        <v>13.9</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509761</v>
      </c>
      <c r="S37" s="611"/>
      <c r="T37" s="611"/>
      <c r="U37" s="611"/>
      <c r="V37" s="611"/>
      <c r="W37" s="611"/>
      <c r="X37" s="611"/>
      <c r="Y37" s="612"/>
      <c r="Z37" s="613">
        <v>1.9</v>
      </c>
      <c r="AA37" s="613"/>
      <c r="AB37" s="613"/>
      <c r="AC37" s="613"/>
      <c r="AD37" s="614">
        <v>537</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385030</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124827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1125685</v>
      </c>
      <c r="CS37" s="643"/>
      <c r="CT37" s="643"/>
      <c r="CU37" s="643"/>
      <c r="CV37" s="643"/>
      <c r="CW37" s="643"/>
      <c r="CX37" s="643"/>
      <c r="CY37" s="644"/>
      <c r="CZ37" s="615">
        <v>4.5</v>
      </c>
      <c r="DA37" s="640"/>
      <c r="DB37" s="640"/>
      <c r="DC37" s="645"/>
      <c r="DD37" s="619">
        <v>1125660</v>
      </c>
      <c r="DE37" s="643"/>
      <c r="DF37" s="643"/>
      <c r="DG37" s="643"/>
      <c r="DH37" s="643"/>
      <c r="DI37" s="643"/>
      <c r="DJ37" s="643"/>
      <c r="DK37" s="644"/>
      <c r="DL37" s="619">
        <v>1091241</v>
      </c>
      <c r="DM37" s="643"/>
      <c r="DN37" s="643"/>
      <c r="DO37" s="643"/>
      <c r="DP37" s="643"/>
      <c r="DQ37" s="643"/>
      <c r="DR37" s="643"/>
      <c r="DS37" s="643"/>
      <c r="DT37" s="643"/>
      <c r="DU37" s="643"/>
      <c r="DV37" s="644"/>
      <c r="DW37" s="615">
        <v>7.8</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2537300</v>
      </c>
      <c r="S38" s="611"/>
      <c r="T38" s="611"/>
      <c r="U38" s="611"/>
      <c r="V38" s="611"/>
      <c r="W38" s="611"/>
      <c r="X38" s="611"/>
      <c r="Y38" s="612"/>
      <c r="Z38" s="613">
        <v>9.6999999999999993</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257911</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10380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2136702</v>
      </c>
      <c r="CS38" s="611"/>
      <c r="CT38" s="611"/>
      <c r="CU38" s="611"/>
      <c r="CV38" s="611"/>
      <c r="CW38" s="611"/>
      <c r="CX38" s="611"/>
      <c r="CY38" s="612"/>
      <c r="CZ38" s="615">
        <v>8.5</v>
      </c>
      <c r="DA38" s="640"/>
      <c r="DB38" s="640"/>
      <c r="DC38" s="645"/>
      <c r="DD38" s="619">
        <v>1695188</v>
      </c>
      <c r="DE38" s="611"/>
      <c r="DF38" s="611"/>
      <c r="DG38" s="611"/>
      <c r="DH38" s="611"/>
      <c r="DI38" s="611"/>
      <c r="DJ38" s="611"/>
      <c r="DK38" s="612"/>
      <c r="DL38" s="619">
        <v>1654309</v>
      </c>
      <c r="DM38" s="611"/>
      <c r="DN38" s="611"/>
      <c r="DO38" s="611"/>
      <c r="DP38" s="611"/>
      <c r="DQ38" s="611"/>
      <c r="DR38" s="611"/>
      <c r="DS38" s="611"/>
      <c r="DT38" s="611"/>
      <c r="DU38" s="611"/>
      <c r="DV38" s="612"/>
      <c r="DW38" s="615">
        <v>11.9</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t="s">
        <v>121</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16278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831916</v>
      </c>
      <c r="CS39" s="643"/>
      <c r="CT39" s="643"/>
      <c r="CU39" s="643"/>
      <c r="CV39" s="643"/>
      <c r="CW39" s="643"/>
      <c r="CX39" s="643"/>
      <c r="CY39" s="644"/>
      <c r="CZ39" s="615">
        <v>3.3</v>
      </c>
      <c r="DA39" s="640"/>
      <c r="DB39" s="640"/>
      <c r="DC39" s="645"/>
      <c r="DD39" s="619">
        <v>822786</v>
      </c>
      <c r="DE39" s="643"/>
      <c r="DF39" s="643"/>
      <c r="DG39" s="643"/>
      <c r="DH39" s="643"/>
      <c r="DI39" s="643"/>
      <c r="DJ39" s="643"/>
      <c r="DK39" s="644"/>
      <c r="DL39" s="619" t="s">
        <v>121</v>
      </c>
      <c r="DM39" s="643"/>
      <c r="DN39" s="643"/>
      <c r="DO39" s="643"/>
      <c r="DP39" s="643"/>
      <c r="DQ39" s="643"/>
      <c r="DR39" s="643"/>
      <c r="DS39" s="643"/>
      <c r="DT39" s="643"/>
      <c r="DU39" s="643"/>
      <c r="DV39" s="644"/>
      <c r="DW39" s="615" t="s">
        <v>121</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41900</v>
      </c>
      <c r="S40" s="611"/>
      <c r="T40" s="611"/>
      <c r="U40" s="611"/>
      <c r="V40" s="611"/>
      <c r="W40" s="611"/>
      <c r="X40" s="611"/>
      <c r="Y40" s="612"/>
      <c r="Z40" s="613">
        <v>0.2</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126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94890</v>
      </c>
      <c r="CS40" s="611"/>
      <c r="CT40" s="611"/>
      <c r="CU40" s="611"/>
      <c r="CV40" s="611"/>
      <c r="CW40" s="611"/>
      <c r="CX40" s="611"/>
      <c r="CY40" s="612"/>
      <c r="CZ40" s="615">
        <v>0.4</v>
      </c>
      <c r="DA40" s="640"/>
      <c r="DB40" s="640"/>
      <c r="DC40" s="645"/>
      <c r="DD40" s="619">
        <v>89890</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26243378</v>
      </c>
      <c r="S41" s="683"/>
      <c r="T41" s="683"/>
      <c r="U41" s="683"/>
      <c r="V41" s="683"/>
      <c r="W41" s="683"/>
      <c r="X41" s="683"/>
      <c r="Y41" s="687"/>
      <c r="Z41" s="688">
        <v>100</v>
      </c>
      <c r="AA41" s="688"/>
      <c r="AB41" s="688"/>
      <c r="AC41" s="688"/>
      <c r="AD41" s="689">
        <v>13912440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517930</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3"/>
      <c r="CT41" s="643"/>
      <c r="CU41" s="643"/>
      <c r="CV41" s="643"/>
      <c r="CW41" s="643"/>
      <c r="CX41" s="643"/>
      <c r="CY41" s="644"/>
      <c r="CZ41" s="615" t="s">
        <v>121</v>
      </c>
      <c r="DA41" s="640"/>
      <c r="DB41" s="640"/>
      <c r="DC41" s="645"/>
      <c r="DD41" s="619" t="s">
        <v>121</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1618772</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242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4130195</v>
      </c>
      <c r="CS42" s="643"/>
      <c r="CT42" s="643"/>
      <c r="CU42" s="643"/>
      <c r="CV42" s="643"/>
      <c r="CW42" s="643"/>
      <c r="CX42" s="643"/>
      <c r="CY42" s="644"/>
      <c r="CZ42" s="615">
        <v>16.5</v>
      </c>
      <c r="DA42" s="640"/>
      <c r="DB42" s="640"/>
      <c r="DC42" s="645"/>
      <c r="DD42" s="619">
        <v>548272</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75773</v>
      </c>
      <c r="CS43" s="643"/>
      <c r="CT43" s="643"/>
      <c r="CU43" s="643"/>
      <c r="CV43" s="643"/>
      <c r="CW43" s="643"/>
      <c r="CX43" s="643"/>
      <c r="CY43" s="644"/>
      <c r="CZ43" s="615">
        <v>0.3</v>
      </c>
      <c r="DA43" s="640"/>
      <c r="DB43" s="640"/>
      <c r="DC43" s="645"/>
      <c r="DD43" s="619">
        <v>69982</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3665281</v>
      </c>
      <c r="CS44" s="611"/>
      <c r="CT44" s="611"/>
      <c r="CU44" s="611"/>
      <c r="CV44" s="611"/>
      <c r="CW44" s="611"/>
      <c r="CX44" s="611"/>
      <c r="CY44" s="612"/>
      <c r="CZ44" s="615">
        <v>14.7</v>
      </c>
      <c r="DA44" s="616"/>
      <c r="DB44" s="616"/>
      <c r="DC44" s="622"/>
      <c r="DD44" s="619">
        <v>548272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1491194</v>
      </c>
      <c r="CS45" s="643"/>
      <c r="CT45" s="643"/>
      <c r="CU45" s="643"/>
      <c r="CV45" s="643"/>
      <c r="CW45" s="643"/>
      <c r="CX45" s="643"/>
      <c r="CY45" s="644"/>
      <c r="CZ45" s="615">
        <v>6</v>
      </c>
      <c r="DA45" s="640"/>
      <c r="DB45" s="640"/>
      <c r="DC45" s="645"/>
      <c r="DD45" s="619">
        <v>78587</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2167087</v>
      </c>
      <c r="CS46" s="611"/>
      <c r="CT46" s="611"/>
      <c r="CU46" s="611"/>
      <c r="CV46" s="611"/>
      <c r="CW46" s="611"/>
      <c r="CX46" s="611"/>
      <c r="CY46" s="612"/>
      <c r="CZ46" s="615">
        <v>8.6999999999999993</v>
      </c>
      <c r="DA46" s="616"/>
      <c r="DB46" s="616"/>
      <c r="DC46" s="622"/>
      <c r="DD46" s="619">
        <v>462685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464914</v>
      </c>
      <c r="CS47" s="643"/>
      <c r="CT47" s="643"/>
      <c r="CU47" s="643"/>
      <c r="CV47" s="643"/>
      <c r="CW47" s="643"/>
      <c r="CX47" s="643"/>
      <c r="CY47" s="644"/>
      <c r="CZ47" s="615">
        <v>1.9</v>
      </c>
      <c r="DA47" s="640"/>
      <c r="DB47" s="640"/>
      <c r="DC47" s="645"/>
      <c r="DD47" s="619" t="s">
        <v>121</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25007137</v>
      </c>
      <c r="CS49" s="669"/>
      <c r="CT49" s="669"/>
      <c r="CU49" s="669"/>
      <c r="CV49" s="669"/>
      <c r="CW49" s="669"/>
      <c r="CX49" s="669"/>
      <c r="CY49" s="698"/>
      <c r="CZ49" s="690">
        <v>100</v>
      </c>
      <c r="DA49" s="699"/>
      <c r="DB49" s="699"/>
      <c r="DC49" s="700"/>
      <c r="DD49" s="701">
        <v>16252585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pq2yG/zyiTW0pqOAyFBT1CwB5tvAhIxlWSFex11FbaUEkW34tbl22vqaemOfTF7lUWH86aUz1DHBozGSI5wvWQ==" saltValue="VMFLkw3nRCkRzcidIPeFe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26261</v>
      </c>
      <c r="R7" s="740"/>
      <c r="S7" s="740"/>
      <c r="T7" s="740"/>
      <c r="U7" s="740"/>
      <c r="V7" s="740">
        <v>25025</v>
      </c>
      <c r="W7" s="740"/>
      <c r="X7" s="740"/>
      <c r="Y7" s="740"/>
      <c r="Z7" s="740"/>
      <c r="AA7" s="740">
        <v>1236</v>
      </c>
      <c r="AB7" s="740"/>
      <c r="AC7" s="740"/>
      <c r="AD7" s="740"/>
      <c r="AE7" s="741"/>
      <c r="AF7" s="742">
        <v>981</v>
      </c>
      <c r="AG7" s="743"/>
      <c r="AH7" s="743"/>
      <c r="AI7" s="743"/>
      <c r="AJ7" s="744"/>
      <c r="AK7" s="745">
        <v>898</v>
      </c>
      <c r="AL7" s="746"/>
      <c r="AM7" s="746"/>
      <c r="AN7" s="746"/>
      <c r="AO7" s="746"/>
      <c r="AP7" s="746">
        <v>21642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561</v>
      </c>
      <c r="BT7" s="734"/>
      <c r="BU7" s="734"/>
      <c r="BV7" s="734"/>
      <c r="BW7" s="734"/>
      <c r="BX7" s="734"/>
      <c r="BY7" s="734"/>
      <c r="BZ7" s="734"/>
      <c r="CA7" s="734"/>
      <c r="CB7" s="734"/>
      <c r="CC7" s="734"/>
      <c r="CD7" s="734"/>
      <c r="CE7" s="734"/>
      <c r="CF7" s="734"/>
      <c r="CG7" s="749"/>
      <c r="CH7" s="730">
        <v>-8</v>
      </c>
      <c r="CI7" s="731"/>
      <c r="CJ7" s="731"/>
      <c r="CK7" s="731"/>
      <c r="CL7" s="732"/>
      <c r="CM7" s="730">
        <v>107</v>
      </c>
      <c r="CN7" s="731"/>
      <c r="CO7" s="731"/>
      <c r="CP7" s="731"/>
      <c r="CQ7" s="732"/>
      <c r="CR7" s="730">
        <v>100</v>
      </c>
      <c r="CS7" s="731"/>
      <c r="CT7" s="731"/>
      <c r="CU7" s="731"/>
      <c r="CV7" s="732"/>
      <c r="CW7" s="730" t="s">
        <v>487</v>
      </c>
      <c r="CX7" s="731"/>
      <c r="CY7" s="731"/>
      <c r="CZ7" s="731"/>
      <c r="DA7" s="732"/>
      <c r="DB7" s="730" t="s">
        <v>487</v>
      </c>
      <c r="DC7" s="731"/>
      <c r="DD7" s="731"/>
      <c r="DE7" s="731"/>
      <c r="DF7" s="732"/>
      <c r="DG7" s="730" t="s">
        <v>487</v>
      </c>
      <c r="DH7" s="731"/>
      <c r="DI7" s="731"/>
      <c r="DJ7" s="731"/>
      <c r="DK7" s="732"/>
      <c r="DL7" s="730" t="s">
        <v>487</v>
      </c>
      <c r="DM7" s="731"/>
      <c r="DN7" s="731"/>
      <c r="DO7" s="731"/>
      <c r="DP7" s="732"/>
      <c r="DQ7" s="730" t="s">
        <v>487</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v>26261</v>
      </c>
      <c r="R23" s="780"/>
      <c r="S23" s="780"/>
      <c r="T23" s="780"/>
      <c r="U23" s="780"/>
      <c r="V23" s="780">
        <v>25025</v>
      </c>
      <c r="W23" s="780"/>
      <c r="X23" s="780"/>
      <c r="Y23" s="780"/>
      <c r="Z23" s="780"/>
      <c r="AA23" s="780">
        <v>1236</v>
      </c>
      <c r="AB23" s="780"/>
      <c r="AC23" s="780"/>
      <c r="AD23" s="780"/>
      <c r="AE23" s="781"/>
      <c r="AF23" s="782">
        <v>981</v>
      </c>
      <c r="AG23" s="780"/>
      <c r="AH23" s="780"/>
      <c r="AI23" s="780"/>
      <c r="AJ23" s="783"/>
      <c r="AK23" s="784"/>
      <c r="AL23" s="785"/>
      <c r="AM23" s="785"/>
      <c r="AN23" s="785"/>
      <c r="AO23" s="785"/>
      <c r="AP23" s="780">
        <v>21642</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v>6987</v>
      </c>
      <c r="R28" s="810"/>
      <c r="S28" s="810"/>
      <c r="T28" s="810"/>
      <c r="U28" s="810"/>
      <c r="V28" s="810">
        <v>6861</v>
      </c>
      <c r="W28" s="810"/>
      <c r="X28" s="810"/>
      <c r="Y28" s="810"/>
      <c r="Z28" s="810"/>
      <c r="AA28" s="810">
        <v>126</v>
      </c>
      <c r="AB28" s="810"/>
      <c r="AC28" s="810"/>
      <c r="AD28" s="810"/>
      <c r="AE28" s="811"/>
      <c r="AF28" s="812">
        <v>126</v>
      </c>
      <c r="AG28" s="810"/>
      <c r="AH28" s="810"/>
      <c r="AI28" s="810"/>
      <c r="AJ28" s="813"/>
      <c r="AK28" s="814">
        <v>697</v>
      </c>
      <c r="AL28" s="815"/>
      <c r="AM28" s="815"/>
      <c r="AN28" s="815"/>
      <c r="AO28" s="815"/>
      <c r="AP28" s="815" t="s">
        <v>548</v>
      </c>
      <c r="AQ28" s="815"/>
      <c r="AR28" s="815"/>
      <c r="AS28" s="815"/>
      <c r="AT28" s="815"/>
      <c r="AU28" s="815" t="s">
        <v>548</v>
      </c>
      <c r="AV28" s="815"/>
      <c r="AW28" s="815"/>
      <c r="AX28" s="815"/>
      <c r="AY28" s="815"/>
      <c r="AZ28" s="816" t="s">
        <v>548</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5319</v>
      </c>
      <c r="R29" s="771"/>
      <c r="S29" s="771"/>
      <c r="T29" s="771"/>
      <c r="U29" s="771"/>
      <c r="V29" s="771">
        <v>5184</v>
      </c>
      <c r="W29" s="771"/>
      <c r="X29" s="771"/>
      <c r="Y29" s="771"/>
      <c r="Z29" s="771"/>
      <c r="AA29" s="771">
        <v>136</v>
      </c>
      <c r="AB29" s="771"/>
      <c r="AC29" s="771"/>
      <c r="AD29" s="771"/>
      <c r="AE29" s="772"/>
      <c r="AF29" s="773">
        <v>136</v>
      </c>
      <c r="AG29" s="774"/>
      <c r="AH29" s="774"/>
      <c r="AI29" s="774"/>
      <c r="AJ29" s="775"/>
      <c r="AK29" s="821">
        <v>970</v>
      </c>
      <c r="AL29" s="817"/>
      <c r="AM29" s="817"/>
      <c r="AN29" s="817"/>
      <c r="AO29" s="817"/>
      <c r="AP29" s="817" t="s">
        <v>548</v>
      </c>
      <c r="AQ29" s="817"/>
      <c r="AR29" s="817"/>
      <c r="AS29" s="817"/>
      <c r="AT29" s="817"/>
      <c r="AU29" s="817" t="s">
        <v>548</v>
      </c>
      <c r="AV29" s="817"/>
      <c r="AW29" s="817"/>
      <c r="AX29" s="817"/>
      <c r="AY29" s="817"/>
      <c r="AZ29" s="818" t="s">
        <v>548</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779</v>
      </c>
      <c r="R30" s="771"/>
      <c r="S30" s="771"/>
      <c r="T30" s="771"/>
      <c r="U30" s="771"/>
      <c r="V30" s="771">
        <v>753</v>
      </c>
      <c r="W30" s="771"/>
      <c r="X30" s="771"/>
      <c r="Y30" s="771"/>
      <c r="Z30" s="771"/>
      <c r="AA30" s="771">
        <v>26</v>
      </c>
      <c r="AB30" s="771"/>
      <c r="AC30" s="771"/>
      <c r="AD30" s="771"/>
      <c r="AE30" s="772"/>
      <c r="AF30" s="773">
        <v>26</v>
      </c>
      <c r="AG30" s="774"/>
      <c r="AH30" s="774"/>
      <c r="AI30" s="774"/>
      <c r="AJ30" s="775"/>
      <c r="AK30" s="821">
        <v>195</v>
      </c>
      <c r="AL30" s="817"/>
      <c r="AM30" s="817"/>
      <c r="AN30" s="817"/>
      <c r="AO30" s="817"/>
      <c r="AP30" s="817" t="s">
        <v>548</v>
      </c>
      <c r="AQ30" s="817"/>
      <c r="AR30" s="817"/>
      <c r="AS30" s="817"/>
      <c r="AT30" s="817"/>
      <c r="AU30" s="817" t="s">
        <v>548</v>
      </c>
      <c r="AV30" s="817"/>
      <c r="AW30" s="817"/>
      <c r="AX30" s="817"/>
      <c r="AY30" s="817"/>
      <c r="AZ30" s="818" t="s">
        <v>548</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v>21</v>
      </c>
      <c r="R31" s="771"/>
      <c r="S31" s="771"/>
      <c r="T31" s="771"/>
      <c r="U31" s="771"/>
      <c r="V31" s="771">
        <v>14</v>
      </c>
      <c r="W31" s="771"/>
      <c r="X31" s="771"/>
      <c r="Y31" s="771"/>
      <c r="Z31" s="771"/>
      <c r="AA31" s="771">
        <v>7</v>
      </c>
      <c r="AB31" s="771"/>
      <c r="AC31" s="771"/>
      <c r="AD31" s="771"/>
      <c r="AE31" s="772"/>
      <c r="AF31" s="773">
        <v>7</v>
      </c>
      <c r="AG31" s="774"/>
      <c r="AH31" s="774"/>
      <c r="AI31" s="774"/>
      <c r="AJ31" s="775"/>
      <c r="AK31" s="821">
        <v>6</v>
      </c>
      <c r="AL31" s="817"/>
      <c r="AM31" s="817"/>
      <c r="AN31" s="817"/>
      <c r="AO31" s="817"/>
      <c r="AP31" s="817" t="s">
        <v>548</v>
      </c>
      <c r="AQ31" s="817"/>
      <c r="AR31" s="817"/>
      <c r="AS31" s="817"/>
      <c r="AT31" s="817"/>
      <c r="AU31" s="817" t="s">
        <v>548</v>
      </c>
      <c r="AV31" s="817"/>
      <c r="AW31" s="817"/>
      <c r="AX31" s="817"/>
      <c r="AY31" s="817"/>
      <c r="AZ31" s="818" t="s">
        <v>548</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392</v>
      </c>
      <c r="C32" s="768"/>
      <c r="D32" s="768"/>
      <c r="E32" s="768"/>
      <c r="F32" s="768"/>
      <c r="G32" s="768"/>
      <c r="H32" s="768"/>
      <c r="I32" s="768"/>
      <c r="J32" s="768"/>
      <c r="K32" s="768"/>
      <c r="L32" s="768"/>
      <c r="M32" s="768"/>
      <c r="N32" s="768"/>
      <c r="O32" s="768"/>
      <c r="P32" s="769"/>
      <c r="Q32" s="770">
        <v>1101</v>
      </c>
      <c r="R32" s="771"/>
      <c r="S32" s="771"/>
      <c r="T32" s="771"/>
      <c r="U32" s="771"/>
      <c r="V32" s="771">
        <v>1101</v>
      </c>
      <c r="W32" s="771"/>
      <c r="X32" s="771"/>
      <c r="Y32" s="771"/>
      <c r="Z32" s="771"/>
      <c r="AA32" s="771">
        <v>0</v>
      </c>
      <c r="AB32" s="771"/>
      <c r="AC32" s="771"/>
      <c r="AD32" s="771"/>
      <c r="AE32" s="772"/>
      <c r="AF32" s="773">
        <v>1192</v>
      </c>
      <c r="AG32" s="774"/>
      <c r="AH32" s="774"/>
      <c r="AI32" s="774"/>
      <c r="AJ32" s="775"/>
      <c r="AK32" s="821">
        <v>237</v>
      </c>
      <c r="AL32" s="817"/>
      <c r="AM32" s="817"/>
      <c r="AN32" s="817"/>
      <c r="AO32" s="817"/>
      <c r="AP32" s="817">
        <v>3569</v>
      </c>
      <c r="AQ32" s="817"/>
      <c r="AR32" s="817"/>
      <c r="AS32" s="817"/>
      <c r="AT32" s="817"/>
      <c r="AU32" s="817">
        <v>1956</v>
      </c>
      <c r="AV32" s="817"/>
      <c r="AW32" s="817"/>
      <c r="AX32" s="817"/>
      <c r="AY32" s="817"/>
      <c r="AZ32" s="818" t="s">
        <v>548</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394</v>
      </c>
      <c r="C33" s="768"/>
      <c r="D33" s="768"/>
      <c r="E33" s="768"/>
      <c r="F33" s="768"/>
      <c r="G33" s="768"/>
      <c r="H33" s="768"/>
      <c r="I33" s="768"/>
      <c r="J33" s="768"/>
      <c r="K33" s="768"/>
      <c r="L33" s="768"/>
      <c r="M33" s="768"/>
      <c r="N33" s="768"/>
      <c r="O33" s="768"/>
      <c r="P33" s="769"/>
      <c r="Q33" s="770">
        <v>515</v>
      </c>
      <c r="R33" s="771"/>
      <c r="S33" s="771"/>
      <c r="T33" s="771"/>
      <c r="U33" s="771"/>
      <c r="V33" s="771">
        <v>515</v>
      </c>
      <c r="W33" s="771"/>
      <c r="X33" s="771"/>
      <c r="Y33" s="771"/>
      <c r="Z33" s="771"/>
      <c r="AA33" s="771">
        <v>0</v>
      </c>
      <c r="AB33" s="771"/>
      <c r="AC33" s="771"/>
      <c r="AD33" s="771"/>
      <c r="AE33" s="772"/>
      <c r="AF33" s="773">
        <v>296</v>
      </c>
      <c r="AG33" s="774"/>
      <c r="AH33" s="774"/>
      <c r="AI33" s="774"/>
      <c r="AJ33" s="775"/>
      <c r="AK33" s="821">
        <v>385</v>
      </c>
      <c r="AL33" s="817"/>
      <c r="AM33" s="817"/>
      <c r="AN33" s="817"/>
      <c r="AO33" s="817"/>
      <c r="AP33" s="817">
        <v>5185</v>
      </c>
      <c r="AQ33" s="817"/>
      <c r="AR33" s="817"/>
      <c r="AS33" s="817"/>
      <c r="AT33" s="817"/>
      <c r="AU33" s="817">
        <v>4889</v>
      </c>
      <c r="AV33" s="817"/>
      <c r="AW33" s="817"/>
      <c r="AX33" s="817"/>
      <c r="AY33" s="817"/>
      <c r="AZ33" s="818" t="s">
        <v>548</v>
      </c>
      <c r="BA33" s="818"/>
      <c r="BB33" s="818"/>
      <c r="BC33" s="818"/>
      <c r="BD33" s="818"/>
      <c r="BE33" s="819" t="s">
        <v>393</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1782</v>
      </c>
      <c r="AG63" s="831"/>
      <c r="AH63" s="831"/>
      <c r="AI63" s="831"/>
      <c r="AJ63" s="832"/>
      <c r="AK63" s="833"/>
      <c r="AL63" s="828"/>
      <c r="AM63" s="828"/>
      <c r="AN63" s="828"/>
      <c r="AO63" s="828"/>
      <c r="AP63" s="831">
        <v>8754</v>
      </c>
      <c r="AQ63" s="831"/>
      <c r="AR63" s="831"/>
      <c r="AS63" s="831"/>
      <c r="AT63" s="831"/>
      <c r="AU63" s="831">
        <v>6845</v>
      </c>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549</v>
      </c>
      <c r="C68" s="857"/>
      <c r="D68" s="857"/>
      <c r="E68" s="857"/>
      <c r="F68" s="857"/>
      <c r="G68" s="857"/>
      <c r="H68" s="857"/>
      <c r="I68" s="857"/>
      <c r="J68" s="857"/>
      <c r="K68" s="857"/>
      <c r="L68" s="857"/>
      <c r="M68" s="857"/>
      <c r="N68" s="857"/>
      <c r="O68" s="857"/>
      <c r="P68" s="858"/>
      <c r="Q68" s="859">
        <v>716</v>
      </c>
      <c r="R68" s="853"/>
      <c r="S68" s="853"/>
      <c r="T68" s="853"/>
      <c r="U68" s="853"/>
      <c r="V68" s="853">
        <v>679</v>
      </c>
      <c r="W68" s="853"/>
      <c r="X68" s="853"/>
      <c r="Y68" s="853"/>
      <c r="Z68" s="853"/>
      <c r="AA68" s="853">
        <v>37</v>
      </c>
      <c r="AB68" s="853"/>
      <c r="AC68" s="853"/>
      <c r="AD68" s="853"/>
      <c r="AE68" s="853"/>
      <c r="AF68" s="853">
        <v>37</v>
      </c>
      <c r="AG68" s="853"/>
      <c r="AH68" s="853"/>
      <c r="AI68" s="853"/>
      <c r="AJ68" s="853"/>
      <c r="AK68" s="853" t="s">
        <v>548</v>
      </c>
      <c r="AL68" s="853"/>
      <c r="AM68" s="853"/>
      <c r="AN68" s="853"/>
      <c r="AO68" s="853"/>
      <c r="AP68" s="853" t="s">
        <v>548</v>
      </c>
      <c r="AQ68" s="853"/>
      <c r="AR68" s="853"/>
      <c r="AS68" s="853"/>
      <c r="AT68" s="853"/>
      <c r="AU68" s="853" t="s">
        <v>548</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550</v>
      </c>
      <c r="C69" s="861"/>
      <c r="D69" s="861"/>
      <c r="E69" s="861"/>
      <c r="F69" s="861"/>
      <c r="G69" s="861"/>
      <c r="H69" s="861"/>
      <c r="I69" s="861"/>
      <c r="J69" s="861"/>
      <c r="K69" s="861"/>
      <c r="L69" s="861"/>
      <c r="M69" s="861"/>
      <c r="N69" s="861"/>
      <c r="O69" s="861"/>
      <c r="P69" s="862"/>
      <c r="Q69" s="863">
        <v>60</v>
      </c>
      <c r="R69" s="817"/>
      <c r="S69" s="817"/>
      <c r="T69" s="817"/>
      <c r="U69" s="817"/>
      <c r="V69" s="817">
        <v>55</v>
      </c>
      <c r="W69" s="817"/>
      <c r="X69" s="817"/>
      <c r="Y69" s="817"/>
      <c r="Z69" s="817"/>
      <c r="AA69" s="817">
        <v>5</v>
      </c>
      <c r="AB69" s="817"/>
      <c r="AC69" s="817"/>
      <c r="AD69" s="817"/>
      <c r="AE69" s="817"/>
      <c r="AF69" s="817">
        <v>5</v>
      </c>
      <c r="AG69" s="817"/>
      <c r="AH69" s="817"/>
      <c r="AI69" s="817"/>
      <c r="AJ69" s="817"/>
      <c r="AK69" s="817">
        <v>3</v>
      </c>
      <c r="AL69" s="817"/>
      <c r="AM69" s="817"/>
      <c r="AN69" s="817"/>
      <c r="AO69" s="817"/>
      <c r="AP69" s="817" t="s">
        <v>548</v>
      </c>
      <c r="AQ69" s="817"/>
      <c r="AR69" s="817"/>
      <c r="AS69" s="817"/>
      <c r="AT69" s="817"/>
      <c r="AU69" s="817" t="s">
        <v>548</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551</v>
      </c>
      <c r="C70" s="861"/>
      <c r="D70" s="861"/>
      <c r="E70" s="861"/>
      <c r="F70" s="861"/>
      <c r="G70" s="861"/>
      <c r="H70" s="861"/>
      <c r="I70" s="861"/>
      <c r="J70" s="861"/>
      <c r="K70" s="861"/>
      <c r="L70" s="861"/>
      <c r="M70" s="861"/>
      <c r="N70" s="861"/>
      <c r="O70" s="861"/>
      <c r="P70" s="862"/>
      <c r="Q70" s="863">
        <v>192</v>
      </c>
      <c r="R70" s="817"/>
      <c r="S70" s="817"/>
      <c r="T70" s="817"/>
      <c r="U70" s="817"/>
      <c r="V70" s="817">
        <v>192</v>
      </c>
      <c r="W70" s="817"/>
      <c r="X70" s="817"/>
      <c r="Y70" s="817"/>
      <c r="Z70" s="817"/>
      <c r="AA70" s="817" t="s">
        <v>548</v>
      </c>
      <c r="AB70" s="817"/>
      <c r="AC70" s="817"/>
      <c r="AD70" s="817"/>
      <c r="AE70" s="817"/>
      <c r="AF70" s="817" t="s">
        <v>548</v>
      </c>
      <c r="AG70" s="817"/>
      <c r="AH70" s="817"/>
      <c r="AI70" s="817"/>
      <c r="AJ70" s="817"/>
      <c r="AK70" s="817" t="s">
        <v>548</v>
      </c>
      <c r="AL70" s="817"/>
      <c r="AM70" s="817"/>
      <c r="AN70" s="817"/>
      <c r="AO70" s="817"/>
      <c r="AP70" s="817" t="s">
        <v>548</v>
      </c>
      <c r="AQ70" s="817"/>
      <c r="AR70" s="817"/>
      <c r="AS70" s="817"/>
      <c r="AT70" s="817"/>
      <c r="AU70" s="817" t="s">
        <v>548</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552</v>
      </c>
      <c r="C71" s="861"/>
      <c r="D71" s="861"/>
      <c r="E71" s="861"/>
      <c r="F71" s="861"/>
      <c r="G71" s="861"/>
      <c r="H71" s="861"/>
      <c r="I71" s="861"/>
      <c r="J71" s="861"/>
      <c r="K71" s="861"/>
      <c r="L71" s="861"/>
      <c r="M71" s="861"/>
      <c r="N71" s="861"/>
      <c r="O71" s="861"/>
      <c r="P71" s="862"/>
      <c r="Q71" s="863">
        <v>2052</v>
      </c>
      <c r="R71" s="817"/>
      <c r="S71" s="817"/>
      <c r="T71" s="817"/>
      <c r="U71" s="817"/>
      <c r="V71" s="817">
        <v>2006</v>
      </c>
      <c r="W71" s="817"/>
      <c r="X71" s="817"/>
      <c r="Y71" s="817"/>
      <c r="Z71" s="817"/>
      <c r="AA71" s="817">
        <v>46</v>
      </c>
      <c r="AB71" s="817"/>
      <c r="AC71" s="817"/>
      <c r="AD71" s="817"/>
      <c r="AE71" s="817"/>
      <c r="AF71" s="817">
        <v>46</v>
      </c>
      <c r="AG71" s="817"/>
      <c r="AH71" s="817"/>
      <c r="AI71" s="817"/>
      <c r="AJ71" s="817"/>
      <c r="AK71" s="817">
        <v>36</v>
      </c>
      <c r="AL71" s="817"/>
      <c r="AM71" s="817"/>
      <c r="AN71" s="817"/>
      <c r="AO71" s="817"/>
      <c r="AP71" s="817">
        <v>176</v>
      </c>
      <c r="AQ71" s="817"/>
      <c r="AR71" s="817"/>
      <c r="AS71" s="817"/>
      <c r="AT71" s="817"/>
      <c r="AU71" s="817">
        <v>73</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553</v>
      </c>
      <c r="C72" s="861"/>
      <c r="D72" s="861"/>
      <c r="E72" s="861"/>
      <c r="F72" s="861"/>
      <c r="G72" s="861"/>
      <c r="H72" s="861"/>
      <c r="I72" s="861"/>
      <c r="J72" s="861"/>
      <c r="K72" s="861"/>
      <c r="L72" s="861"/>
      <c r="M72" s="861"/>
      <c r="N72" s="861"/>
      <c r="O72" s="861"/>
      <c r="P72" s="862"/>
      <c r="Q72" s="863">
        <v>126</v>
      </c>
      <c r="R72" s="817"/>
      <c r="S72" s="817"/>
      <c r="T72" s="817"/>
      <c r="U72" s="817"/>
      <c r="V72" s="817">
        <v>115</v>
      </c>
      <c r="W72" s="817"/>
      <c r="X72" s="817"/>
      <c r="Y72" s="817"/>
      <c r="Z72" s="817"/>
      <c r="AA72" s="817">
        <v>11</v>
      </c>
      <c r="AB72" s="817"/>
      <c r="AC72" s="817"/>
      <c r="AD72" s="817"/>
      <c r="AE72" s="817"/>
      <c r="AF72" s="817">
        <v>11</v>
      </c>
      <c r="AG72" s="817"/>
      <c r="AH72" s="817"/>
      <c r="AI72" s="817"/>
      <c r="AJ72" s="817"/>
      <c r="AK72" s="817">
        <v>60</v>
      </c>
      <c r="AL72" s="817"/>
      <c r="AM72" s="817"/>
      <c r="AN72" s="817"/>
      <c r="AO72" s="817"/>
      <c r="AP72" s="817" t="s">
        <v>548</v>
      </c>
      <c r="AQ72" s="817"/>
      <c r="AR72" s="817"/>
      <c r="AS72" s="817"/>
      <c r="AT72" s="817"/>
      <c r="AU72" s="817" t="s">
        <v>548</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554</v>
      </c>
      <c r="C73" s="861"/>
      <c r="D73" s="861"/>
      <c r="E73" s="861"/>
      <c r="F73" s="861"/>
      <c r="G73" s="861"/>
      <c r="H73" s="861"/>
      <c r="I73" s="861"/>
      <c r="J73" s="861"/>
      <c r="K73" s="861"/>
      <c r="L73" s="861"/>
      <c r="M73" s="861"/>
      <c r="N73" s="861"/>
      <c r="O73" s="861"/>
      <c r="P73" s="862"/>
      <c r="Q73" s="863">
        <v>54</v>
      </c>
      <c r="R73" s="817"/>
      <c r="S73" s="817"/>
      <c r="T73" s="817"/>
      <c r="U73" s="817"/>
      <c r="V73" s="817">
        <v>51</v>
      </c>
      <c r="W73" s="817"/>
      <c r="X73" s="817"/>
      <c r="Y73" s="817"/>
      <c r="Z73" s="817"/>
      <c r="AA73" s="817">
        <v>4</v>
      </c>
      <c r="AB73" s="817"/>
      <c r="AC73" s="817"/>
      <c r="AD73" s="817"/>
      <c r="AE73" s="817"/>
      <c r="AF73" s="817">
        <v>4</v>
      </c>
      <c r="AG73" s="817"/>
      <c r="AH73" s="817"/>
      <c r="AI73" s="817"/>
      <c r="AJ73" s="817"/>
      <c r="AK73" s="817">
        <v>2</v>
      </c>
      <c r="AL73" s="817"/>
      <c r="AM73" s="817"/>
      <c r="AN73" s="817"/>
      <c r="AO73" s="817"/>
      <c r="AP73" s="817" t="s">
        <v>548</v>
      </c>
      <c r="AQ73" s="817"/>
      <c r="AR73" s="817"/>
      <c r="AS73" s="817"/>
      <c r="AT73" s="817"/>
      <c r="AU73" s="817" t="s">
        <v>548</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555</v>
      </c>
      <c r="C74" s="861"/>
      <c r="D74" s="861"/>
      <c r="E74" s="861"/>
      <c r="F74" s="861"/>
      <c r="G74" s="861"/>
      <c r="H74" s="861"/>
      <c r="I74" s="861"/>
      <c r="J74" s="861"/>
      <c r="K74" s="861"/>
      <c r="L74" s="861"/>
      <c r="M74" s="861"/>
      <c r="N74" s="861"/>
      <c r="O74" s="861"/>
      <c r="P74" s="862"/>
      <c r="Q74" s="863">
        <v>16725</v>
      </c>
      <c r="R74" s="817"/>
      <c r="S74" s="817"/>
      <c r="T74" s="817"/>
      <c r="U74" s="817"/>
      <c r="V74" s="817">
        <v>16704</v>
      </c>
      <c r="W74" s="817"/>
      <c r="X74" s="817"/>
      <c r="Y74" s="817"/>
      <c r="Z74" s="817"/>
      <c r="AA74" s="817">
        <v>21</v>
      </c>
      <c r="AB74" s="817"/>
      <c r="AC74" s="817"/>
      <c r="AD74" s="817"/>
      <c r="AE74" s="817"/>
      <c r="AF74" s="817">
        <v>21</v>
      </c>
      <c r="AG74" s="817"/>
      <c r="AH74" s="817"/>
      <c r="AI74" s="817"/>
      <c r="AJ74" s="817"/>
      <c r="AK74" s="817">
        <v>164</v>
      </c>
      <c r="AL74" s="817"/>
      <c r="AM74" s="817"/>
      <c r="AN74" s="817"/>
      <c r="AO74" s="817"/>
      <c r="AP74" s="817" t="s">
        <v>548</v>
      </c>
      <c r="AQ74" s="817"/>
      <c r="AR74" s="817"/>
      <c r="AS74" s="817"/>
      <c r="AT74" s="817"/>
      <c r="AU74" s="817" t="s">
        <v>548</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556</v>
      </c>
      <c r="C75" s="861"/>
      <c r="D75" s="861"/>
      <c r="E75" s="861"/>
      <c r="F75" s="861"/>
      <c r="G75" s="861"/>
      <c r="H75" s="861"/>
      <c r="I75" s="861"/>
      <c r="J75" s="861"/>
      <c r="K75" s="861"/>
      <c r="L75" s="861"/>
      <c r="M75" s="861"/>
      <c r="N75" s="861"/>
      <c r="O75" s="861"/>
      <c r="P75" s="862"/>
      <c r="Q75" s="864">
        <v>78</v>
      </c>
      <c r="R75" s="865"/>
      <c r="S75" s="865"/>
      <c r="T75" s="865"/>
      <c r="U75" s="821"/>
      <c r="V75" s="866">
        <v>77</v>
      </c>
      <c r="W75" s="865"/>
      <c r="X75" s="865"/>
      <c r="Y75" s="865"/>
      <c r="Z75" s="821"/>
      <c r="AA75" s="866">
        <v>1</v>
      </c>
      <c r="AB75" s="865"/>
      <c r="AC75" s="865"/>
      <c r="AD75" s="865"/>
      <c r="AE75" s="821"/>
      <c r="AF75" s="866">
        <v>1</v>
      </c>
      <c r="AG75" s="865"/>
      <c r="AH75" s="865"/>
      <c r="AI75" s="865"/>
      <c r="AJ75" s="821"/>
      <c r="AK75" s="866">
        <v>13</v>
      </c>
      <c r="AL75" s="865"/>
      <c r="AM75" s="865"/>
      <c r="AN75" s="865"/>
      <c r="AO75" s="821"/>
      <c r="AP75" s="866" t="s">
        <v>548</v>
      </c>
      <c r="AQ75" s="865"/>
      <c r="AR75" s="865"/>
      <c r="AS75" s="865"/>
      <c r="AT75" s="821"/>
      <c r="AU75" s="866" t="s">
        <v>548</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557</v>
      </c>
      <c r="C76" s="861"/>
      <c r="D76" s="861"/>
      <c r="E76" s="861"/>
      <c r="F76" s="861"/>
      <c r="G76" s="861"/>
      <c r="H76" s="861"/>
      <c r="I76" s="861"/>
      <c r="J76" s="861"/>
      <c r="K76" s="861"/>
      <c r="L76" s="861"/>
      <c r="M76" s="861"/>
      <c r="N76" s="861"/>
      <c r="O76" s="861"/>
      <c r="P76" s="862"/>
      <c r="Q76" s="864">
        <v>425</v>
      </c>
      <c r="R76" s="865"/>
      <c r="S76" s="865"/>
      <c r="T76" s="865"/>
      <c r="U76" s="821"/>
      <c r="V76" s="866">
        <v>237</v>
      </c>
      <c r="W76" s="865"/>
      <c r="X76" s="865"/>
      <c r="Y76" s="865"/>
      <c r="Z76" s="821"/>
      <c r="AA76" s="866">
        <v>188</v>
      </c>
      <c r="AB76" s="865"/>
      <c r="AC76" s="865"/>
      <c r="AD76" s="865"/>
      <c r="AE76" s="821"/>
      <c r="AF76" s="866">
        <v>188</v>
      </c>
      <c r="AG76" s="865"/>
      <c r="AH76" s="865"/>
      <c r="AI76" s="865"/>
      <c r="AJ76" s="821"/>
      <c r="AK76" s="866" t="s">
        <v>548</v>
      </c>
      <c r="AL76" s="865"/>
      <c r="AM76" s="865"/>
      <c r="AN76" s="865"/>
      <c r="AO76" s="821"/>
      <c r="AP76" s="866" t="s">
        <v>548</v>
      </c>
      <c r="AQ76" s="865"/>
      <c r="AR76" s="865"/>
      <c r="AS76" s="865"/>
      <c r="AT76" s="821"/>
      <c r="AU76" s="866" t="s">
        <v>548</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t="s">
        <v>558</v>
      </c>
      <c r="C77" s="861"/>
      <c r="D77" s="861"/>
      <c r="E77" s="861"/>
      <c r="F77" s="861"/>
      <c r="G77" s="861"/>
      <c r="H77" s="861"/>
      <c r="I77" s="861"/>
      <c r="J77" s="861"/>
      <c r="K77" s="861"/>
      <c r="L77" s="861"/>
      <c r="M77" s="861"/>
      <c r="N77" s="861"/>
      <c r="O77" s="861"/>
      <c r="P77" s="862"/>
      <c r="Q77" s="864">
        <v>1130</v>
      </c>
      <c r="R77" s="865"/>
      <c r="S77" s="865"/>
      <c r="T77" s="865"/>
      <c r="U77" s="821"/>
      <c r="V77" s="866">
        <v>1119</v>
      </c>
      <c r="W77" s="865"/>
      <c r="X77" s="865"/>
      <c r="Y77" s="865"/>
      <c r="Z77" s="821"/>
      <c r="AA77" s="866">
        <v>11</v>
      </c>
      <c r="AB77" s="865"/>
      <c r="AC77" s="865"/>
      <c r="AD77" s="865"/>
      <c r="AE77" s="821"/>
      <c r="AF77" s="866">
        <v>11</v>
      </c>
      <c r="AG77" s="865"/>
      <c r="AH77" s="865"/>
      <c r="AI77" s="865"/>
      <c r="AJ77" s="821"/>
      <c r="AK77" s="866" t="s">
        <v>548</v>
      </c>
      <c r="AL77" s="865"/>
      <c r="AM77" s="865"/>
      <c r="AN77" s="865"/>
      <c r="AO77" s="821"/>
      <c r="AP77" s="866" t="s">
        <v>548</v>
      </c>
      <c r="AQ77" s="865"/>
      <c r="AR77" s="865"/>
      <c r="AS77" s="865"/>
      <c r="AT77" s="821"/>
      <c r="AU77" s="866" t="s">
        <v>548</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t="s">
        <v>559</v>
      </c>
      <c r="C78" s="861"/>
      <c r="D78" s="861"/>
      <c r="E78" s="861"/>
      <c r="F78" s="861"/>
      <c r="G78" s="861"/>
      <c r="H78" s="861"/>
      <c r="I78" s="861"/>
      <c r="J78" s="861"/>
      <c r="K78" s="861"/>
      <c r="L78" s="861"/>
      <c r="M78" s="861"/>
      <c r="N78" s="861"/>
      <c r="O78" s="861"/>
      <c r="P78" s="862"/>
      <c r="Q78" s="863">
        <v>395416</v>
      </c>
      <c r="R78" s="817"/>
      <c r="S78" s="817"/>
      <c r="T78" s="817"/>
      <c r="U78" s="817"/>
      <c r="V78" s="817">
        <v>387020</v>
      </c>
      <c r="W78" s="817"/>
      <c r="X78" s="817"/>
      <c r="Y78" s="817"/>
      <c r="Z78" s="817"/>
      <c r="AA78" s="817">
        <v>8396</v>
      </c>
      <c r="AB78" s="817"/>
      <c r="AC78" s="817"/>
      <c r="AD78" s="817"/>
      <c r="AE78" s="817"/>
      <c r="AF78" s="817">
        <v>8396</v>
      </c>
      <c r="AG78" s="817"/>
      <c r="AH78" s="817"/>
      <c r="AI78" s="817"/>
      <c r="AJ78" s="817"/>
      <c r="AK78" s="817">
        <v>755</v>
      </c>
      <c r="AL78" s="817"/>
      <c r="AM78" s="817"/>
      <c r="AN78" s="817"/>
      <c r="AO78" s="817"/>
      <c r="AP78" s="817" t="s">
        <v>548</v>
      </c>
      <c r="AQ78" s="817"/>
      <c r="AR78" s="817"/>
      <c r="AS78" s="817"/>
      <c r="AT78" s="817"/>
      <c r="AU78" s="817" t="s">
        <v>548</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t="s">
        <v>560</v>
      </c>
      <c r="C79" s="861"/>
      <c r="D79" s="861"/>
      <c r="E79" s="861"/>
      <c r="F79" s="861"/>
      <c r="G79" s="861"/>
      <c r="H79" s="861"/>
      <c r="I79" s="861"/>
      <c r="J79" s="861"/>
      <c r="K79" s="861"/>
      <c r="L79" s="861"/>
      <c r="M79" s="861"/>
      <c r="N79" s="861"/>
      <c r="O79" s="861"/>
      <c r="P79" s="862"/>
      <c r="Q79" s="863">
        <v>770</v>
      </c>
      <c r="R79" s="817"/>
      <c r="S79" s="817"/>
      <c r="T79" s="817"/>
      <c r="U79" s="817"/>
      <c r="V79" s="817">
        <v>697</v>
      </c>
      <c r="W79" s="817"/>
      <c r="X79" s="817"/>
      <c r="Y79" s="817"/>
      <c r="Z79" s="817"/>
      <c r="AA79" s="817">
        <v>73</v>
      </c>
      <c r="AB79" s="817"/>
      <c r="AC79" s="817"/>
      <c r="AD79" s="817"/>
      <c r="AE79" s="817"/>
      <c r="AF79" s="817">
        <v>73</v>
      </c>
      <c r="AG79" s="817"/>
      <c r="AH79" s="817"/>
      <c r="AI79" s="817"/>
      <c r="AJ79" s="817"/>
      <c r="AK79" s="817" t="s">
        <v>548</v>
      </c>
      <c r="AL79" s="817"/>
      <c r="AM79" s="817"/>
      <c r="AN79" s="817"/>
      <c r="AO79" s="817"/>
      <c r="AP79" s="817">
        <v>759</v>
      </c>
      <c r="AQ79" s="817"/>
      <c r="AR79" s="817"/>
      <c r="AS79" s="817"/>
      <c r="AT79" s="817"/>
      <c r="AU79" s="817">
        <v>480</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8793</v>
      </c>
      <c r="AG88" s="831"/>
      <c r="AH88" s="831"/>
      <c r="AI88" s="831"/>
      <c r="AJ88" s="831"/>
      <c r="AK88" s="828"/>
      <c r="AL88" s="828"/>
      <c r="AM88" s="828"/>
      <c r="AN88" s="828"/>
      <c r="AO88" s="828"/>
      <c r="AP88" s="831">
        <v>935</v>
      </c>
      <c r="AQ88" s="831"/>
      <c r="AR88" s="831"/>
      <c r="AS88" s="831"/>
      <c r="AT88" s="831"/>
      <c r="AU88" s="831">
        <v>553</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100</v>
      </c>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2365367</v>
      </c>
      <c r="AB110" s="887"/>
      <c r="AC110" s="887"/>
      <c r="AD110" s="887"/>
      <c r="AE110" s="888"/>
      <c r="AF110" s="889">
        <v>2447446</v>
      </c>
      <c r="AG110" s="887"/>
      <c r="AH110" s="887"/>
      <c r="AI110" s="887"/>
      <c r="AJ110" s="888"/>
      <c r="AK110" s="889">
        <v>2412445</v>
      </c>
      <c r="AL110" s="887"/>
      <c r="AM110" s="887"/>
      <c r="AN110" s="887"/>
      <c r="AO110" s="888"/>
      <c r="AP110" s="890">
        <v>20</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22317323</v>
      </c>
      <c r="BR110" s="918"/>
      <c r="BS110" s="918"/>
      <c r="BT110" s="918"/>
      <c r="BU110" s="918"/>
      <c r="BV110" s="918">
        <v>21430172</v>
      </c>
      <c r="BW110" s="918"/>
      <c r="BX110" s="918"/>
      <c r="BY110" s="918"/>
      <c r="BZ110" s="918"/>
      <c r="CA110" s="918">
        <v>21642161</v>
      </c>
      <c r="CB110" s="918"/>
      <c r="CC110" s="918"/>
      <c r="CD110" s="918"/>
      <c r="CE110" s="918"/>
      <c r="CF110" s="931">
        <v>179.1</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6667</v>
      </c>
      <c r="AB112" s="946"/>
      <c r="AC112" s="946"/>
      <c r="AD112" s="946"/>
      <c r="AE112" s="947"/>
      <c r="AF112" s="948">
        <v>6667</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7827388</v>
      </c>
      <c r="BR112" s="913"/>
      <c r="BS112" s="913"/>
      <c r="BT112" s="913"/>
      <c r="BU112" s="913"/>
      <c r="BV112" s="913">
        <v>7398236</v>
      </c>
      <c r="BW112" s="913"/>
      <c r="BX112" s="913"/>
      <c r="BY112" s="913"/>
      <c r="BZ112" s="913"/>
      <c r="CA112" s="913">
        <v>6845158</v>
      </c>
      <c r="CB112" s="913"/>
      <c r="CC112" s="913"/>
      <c r="CD112" s="913"/>
      <c r="CE112" s="913"/>
      <c r="CF112" s="907">
        <v>56.7</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524429</v>
      </c>
      <c r="AB113" s="925"/>
      <c r="AC113" s="925"/>
      <c r="AD113" s="925"/>
      <c r="AE113" s="926"/>
      <c r="AF113" s="927">
        <v>505201</v>
      </c>
      <c r="AG113" s="925"/>
      <c r="AH113" s="925"/>
      <c r="AI113" s="925"/>
      <c r="AJ113" s="926"/>
      <c r="AK113" s="927">
        <v>480754</v>
      </c>
      <c r="AL113" s="925"/>
      <c r="AM113" s="925"/>
      <c r="AN113" s="925"/>
      <c r="AO113" s="926"/>
      <c r="AP113" s="928">
        <v>4</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156698</v>
      </c>
      <c r="BR113" s="913"/>
      <c r="BS113" s="913"/>
      <c r="BT113" s="913"/>
      <c r="BU113" s="913"/>
      <c r="BV113" s="913">
        <v>274873</v>
      </c>
      <c r="BW113" s="913"/>
      <c r="BX113" s="913"/>
      <c r="BY113" s="913"/>
      <c r="BZ113" s="913"/>
      <c r="CA113" s="913">
        <v>552483</v>
      </c>
      <c r="CB113" s="913"/>
      <c r="CC113" s="913"/>
      <c r="CD113" s="913"/>
      <c r="CE113" s="913"/>
      <c r="CF113" s="907">
        <v>4.5999999999999996</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44965</v>
      </c>
      <c r="AB114" s="946"/>
      <c r="AC114" s="946"/>
      <c r="AD114" s="946"/>
      <c r="AE114" s="947"/>
      <c r="AF114" s="948">
        <v>48227</v>
      </c>
      <c r="AG114" s="946"/>
      <c r="AH114" s="946"/>
      <c r="AI114" s="946"/>
      <c r="AJ114" s="947"/>
      <c r="AK114" s="948">
        <v>41290</v>
      </c>
      <c r="AL114" s="946"/>
      <c r="AM114" s="946"/>
      <c r="AN114" s="946"/>
      <c r="AO114" s="947"/>
      <c r="AP114" s="949">
        <v>0.3</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3285236</v>
      </c>
      <c r="BR114" s="913"/>
      <c r="BS114" s="913"/>
      <c r="BT114" s="913"/>
      <c r="BU114" s="913"/>
      <c r="BV114" s="913">
        <v>3295350</v>
      </c>
      <c r="BW114" s="913"/>
      <c r="BX114" s="913"/>
      <c r="BY114" s="913"/>
      <c r="BZ114" s="913"/>
      <c r="CA114" s="913">
        <v>3373271</v>
      </c>
      <c r="CB114" s="913"/>
      <c r="CC114" s="913"/>
      <c r="CD114" s="913"/>
      <c r="CE114" s="913"/>
      <c r="CF114" s="907">
        <v>27.9</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v>3210</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2941428</v>
      </c>
      <c r="AB117" s="966"/>
      <c r="AC117" s="966"/>
      <c r="AD117" s="966"/>
      <c r="AE117" s="967"/>
      <c r="AF117" s="968">
        <v>3007541</v>
      </c>
      <c r="AG117" s="966"/>
      <c r="AH117" s="966"/>
      <c r="AI117" s="966"/>
      <c r="AJ117" s="967"/>
      <c r="AK117" s="968">
        <v>2934489</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441</v>
      </c>
      <c r="BP119" s="992"/>
      <c r="BQ119" s="986">
        <v>33589855</v>
      </c>
      <c r="BR119" s="987"/>
      <c r="BS119" s="987"/>
      <c r="BT119" s="987"/>
      <c r="BU119" s="987"/>
      <c r="BV119" s="987">
        <v>32398631</v>
      </c>
      <c r="BW119" s="987"/>
      <c r="BX119" s="987"/>
      <c r="BY119" s="987"/>
      <c r="BZ119" s="987"/>
      <c r="CA119" s="987">
        <v>32413073</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15">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15590189</v>
      </c>
      <c r="BR120" s="918"/>
      <c r="BS120" s="918"/>
      <c r="BT120" s="918"/>
      <c r="BU120" s="918"/>
      <c r="BV120" s="918">
        <v>15207976</v>
      </c>
      <c r="BW120" s="918"/>
      <c r="BX120" s="918"/>
      <c r="BY120" s="918"/>
      <c r="BZ120" s="918"/>
      <c r="CA120" s="918">
        <v>15048865</v>
      </c>
      <c r="CB120" s="918"/>
      <c r="CC120" s="918"/>
      <c r="CD120" s="918"/>
      <c r="CE120" s="918"/>
      <c r="CF120" s="931">
        <v>124.6</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3435427</v>
      </c>
      <c r="DH120" s="918"/>
      <c r="DI120" s="918"/>
      <c r="DJ120" s="918"/>
      <c r="DK120" s="918"/>
      <c r="DL120" s="918">
        <v>3496080</v>
      </c>
      <c r="DM120" s="918"/>
      <c r="DN120" s="918"/>
      <c r="DO120" s="918"/>
      <c r="DP120" s="918"/>
      <c r="DQ120" s="918">
        <v>4889216</v>
      </c>
      <c r="DR120" s="918"/>
      <c r="DS120" s="918"/>
      <c r="DT120" s="918"/>
      <c r="DU120" s="918"/>
      <c r="DV120" s="919">
        <v>40.5</v>
      </c>
      <c r="DW120" s="919"/>
      <c r="DX120" s="919"/>
      <c r="DY120" s="919"/>
      <c r="DZ120" s="920"/>
    </row>
    <row r="121" spans="1:130" s="212" customFormat="1" ht="26.25" customHeight="1" x14ac:dyDescent="0.15">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209743</v>
      </c>
      <c r="BR121" s="913"/>
      <c r="BS121" s="913"/>
      <c r="BT121" s="913"/>
      <c r="BU121" s="913"/>
      <c r="BV121" s="913">
        <v>180544</v>
      </c>
      <c r="BW121" s="913"/>
      <c r="BX121" s="913"/>
      <c r="BY121" s="913"/>
      <c r="BZ121" s="913"/>
      <c r="CA121" s="913">
        <v>156518</v>
      </c>
      <c r="CB121" s="913"/>
      <c r="CC121" s="913"/>
      <c r="CD121" s="913"/>
      <c r="CE121" s="913"/>
      <c r="CF121" s="907">
        <v>1.3</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2607289</v>
      </c>
      <c r="DH121" s="913"/>
      <c r="DI121" s="913"/>
      <c r="DJ121" s="913"/>
      <c r="DK121" s="913"/>
      <c r="DL121" s="913">
        <v>2204236</v>
      </c>
      <c r="DM121" s="913"/>
      <c r="DN121" s="913"/>
      <c r="DO121" s="913"/>
      <c r="DP121" s="913"/>
      <c r="DQ121" s="913">
        <v>1955942</v>
      </c>
      <c r="DR121" s="913"/>
      <c r="DS121" s="913"/>
      <c r="DT121" s="913"/>
      <c r="DU121" s="913"/>
      <c r="DV121" s="914">
        <v>16.2</v>
      </c>
      <c r="DW121" s="914"/>
      <c r="DX121" s="914"/>
      <c r="DY121" s="914"/>
      <c r="DZ121" s="915"/>
    </row>
    <row r="122" spans="1:130" s="212" customFormat="1" ht="26.25" customHeight="1" x14ac:dyDescent="0.15">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19777021</v>
      </c>
      <c r="BR122" s="987"/>
      <c r="BS122" s="987"/>
      <c r="BT122" s="987"/>
      <c r="BU122" s="987"/>
      <c r="BV122" s="987">
        <v>18977774</v>
      </c>
      <c r="BW122" s="987"/>
      <c r="BX122" s="987"/>
      <c r="BY122" s="987"/>
      <c r="BZ122" s="987"/>
      <c r="CA122" s="987">
        <v>18710163</v>
      </c>
      <c r="CB122" s="987"/>
      <c r="CC122" s="987"/>
      <c r="CD122" s="987"/>
      <c r="CE122" s="987"/>
      <c r="CF122" s="1004">
        <v>154.9</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15">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449</v>
      </c>
      <c r="BP123" s="992"/>
      <c r="BQ123" s="1050">
        <v>35576953</v>
      </c>
      <c r="BR123" s="1051"/>
      <c r="BS123" s="1051"/>
      <c r="BT123" s="1051"/>
      <c r="BU123" s="1051"/>
      <c r="BV123" s="1051">
        <v>34366294</v>
      </c>
      <c r="BW123" s="1051"/>
      <c r="BX123" s="1051"/>
      <c r="BY123" s="1051"/>
      <c r="BZ123" s="1051"/>
      <c r="CA123" s="1051">
        <v>33915546</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v>1784672</v>
      </c>
      <c r="DH124" s="973"/>
      <c r="DI124" s="973"/>
      <c r="DJ124" s="973"/>
      <c r="DK124" s="974"/>
      <c r="DL124" s="972">
        <v>1697920</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48190</v>
      </c>
      <c r="AB128" s="1033"/>
      <c r="AC128" s="1033"/>
      <c r="AD128" s="1033"/>
      <c r="AE128" s="1034"/>
      <c r="AF128" s="1035">
        <v>27301</v>
      </c>
      <c r="AG128" s="1033"/>
      <c r="AH128" s="1033"/>
      <c r="AI128" s="1033"/>
      <c r="AJ128" s="1034"/>
      <c r="AK128" s="1035">
        <v>53121</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121</v>
      </c>
      <c r="BG128" s="1040"/>
      <c r="BH128" s="1040"/>
      <c r="BI128" s="1040"/>
      <c r="BJ128" s="1040"/>
      <c r="BK128" s="1040"/>
      <c r="BL128" s="1041"/>
      <c r="BM128" s="1039">
        <v>12.88</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v>3210</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13338628</v>
      </c>
      <c r="AB129" s="946"/>
      <c r="AC129" s="946"/>
      <c r="AD129" s="946"/>
      <c r="AE129" s="947"/>
      <c r="AF129" s="948">
        <v>13431843</v>
      </c>
      <c r="AG129" s="946"/>
      <c r="AH129" s="946"/>
      <c r="AI129" s="946"/>
      <c r="AJ129" s="947"/>
      <c r="AK129" s="948">
        <v>13743925</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121</v>
      </c>
      <c r="BG129" s="1054"/>
      <c r="BH129" s="1054"/>
      <c r="BI129" s="1054"/>
      <c r="BJ129" s="1054"/>
      <c r="BK129" s="1054"/>
      <c r="BL129" s="1055"/>
      <c r="BM129" s="1053">
        <v>17.88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1704341</v>
      </c>
      <c r="AB130" s="946"/>
      <c r="AC130" s="946"/>
      <c r="AD130" s="946"/>
      <c r="AE130" s="947"/>
      <c r="AF130" s="948">
        <v>1656644</v>
      </c>
      <c r="AG130" s="946"/>
      <c r="AH130" s="946"/>
      <c r="AI130" s="946"/>
      <c r="AJ130" s="947"/>
      <c r="AK130" s="948">
        <v>1661901</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10.5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11634287</v>
      </c>
      <c r="AB131" s="973"/>
      <c r="AC131" s="973"/>
      <c r="AD131" s="973"/>
      <c r="AE131" s="974"/>
      <c r="AF131" s="972">
        <v>11775199</v>
      </c>
      <c r="AG131" s="973"/>
      <c r="AH131" s="973"/>
      <c r="AI131" s="973"/>
      <c r="AJ131" s="974"/>
      <c r="AK131" s="972">
        <v>12082024</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10.218907270000001</v>
      </c>
      <c r="AB132" s="1084"/>
      <c r="AC132" s="1084"/>
      <c r="AD132" s="1084"/>
      <c r="AE132" s="1085"/>
      <c r="AF132" s="1086">
        <v>11.24054039</v>
      </c>
      <c r="AG132" s="1084"/>
      <c r="AH132" s="1084"/>
      <c r="AI132" s="1084"/>
      <c r="AJ132" s="1085"/>
      <c r="AK132" s="1086">
        <v>10.09323438</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9.1</v>
      </c>
      <c r="AB133" s="1067"/>
      <c r="AC133" s="1067"/>
      <c r="AD133" s="1067"/>
      <c r="AE133" s="1068"/>
      <c r="AF133" s="1066">
        <v>9.9</v>
      </c>
      <c r="AG133" s="1067"/>
      <c r="AH133" s="1067"/>
      <c r="AI133" s="1067"/>
      <c r="AJ133" s="1068"/>
      <c r="AK133" s="1066">
        <v>10.5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96YAuttzS4jpuAJhGEe2nlOLeEHxZ2aoZgbJAEdXez96ItwrsgNVFLDN4INXT7/RzjeytyhsKRrjuBgz+3vw==" saltValue="1YM6+PsyFQG6pqIjrIrd8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AJPM6SXNsRSlqWoEziUKfMfhrA5w3t7YhRTmw+7w7y7xYYdSHO9OaxZlBF+S890ubBEflPvJOTrcZPyD0TQfXg==" saltValue="68X0UZ1u8FMGbY35krZGQw==" spinCount="100000"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GrFTjV3FYEluRvSTW2Wx3isU6kMXBvWLaQggFUqVk2iZagXunUd8msLXrQUJL+Sc3LKta/VaSbsW5bLz7sBeQ==" saltValue="LG+5fZqe9ATI4s1VnGP/P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1" t="s">
        <v>478</v>
      </c>
      <c r="AP7" s="253"/>
      <c r="AQ7" s="254" t="s">
        <v>479</v>
      </c>
      <c r="AR7" s="255"/>
    </row>
    <row r="8" spans="1:46" x14ac:dyDescent="0.15">
      <c r="A8" s="247"/>
      <c r="AK8" s="256"/>
      <c r="AL8" s="257"/>
      <c r="AM8" s="257"/>
      <c r="AN8" s="258"/>
      <c r="AO8" s="1102"/>
      <c r="AP8" s="259" t="s">
        <v>480</v>
      </c>
      <c r="AQ8" s="260" t="s">
        <v>481</v>
      </c>
      <c r="AR8" s="261" t="s">
        <v>482</v>
      </c>
    </row>
    <row r="9" spans="1:46" x14ac:dyDescent="0.15">
      <c r="A9" s="247"/>
      <c r="AK9" s="1103" t="s">
        <v>483</v>
      </c>
      <c r="AL9" s="1104"/>
      <c r="AM9" s="1104"/>
      <c r="AN9" s="1105"/>
      <c r="AO9" s="262">
        <v>3397151</v>
      </c>
      <c r="AP9" s="262">
        <v>72999</v>
      </c>
      <c r="AQ9" s="263">
        <v>105759</v>
      </c>
      <c r="AR9" s="264">
        <v>-31</v>
      </c>
    </row>
    <row r="10" spans="1:46" ht="13.5" customHeight="1" x14ac:dyDescent="0.15">
      <c r="A10" s="247"/>
      <c r="AK10" s="1103" t="s">
        <v>484</v>
      </c>
      <c r="AL10" s="1104"/>
      <c r="AM10" s="1104"/>
      <c r="AN10" s="1105"/>
      <c r="AO10" s="265">
        <v>714235</v>
      </c>
      <c r="AP10" s="265">
        <v>15348</v>
      </c>
      <c r="AQ10" s="266">
        <v>10117</v>
      </c>
      <c r="AR10" s="267">
        <v>51.7</v>
      </c>
    </row>
    <row r="11" spans="1:46" ht="13.5" customHeight="1" x14ac:dyDescent="0.15">
      <c r="A11" s="247"/>
      <c r="AK11" s="1103" t="s">
        <v>485</v>
      </c>
      <c r="AL11" s="1104"/>
      <c r="AM11" s="1104"/>
      <c r="AN11" s="1105"/>
      <c r="AO11" s="265">
        <v>29143</v>
      </c>
      <c r="AP11" s="265">
        <v>626</v>
      </c>
      <c r="AQ11" s="266">
        <v>1625</v>
      </c>
      <c r="AR11" s="267">
        <v>-61.5</v>
      </c>
    </row>
    <row r="12" spans="1:46" ht="13.5" customHeight="1" x14ac:dyDescent="0.15">
      <c r="A12" s="247"/>
      <c r="AK12" s="1103" t="s">
        <v>486</v>
      </c>
      <c r="AL12" s="1104"/>
      <c r="AM12" s="1104"/>
      <c r="AN12" s="1105"/>
      <c r="AO12" s="265" t="s">
        <v>487</v>
      </c>
      <c r="AP12" s="265" t="s">
        <v>487</v>
      </c>
      <c r="AQ12" s="266">
        <v>17</v>
      </c>
      <c r="AR12" s="267" t="s">
        <v>487</v>
      </c>
    </row>
    <row r="13" spans="1:46" ht="13.5" customHeight="1" x14ac:dyDescent="0.15">
      <c r="A13" s="247"/>
      <c r="AK13" s="1103" t="s">
        <v>488</v>
      </c>
      <c r="AL13" s="1104"/>
      <c r="AM13" s="1104"/>
      <c r="AN13" s="1105"/>
      <c r="AO13" s="265">
        <v>207976</v>
      </c>
      <c r="AP13" s="265">
        <v>4469</v>
      </c>
      <c r="AQ13" s="266">
        <v>4122</v>
      </c>
      <c r="AR13" s="267">
        <v>8.4</v>
      </c>
    </row>
    <row r="14" spans="1:46" ht="13.5" customHeight="1" x14ac:dyDescent="0.15">
      <c r="A14" s="247"/>
      <c r="AK14" s="1103" t="s">
        <v>489</v>
      </c>
      <c r="AL14" s="1104"/>
      <c r="AM14" s="1104"/>
      <c r="AN14" s="1105"/>
      <c r="AO14" s="265">
        <v>75773</v>
      </c>
      <c r="AP14" s="265">
        <v>1628</v>
      </c>
      <c r="AQ14" s="266">
        <v>2482</v>
      </c>
      <c r="AR14" s="267">
        <v>-34.4</v>
      </c>
    </row>
    <row r="15" spans="1:46" ht="13.5" customHeight="1" x14ac:dyDescent="0.15">
      <c r="A15" s="247"/>
      <c r="AK15" s="1106" t="s">
        <v>490</v>
      </c>
      <c r="AL15" s="1107"/>
      <c r="AM15" s="1107"/>
      <c r="AN15" s="1108"/>
      <c r="AO15" s="265">
        <v>-235352</v>
      </c>
      <c r="AP15" s="265">
        <v>-5057</v>
      </c>
      <c r="AQ15" s="266">
        <v>-6906</v>
      </c>
      <c r="AR15" s="267">
        <v>-26.8</v>
      </c>
    </row>
    <row r="16" spans="1:46" x14ac:dyDescent="0.15">
      <c r="A16" s="247"/>
      <c r="AK16" s="1106" t="s">
        <v>177</v>
      </c>
      <c r="AL16" s="1107"/>
      <c r="AM16" s="1107"/>
      <c r="AN16" s="1108"/>
      <c r="AO16" s="265">
        <v>4188926</v>
      </c>
      <c r="AP16" s="265">
        <v>90013</v>
      </c>
      <c r="AQ16" s="266">
        <v>117215</v>
      </c>
      <c r="AR16" s="267">
        <v>-23.2</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09" t="s">
        <v>495</v>
      </c>
      <c r="AL21" s="1110"/>
      <c r="AM21" s="1110"/>
      <c r="AN21" s="1111"/>
      <c r="AO21" s="277">
        <v>7.03</v>
      </c>
      <c r="AP21" s="278">
        <v>10.35</v>
      </c>
      <c r="AQ21" s="279">
        <v>-3.32</v>
      </c>
      <c r="AS21" s="280"/>
      <c r="AT21" s="276"/>
    </row>
    <row r="22" spans="1:46" s="248" customFormat="1" x14ac:dyDescent="0.15">
      <c r="A22" s="276"/>
      <c r="AK22" s="1109" t="s">
        <v>496</v>
      </c>
      <c r="AL22" s="1110"/>
      <c r="AM22" s="1110"/>
      <c r="AN22" s="1111"/>
      <c r="AO22" s="281">
        <v>98</v>
      </c>
      <c r="AP22" s="282">
        <v>97.1</v>
      </c>
      <c r="AQ22" s="283">
        <v>0.9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1" t="s">
        <v>478</v>
      </c>
      <c r="AP30" s="253"/>
      <c r="AQ30" s="254" t="s">
        <v>479</v>
      </c>
      <c r="AR30" s="255"/>
    </row>
    <row r="31" spans="1:46" x14ac:dyDescent="0.15">
      <c r="A31" s="247"/>
      <c r="AK31" s="256"/>
      <c r="AL31" s="257"/>
      <c r="AM31" s="257"/>
      <c r="AN31" s="258"/>
      <c r="AO31" s="1102"/>
      <c r="AP31" s="259" t="s">
        <v>480</v>
      </c>
      <c r="AQ31" s="260" t="s">
        <v>481</v>
      </c>
      <c r="AR31" s="261" t="s">
        <v>482</v>
      </c>
    </row>
    <row r="32" spans="1:46" ht="27" customHeight="1" x14ac:dyDescent="0.15">
      <c r="A32" s="247"/>
      <c r="AK32" s="1117" t="s">
        <v>500</v>
      </c>
      <c r="AL32" s="1118"/>
      <c r="AM32" s="1118"/>
      <c r="AN32" s="1119"/>
      <c r="AO32" s="291">
        <v>2412445</v>
      </c>
      <c r="AP32" s="291">
        <v>51839</v>
      </c>
      <c r="AQ32" s="292">
        <v>71795</v>
      </c>
      <c r="AR32" s="293">
        <v>-27.8</v>
      </c>
    </row>
    <row r="33" spans="1:46" ht="13.5" customHeight="1" x14ac:dyDescent="0.15">
      <c r="A33" s="247"/>
      <c r="AK33" s="1117" t="s">
        <v>501</v>
      </c>
      <c r="AL33" s="1118"/>
      <c r="AM33" s="1118"/>
      <c r="AN33" s="1119"/>
      <c r="AO33" s="291" t="s">
        <v>487</v>
      </c>
      <c r="AP33" s="291" t="s">
        <v>487</v>
      </c>
      <c r="AQ33" s="292" t="s">
        <v>487</v>
      </c>
      <c r="AR33" s="293" t="s">
        <v>487</v>
      </c>
    </row>
    <row r="34" spans="1:46" ht="27" customHeight="1" x14ac:dyDescent="0.15">
      <c r="A34" s="247"/>
      <c r="AK34" s="1117" t="s">
        <v>502</v>
      </c>
      <c r="AL34" s="1118"/>
      <c r="AM34" s="1118"/>
      <c r="AN34" s="1119"/>
      <c r="AO34" s="291" t="s">
        <v>487</v>
      </c>
      <c r="AP34" s="291" t="s">
        <v>487</v>
      </c>
      <c r="AQ34" s="292" t="s">
        <v>487</v>
      </c>
      <c r="AR34" s="293" t="s">
        <v>487</v>
      </c>
    </row>
    <row r="35" spans="1:46" ht="27" customHeight="1" x14ac:dyDescent="0.15">
      <c r="A35" s="247"/>
      <c r="AK35" s="1117" t="s">
        <v>503</v>
      </c>
      <c r="AL35" s="1118"/>
      <c r="AM35" s="1118"/>
      <c r="AN35" s="1119"/>
      <c r="AO35" s="291">
        <v>480754</v>
      </c>
      <c r="AP35" s="291">
        <v>10331</v>
      </c>
      <c r="AQ35" s="292">
        <v>17107</v>
      </c>
      <c r="AR35" s="293">
        <v>-39.6</v>
      </c>
    </row>
    <row r="36" spans="1:46" ht="27" customHeight="1" x14ac:dyDescent="0.15">
      <c r="A36" s="247"/>
      <c r="AK36" s="1117" t="s">
        <v>504</v>
      </c>
      <c r="AL36" s="1118"/>
      <c r="AM36" s="1118"/>
      <c r="AN36" s="1119"/>
      <c r="AO36" s="291">
        <v>41290</v>
      </c>
      <c r="AP36" s="291">
        <v>887</v>
      </c>
      <c r="AQ36" s="292">
        <v>3528</v>
      </c>
      <c r="AR36" s="293">
        <v>-74.900000000000006</v>
      </c>
    </row>
    <row r="37" spans="1:46" ht="13.5" customHeight="1" x14ac:dyDescent="0.15">
      <c r="A37" s="247"/>
      <c r="AK37" s="1117" t="s">
        <v>505</v>
      </c>
      <c r="AL37" s="1118"/>
      <c r="AM37" s="1118"/>
      <c r="AN37" s="1119"/>
      <c r="AO37" s="291" t="s">
        <v>487</v>
      </c>
      <c r="AP37" s="291" t="s">
        <v>487</v>
      </c>
      <c r="AQ37" s="292">
        <v>388</v>
      </c>
      <c r="AR37" s="293" t="s">
        <v>487</v>
      </c>
    </row>
    <row r="38" spans="1:46" ht="27" customHeight="1" x14ac:dyDescent="0.15">
      <c r="A38" s="247"/>
      <c r="AK38" s="1120" t="s">
        <v>506</v>
      </c>
      <c r="AL38" s="1121"/>
      <c r="AM38" s="1121"/>
      <c r="AN38" s="1122"/>
      <c r="AO38" s="294" t="s">
        <v>487</v>
      </c>
      <c r="AP38" s="294" t="s">
        <v>487</v>
      </c>
      <c r="AQ38" s="295">
        <v>2</v>
      </c>
      <c r="AR38" s="283" t="s">
        <v>487</v>
      </c>
      <c r="AS38" s="290"/>
    </row>
    <row r="39" spans="1:46" x14ac:dyDescent="0.15">
      <c r="A39" s="247"/>
      <c r="AK39" s="1120" t="s">
        <v>507</v>
      </c>
      <c r="AL39" s="1121"/>
      <c r="AM39" s="1121"/>
      <c r="AN39" s="1122"/>
      <c r="AO39" s="291">
        <v>-53121</v>
      </c>
      <c r="AP39" s="291">
        <v>-1141</v>
      </c>
      <c r="AQ39" s="292">
        <v>-3420</v>
      </c>
      <c r="AR39" s="293">
        <v>-66.599999999999994</v>
      </c>
      <c r="AS39" s="290"/>
    </row>
    <row r="40" spans="1:46" ht="27" customHeight="1" x14ac:dyDescent="0.15">
      <c r="A40" s="247"/>
      <c r="AK40" s="1117" t="s">
        <v>508</v>
      </c>
      <c r="AL40" s="1118"/>
      <c r="AM40" s="1118"/>
      <c r="AN40" s="1119"/>
      <c r="AO40" s="291">
        <v>-1661901</v>
      </c>
      <c r="AP40" s="291">
        <v>-35711</v>
      </c>
      <c r="AQ40" s="292">
        <v>-62953</v>
      </c>
      <c r="AR40" s="293">
        <v>-43.3</v>
      </c>
      <c r="AS40" s="290"/>
    </row>
    <row r="41" spans="1:46" x14ac:dyDescent="0.15">
      <c r="A41" s="247"/>
      <c r="AK41" s="1123" t="s">
        <v>287</v>
      </c>
      <c r="AL41" s="1124"/>
      <c r="AM41" s="1124"/>
      <c r="AN41" s="1125"/>
      <c r="AO41" s="291">
        <v>1219467</v>
      </c>
      <c r="AP41" s="291">
        <v>26204</v>
      </c>
      <c r="AQ41" s="292">
        <v>26447</v>
      </c>
      <c r="AR41" s="293">
        <v>-0.9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2" t="s">
        <v>478</v>
      </c>
      <c r="AN49" s="1114" t="s">
        <v>511</v>
      </c>
      <c r="AO49" s="1115"/>
      <c r="AP49" s="1115"/>
      <c r="AQ49" s="1115"/>
      <c r="AR49" s="1116"/>
    </row>
    <row r="50" spans="1:44" x14ac:dyDescent="0.15">
      <c r="A50" s="247"/>
      <c r="AK50" s="305"/>
      <c r="AL50" s="306"/>
      <c r="AM50" s="1113"/>
      <c r="AN50" s="307" t="s">
        <v>512</v>
      </c>
      <c r="AO50" s="308" t="s">
        <v>513</v>
      </c>
      <c r="AP50" s="309" t="s">
        <v>514</v>
      </c>
      <c r="AQ50" s="310" t="s">
        <v>515</v>
      </c>
      <c r="AR50" s="311" t="s">
        <v>516</v>
      </c>
    </row>
    <row r="51" spans="1:44" x14ac:dyDescent="0.15">
      <c r="A51" s="247"/>
      <c r="AK51" s="303" t="s">
        <v>517</v>
      </c>
      <c r="AL51" s="304"/>
      <c r="AM51" s="312">
        <v>5121657</v>
      </c>
      <c r="AN51" s="313">
        <v>106347</v>
      </c>
      <c r="AO51" s="314">
        <v>86.1</v>
      </c>
      <c r="AP51" s="315">
        <v>128523</v>
      </c>
      <c r="AQ51" s="316">
        <v>-3.4</v>
      </c>
      <c r="AR51" s="317">
        <v>89.5</v>
      </c>
    </row>
    <row r="52" spans="1:44" x14ac:dyDescent="0.15">
      <c r="A52" s="247"/>
      <c r="AK52" s="318"/>
      <c r="AL52" s="319" t="s">
        <v>518</v>
      </c>
      <c r="AM52" s="320">
        <v>3063091</v>
      </c>
      <c r="AN52" s="321">
        <v>63602</v>
      </c>
      <c r="AO52" s="322">
        <v>65.599999999999994</v>
      </c>
      <c r="AP52" s="323">
        <v>56792</v>
      </c>
      <c r="AQ52" s="324">
        <v>-0.3</v>
      </c>
      <c r="AR52" s="325">
        <v>65.900000000000006</v>
      </c>
    </row>
    <row r="53" spans="1:44" x14ac:dyDescent="0.15">
      <c r="A53" s="247"/>
      <c r="AK53" s="303" t="s">
        <v>519</v>
      </c>
      <c r="AL53" s="304"/>
      <c r="AM53" s="312">
        <v>5264207</v>
      </c>
      <c r="AN53" s="313">
        <v>111325</v>
      </c>
      <c r="AO53" s="314">
        <v>4.7</v>
      </c>
      <c r="AP53" s="315">
        <v>92919</v>
      </c>
      <c r="AQ53" s="316">
        <v>-27.7</v>
      </c>
      <c r="AR53" s="317">
        <v>32.4</v>
      </c>
    </row>
    <row r="54" spans="1:44" x14ac:dyDescent="0.15">
      <c r="A54" s="247"/>
      <c r="AK54" s="318"/>
      <c r="AL54" s="319" t="s">
        <v>518</v>
      </c>
      <c r="AM54" s="320">
        <v>3233558</v>
      </c>
      <c r="AN54" s="321">
        <v>68382</v>
      </c>
      <c r="AO54" s="322">
        <v>7.5</v>
      </c>
      <c r="AP54" s="323">
        <v>54128</v>
      </c>
      <c r="AQ54" s="324">
        <v>-4.7</v>
      </c>
      <c r="AR54" s="325">
        <v>12.2</v>
      </c>
    </row>
    <row r="55" spans="1:44" x14ac:dyDescent="0.15">
      <c r="A55" s="247"/>
      <c r="AK55" s="303" t="s">
        <v>520</v>
      </c>
      <c r="AL55" s="304"/>
      <c r="AM55" s="312">
        <v>3110287</v>
      </c>
      <c r="AN55" s="313">
        <v>65922</v>
      </c>
      <c r="AO55" s="314">
        <v>-40.799999999999997</v>
      </c>
      <c r="AP55" s="315">
        <v>103663</v>
      </c>
      <c r="AQ55" s="316">
        <v>11.6</v>
      </c>
      <c r="AR55" s="317">
        <v>-52.4</v>
      </c>
    </row>
    <row r="56" spans="1:44" x14ac:dyDescent="0.15">
      <c r="A56" s="247"/>
      <c r="AK56" s="318"/>
      <c r="AL56" s="319" t="s">
        <v>518</v>
      </c>
      <c r="AM56" s="320">
        <v>2103160</v>
      </c>
      <c r="AN56" s="321">
        <v>44576</v>
      </c>
      <c r="AO56" s="322">
        <v>-34.799999999999997</v>
      </c>
      <c r="AP56" s="323">
        <v>64346</v>
      </c>
      <c r="AQ56" s="324">
        <v>18.899999999999999</v>
      </c>
      <c r="AR56" s="325">
        <v>-53.7</v>
      </c>
    </row>
    <row r="57" spans="1:44" x14ac:dyDescent="0.15">
      <c r="A57" s="247"/>
      <c r="AK57" s="303" t="s">
        <v>521</v>
      </c>
      <c r="AL57" s="304"/>
      <c r="AM57" s="312">
        <v>3283466</v>
      </c>
      <c r="AN57" s="313">
        <v>69834</v>
      </c>
      <c r="AO57" s="314">
        <v>5.9</v>
      </c>
      <c r="AP57" s="315">
        <v>92012</v>
      </c>
      <c r="AQ57" s="316">
        <v>-11.2</v>
      </c>
      <c r="AR57" s="317">
        <v>17.100000000000001</v>
      </c>
    </row>
    <row r="58" spans="1:44" x14ac:dyDescent="0.15">
      <c r="A58" s="247"/>
      <c r="AK58" s="318"/>
      <c r="AL58" s="319" t="s">
        <v>518</v>
      </c>
      <c r="AM58" s="320">
        <v>2537821</v>
      </c>
      <c r="AN58" s="321">
        <v>53976</v>
      </c>
      <c r="AO58" s="322">
        <v>21.1</v>
      </c>
      <c r="AP58" s="323">
        <v>61382</v>
      </c>
      <c r="AQ58" s="324">
        <v>-4.5999999999999996</v>
      </c>
      <c r="AR58" s="325">
        <v>25.7</v>
      </c>
    </row>
    <row r="59" spans="1:44" x14ac:dyDescent="0.15">
      <c r="A59" s="247"/>
      <c r="AK59" s="303" t="s">
        <v>522</v>
      </c>
      <c r="AL59" s="304"/>
      <c r="AM59" s="312">
        <v>3665281</v>
      </c>
      <c r="AN59" s="313">
        <v>78761</v>
      </c>
      <c r="AO59" s="314">
        <v>12.8</v>
      </c>
      <c r="AP59" s="315">
        <v>91317</v>
      </c>
      <c r="AQ59" s="316">
        <v>-0.8</v>
      </c>
      <c r="AR59" s="317">
        <v>13.6</v>
      </c>
    </row>
    <row r="60" spans="1:44" x14ac:dyDescent="0.15">
      <c r="A60" s="247"/>
      <c r="AK60" s="318"/>
      <c r="AL60" s="319" t="s">
        <v>518</v>
      </c>
      <c r="AM60" s="320">
        <v>2167087</v>
      </c>
      <c r="AN60" s="321">
        <v>46567</v>
      </c>
      <c r="AO60" s="322">
        <v>-13.7</v>
      </c>
      <c r="AP60" s="323">
        <v>56480</v>
      </c>
      <c r="AQ60" s="324">
        <v>-8</v>
      </c>
      <c r="AR60" s="325">
        <v>-5.7</v>
      </c>
    </row>
    <row r="61" spans="1:44" x14ac:dyDescent="0.15">
      <c r="A61" s="247"/>
      <c r="AK61" s="303" t="s">
        <v>523</v>
      </c>
      <c r="AL61" s="326"/>
      <c r="AM61" s="312">
        <v>4088980</v>
      </c>
      <c r="AN61" s="313">
        <v>86438</v>
      </c>
      <c r="AO61" s="314">
        <v>13.7</v>
      </c>
      <c r="AP61" s="315">
        <v>101687</v>
      </c>
      <c r="AQ61" s="327">
        <v>-6.3</v>
      </c>
      <c r="AR61" s="317">
        <v>20</v>
      </c>
    </row>
    <row r="62" spans="1:44" x14ac:dyDescent="0.15">
      <c r="A62" s="247"/>
      <c r="AK62" s="318"/>
      <c r="AL62" s="319" t="s">
        <v>518</v>
      </c>
      <c r="AM62" s="320">
        <v>2620943</v>
      </c>
      <c r="AN62" s="321">
        <v>55421</v>
      </c>
      <c r="AO62" s="322">
        <v>9.1</v>
      </c>
      <c r="AP62" s="323">
        <v>58626</v>
      </c>
      <c r="AQ62" s="324">
        <v>0.3</v>
      </c>
      <c r="AR62" s="325">
        <v>8.8000000000000007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Pd8gksx/kdiCeYIy7IQvljt7mN+Wj2R7SKrQEIRp6KjxThrPXL/BExVwBF/EgVSC7iGa4dfO6tOC1OWKzgaSbQ==" saltValue="uNJlEniTnostGWqxaOrzw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4+m6FS0iYUkZiSpcwNe0Sxa97iT4BOIebqL++cJqNyuPyHTYEP0r23x5QFjIUWaHFnWxQqdWp3iWSktbiN0sSw==" saltValue="EVHHFX/dAxtkhcdx3El23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JjofdSvgFPOwxg25wg1gCrazdEAUB4w2VhjbaXW/0V4G7ZoN5xrTEQSBS5RYjGB6aeCMjJgVTRUx/XzFci8C9w==" saltValue="NL71AXlEnCD/LrkeSrH99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37.229999999999997</v>
      </c>
      <c r="G47" s="12">
        <v>34.799999999999997</v>
      </c>
      <c r="H47" s="12">
        <v>33.46</v>
      </c>
      <c r="I47" s="12">
        <v>30.33</v>
      </c>
      <c r="J47" s="13">
        <v>28.94</v>
      </c>
    </row>
    <row r="48" spans="2:10" ht="57.75" customHeight="1" x14ac:dyDescent="0.15">
      <c r="B48" s="14"/>
      <c r="C48" s="1128" t="s">
        <v>4</v>
      </c>
      <c r="D48" s="1128"/>
      <c r="E48" s="1129"/>
      <c r="F48" s="15">
        <v>7.09</v>
      </c>
      <c r="G48" s="16">
        <v>7.08</v>
      </c>
      <c r="H48" s="16">
        <v>9.24</v>
      </c>
      <c r="I48" s="16">
        <v>8.08</v>
      </c>
      <c r="J48" s="17">
        <v>7.14</v>
      </c>
    </row>
    <row r="49" spans="2:10" ht="57.75" customHeight="1" thickBot="1" x14ac:dyDescent="0.2">
      <c r="B49" s="18"/>
      <c r="C49" s="1130" t="s">
        <v>5</v>
      </c>
      <c r="D49" s="1130"/>
      <c r="E49" s="1131"/>
      <c r="F49" s="19">
        <v>0.69</v>
      </c>
      <c r="G49" s="20" t="s">
        <v>530</v>
      </c>
      <c r="H49" s="20" t="s">
        <v>531</v>
      </c>
      <c r="I49" s="20" t="s">
        <v>532</v>
      </c>
      <c r="J49" s="21" t="s">
        <v>533</v>
      </c>
    </row>
    <row r="50" spans="2:10" x14ac:dyDescent="0.15"/>
  </sheetData>
  <sheetProtection algorithmName="SHA-512" hashValue="RaTQLNFU1+8ZAVTlErEGjiPmovWAE+PXxsGn7hnKJl5UmPXoBOqqnAP3tnv+qcWyTbdYxmvxaCE5Z9cdlQr3zQ==" saltValue="3EnwoR1pmEN/xWU18kopk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hokota 038</cp:lastModifiedBy>
  <cp:lastPrinted>2026-03-10T04:13:59Z</cp:lastPrinted>
  <dcterms:created xsi:type="dcterms:W3CDTF">2026-02-26T09:33:25Z</dcterms:created>
  <dcterms:modified xsi:type="dcterms:W3CDTF">2026-03-13T00:37:43Z</dcterms:modified>
  <cp:category/>
</cp:coreProperties>
</file>