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BW42" i="10"/>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<sst xmlns="http://schemas.openxmlformats.org/spreadsheetml/2006/main" count="1119" uniqueCount="606">
  <si>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</si>
  <si>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</si>
  <si>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</si>
  <si>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</si>
  <si>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</si>
  <si>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</si>
  <si>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</si>
  <si>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</si>
  <si>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</si>
  <si>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</si>
  <si>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</si>
  <si>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</si>
  <si>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</si>
  <si>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</si>
  <si>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</si>
  <si>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</si>
  <si>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</si>
  <si>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</si>
  <si>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</si>
  <si>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</si>
  <si>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</si>
  <si>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</si>
  <si>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</si>
  <si>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</si>
  <si>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</si>
  <si>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</si>
  <si>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</si>
  <si>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</si>
  <si>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</si>
  <si>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</si>
  <si>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</si>
  <si>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</si>
  <si>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</si>
  <si>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</si>
  <si>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</si>
  <si>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</si>
  <si>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</si>
  <si>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</si>
  <si>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</si>
  <si>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</si>
  <si>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</si>
  <si>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</si>
  <si>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</si>
  <si>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</si>
  <si>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</si>
  <si>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</si>
  <si>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</si>
  <si>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</si>
  <si>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</si>
  <si>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</si>
  <si>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</si>
  <si>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</si>
  <si>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</si>
  <si>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</si>
  <si>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</si>
  <si>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</si>
  <si>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</si>
  <si>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</si>
  <si>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</si>
  <si>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</si>
  <si>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</si>
  <si>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</si>
  <si>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</si>
  <si>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</si>
  <si>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</si>
  <si>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</si>
  <si>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</si>
  <si>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</si>
  <si>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</si>
  <si>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</si>
  <si>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</si>
  <si>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</si>
  <si>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</si>
  <si>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</si>
  <si>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</si>
  <si>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</si>
  <si>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</si>
  <si>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</si>
  <si>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</si>
  <si>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</si>
  <si>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</si>
  <si>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</si>
  <si>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</si>
  <si>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</si>
  <si>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</si>
  <si>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</si>
  <si>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</si>
  <si>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</si>
  <si>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</si>
  <si>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</si>
  <si>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</si>
  <si>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</si>
  <si>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</si>
  <si>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</si>
  <si>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</si>
  <si>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</si>
  <si>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</si>
  <si>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</si>
  <si>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</si>
  <si>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</si>
  <si>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</si>
  <si>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</si>
  <si>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</si>
  <si>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</si>
  <si>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</si>
  <si>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</si>
  <si>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</si>
  <si>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</si>
  <si>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</si>
  <si>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</si>
  <si>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</si>
  <si>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</si>
  <si>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</si>
  <si>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</si>
  <si>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</si>
  <si>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</si>
  <si>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</si>
  <si>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</si>
  <si>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</si>
  <si>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</si>
  <si>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</si>
  <si>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</si>
  <si>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</si>
  <si>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</si>
  <si>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</si>
  <si>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</si>
  <si>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</si>
  <si>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</si>
  <si>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</si>
  <si>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</si>
  <si>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</si>
  <si>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</si>
  <si>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</si>
  <si>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</si>
  <si>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</si>
  <si>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</si>
  <si>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</si>
  <si>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</si>
  <si>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</si>
  <si>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</si>
  <si>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</si>
  <si>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</si>
  <si>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</si>
  <si>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</si>
  <si>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</si>
  <si>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</si>
  <si>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</si>
  <si>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</si>
  <si>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</si>
  <si>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</si>
  <si>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</si>
  <si>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</si>
  <si>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</si>
  <si>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</si>
  <si>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</si>
  <si>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</si>
  <si>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</si>
  <si>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</si>
  <si>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</si>
  <si>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</si>
  <si>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</si>
  <si>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</si>
  <si>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</si>
  <si>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</si>
  <si>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</si>
  <si>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</si>
  <si>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</si>
  <si>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</si>
  <si>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</si>
  <si>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</si>
  <si>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</si>
  <si>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</si>
  <si>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</si>
  <si>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</si>
  <si>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</si>
  <si>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</si>
  <si>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</si>
  <si>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</si>
  <si>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</si>
  <si>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</si>
  <si>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</si>
  <si>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</si>
  <si>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</si>
  <si>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</si>
  <si>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</si>
  <si>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</si>
  <si>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</si>
  <si>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</si>
  <si>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</si>
  <si>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</si>
  <si>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</si>
  <si>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</si>
  <si>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</si>
  <si>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</si>
  <si>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</si>
  <si>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</si>
  <si>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</si>
  <si>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</si>
  <si>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</si>
  <si>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</si>
  <si>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</si>
  <si>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</si>
  <si>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</si>
  <si>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</si>
  <si>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</si>
  <si>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</si>
  <si>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</si>
  <si>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</si>
  <si>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</si>
  <si>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</si>
  <si>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</si>
  <si>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</si>
  <si>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</si>
  <si>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</si>
  <si>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</si>
  <si>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</si>
  <si>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</si>
  <si>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</si>
  <si>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</si>
  <si>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茨城県小美玉市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</si>
  <si>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</si>
  <si>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</si>
  <si>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</si>
  <si>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</si>
  <si>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</si>
  <si>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</si>
  <si>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</si>
  <si>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</si>
  <si>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</si>
  <si>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</si>
  <si>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</si>
  <si>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</si>
  <si>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</si>
  <si>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</si>
  <si>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</si>
  <si>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</si>
  <si>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</si>
  <si>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</si>
  <si>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</si>
  <si>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</si>
  <si>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</si>
  <si>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</si>
  <si>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</si>
  <si>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</si>
  <si>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</si>
  <si>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</si>
  <si>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</si>
  <si>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</si>
  <si>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</si>
  <si>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</si>
  <si>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</si>
  <si>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</si>
  <si>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</si>
  <si>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</si>
  <si>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</si>
  <si>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</si>
  <si>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</si>
  <si>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</si>
  <si>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</si>
  <si>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</si>
  <si>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</si>
  <si>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</si>
  <si>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</si>
  <si>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</si>
  <si>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</si>
  <si>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</si>
  <si>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</si>
  <si>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</si>
  <si>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</si>
  <si>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</si>
  <si>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</si>
  <si>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</si>
  <si>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</si>
  <si>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</si>
  <si>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</si>
  <si>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</si>
  <si>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</si>
  <si>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</si>
  <si>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</si>
  <si>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</si>
  <si>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</si>
  <si>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</si>
  <si>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</si>
  <si>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</si>
  <si>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</si>
  <si>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</si>
  <si>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</si>
  <si>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</si>
  <si>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</si>
  <si>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</si>
  <si>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</si>
  <si>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</si>
  <si>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</si>
  <si>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</si>
  <si>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</si>
  <si>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</si>
  <si>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</si>
  <si>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</si>
  <si>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</si>
  <si>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</si>
  <si>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</si>
  <si>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</si>
  <si>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</si>
  <si>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</si>
  <si>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</si>
  <si>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</si>
  <si>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</si>
  <si>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</si>
  <si>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</si>
  <si>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</si>
  <si>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</si>
  <si>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</si>
  <si>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</si>
  <si>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</si>
  <si>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</si>
  <si>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</si>
  <si>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</si>
  <si>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</si>
  <si>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</si>
  <si>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</si>
  <si>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</si>
  <si>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</si>
  <si>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</si>
  <si>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</si>
  <si>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</si>
  <si>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</si>
  <si>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</si>
  <si>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</si>
  <si>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</si>
  <si>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</si>
  <si>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</si>
  <si>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</si>
  <si>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</si>
  <si>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</si>
  <si>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</si>
  <si>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</si>
  <si>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</si>
  <si>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</si>
  <si>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</si>
  <si>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</si>
  <si>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</si>
  <si>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</si>
  <si>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</si>
  <si>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</si>
  <si>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</si>
  <si>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</si>
  <si>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</si>
  <si>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</si>
  <si>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</si>
  <si>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</si>
  <si>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</si>
  <si>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</si>
  <si>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</si>
  <si>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</si>
  <si>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</si>
  <si>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</si>
  <si>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</si>
  <si>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</si>
  <si>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</si>
  <si>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</si>
  <si>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</si>
  <si>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</si>
  <si>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</si>
  <si>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</si>
  <si>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</si>
  <si>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</si>
  <si>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</si>
  <si>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</si>
  <si>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</si>
  <si>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</si>
  <si>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</si>
  <si>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</si>
  <si>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</si>
  <si>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茨城県小美玉市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</si>
  <si>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</si>
  <si>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</si>
  <si>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</si>
  <si>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</si>
  <si>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</si>
  <si>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</si>
  <si>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</si>
  <si>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</si>
  <si>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</si>
  <si>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</si>
  <si>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</si>
  <si>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</si>
  <si>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</si>
  <si>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</si>
  <si>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</si>
  <si>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</si>
  <si>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</si>
  <si>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</si>
  <si>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</si>
  <si>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</si>
  <si>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</si>
  <si>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</si>
  <si>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</si>
  <si>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</si>
  <si>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</si>
  <si>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</si>
  <si>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</si>
  <si>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</si>
  <si>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</si>
  <si>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</si>
  <si>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</si>
  <si>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</si>
  <si>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</si>
  <si>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</si>
  <si>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</si>
  <si>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</si>
  <si>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</si>
  <si>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</si>
  <si>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</si>
  <si>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</si>
  <si>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</si>
  <si>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</si>
  <si>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</si>
  <si>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</si>
  <si>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</si>
  <si>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戸別浄化槽事業特別会計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</si>
  <si>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</si>
  <si>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</si>
  <si>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</si>
  <si>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</si>
  <si>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</si>
  <si>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</si>
  <si>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</si>
  <si>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</si>
  <si>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</si>
  <si>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</si>
  <si>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</si>
  <si>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</si>
  <si>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</si>
  <si>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</si>
  <si>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</si>
  <si>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</si>
  <si>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</si>
  <si>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</si>
  <si>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</si>
  <si>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</si>
  <si>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</si>
  <si>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</si>
  <si>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</si>
  <si>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</si>
  <si>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</si>
  <si>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</si>
  <si>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</si>
  <si>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</si>
  <si>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</si>
  <si>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</si>
  <si>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</si>
  <si>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</si>
  <si>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</si>
  <si>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</si>
  <si>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</si>
  <si>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</si>
  <si>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</si>
  <si>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</si>
  <si>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</si>
  <si>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</si>
  <si>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</si>
  <si>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</si>
  <si>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</si>
  <si>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</si>
  <si>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</si>
  <si>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</si>
  <si>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</si>
  <si>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</si>
  <si>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</si>
  <si>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</si>
  <si>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</si>
  <si>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</si>
  <si>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</si>
  <si>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</si>
  <si>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</si>
  <si>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</si>
  <si>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</si>
  <si>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</si>
  <si>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</si>
  <si>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</si>
  <si>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</si>
  <si>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</si>
  <si>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</si>
  <si>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</si>
  <si>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</si>
  <si>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</si>
  <si>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</si>
  <si>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</si>
  <si>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</si>
  <si>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</si>
  <si>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</si>
  <si>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</si>
  <si>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</si>
  <si>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</si>
  <si>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</si>
  <si>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</si>
  <si>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</si>
  <si>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</si>
  <si>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</si>
  <si>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</si>
  <si>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</si>
  <si>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</si>
  <si>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</si>
  <si>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</si>
  <si>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</si>
  <si>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</si>
  <si>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</si>
  <si>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</si>
  <si>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</si>
  <si>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</si>
  <si>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</si>
  <si>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</si>
  <si>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</si>
  <si>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</si>
  <si>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</si>
  <si>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</si>
  <si>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</si>
  <si>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</si>
  <si>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</si>
  <si>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</si>
  <si>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</si>
  <si>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</si>
  <si>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</si>
  <si>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</si>
  <si>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</si>
  <si>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</si>
  <si>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</si>
  <si>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</si>
  <si>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</si>
  <si>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</si>
  <si>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</si>
  <si>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</si>
  <si>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</si>
  <si>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</si>
  <si>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</si>
  <si>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</si>
  <si>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</si>
  <si>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</si>
  <si>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</si>
  <si>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</si>
  <si>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</si>
  <si>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</si>
  <si>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</si>
  <si>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</si>
  <si>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</si>
  <si>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</si>
  <si>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</si>
  <si>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</si>
  <si>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</si>
  <si>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</si>
  <si>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</si>
  <si>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</si>
  <si>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</si>
  <si>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</si>
  <si>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</si>
  <si>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</si>
  <si>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</si>
  <si>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</si>
  <si>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</si>
  <si>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</si>
  <si>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</si>
  <si>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</si>
  <si>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</si>
  <si>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</si>
  <si>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</si>
  <si>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</si>
  <si>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2.24</t>
  </si>
  <si>
    <t>▲ 0.54</t>
  </si>
  <si>
    <t>▲ 0.64</t>
  </si>
  <si>
    <t>水道事業会計</t>
  </si>
  <si>
    <t>一般会計</t>
  </si>
  <si>
    <t>下水道事業会計</t>
  </si>
  <si>
    <t>介護保険特別会計（保険事業勘定）</t>
  </si>
  <si>
    <t>国民健康保険特別会計（事業勘定）</t>
  </si>
  <si>
    <t>農業集落排水事業特別会計</t>
  </si>
  <si>
    <t>戸別浄化槽事業特別会計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</si>
  <si>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</si>
  <si>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</si>
  <si>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</si>
  <si>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</si>
  <si>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</si>
  <si>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</si>
  <si>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</si>
  <si>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</si>
  <si>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</si>
  <si>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湖北水道企業団</t>
    <rPh sb="0" eb="2">
      <t>コホク</t>
    </rPh>
    <rPh sb="2" eb="7">
      <t>スイドウキギョウダン</t>
    </rPh>
    <phoneticPr fontId="2"/>
  </si>
  <si>
    <t>茨城地方広域環境事務組合</t>
    <rPh sb="0" eb="8">
      <t>イバラキチホウコウイキカンキョウ</t>
    </rPh>
    <rPh sb="8" eb="12">
      <t>ジムクミアイ</t>
    </rPh>
    <phoneticPr fontId="2"/>
  </si>
  <si>
    <t>湖北環境衛生組合</t>
    <rPh sb="0" eb="2">
      <t>コホク</t>
    </rPh>
    <rPh sb="2" eb="6">
      <t>カンキョウエイセイ</t>
    </rPh>
    <rPh sb="6" eb="8">
      <t>クミアイ</t>
    </rPh>
    <phoneticPr fontId="2"/>
  </si>
  <si>
    <t>霞台厚生施設組合</t>
    <rPh sb="0" eb="2">
      <t>カスミダイ</t>
    </rPh>
    <rPh sb="2" eb="4">
      <t>コウセイ</t>
    </rPh>
    <rPh sb="4" eb="6">
      <t>シセツ</t>
    </rPh>
    <rPh sb="6" eb="8">
      <t>クミアイ</t>
    </rPh>
    <phoneticPr fontId="2"/>
  </si>
  <si>
    <t>石岡地方斎場組合</t>
    <rPh sb="0" eb="8">
      <t>イシオカチホウサイジョウクミアイ</t>
    </rPh>
    <phoneticPr fontId="2"/>
  </si>
  <si>
    <t>茨城租税債権管理機構</t>
    <rPh sb="0" eb="10">
      <t>イバラキソゼイサイケンカンリキコウ</t>
    </rPh>
    <phoneticPr fontId="2"/>
  </si>
  <si>
    <t>小美玉ふるさと食品公社</t>
    <rPh sb="0" eb="3">
      <t>オミタマ</t>
    </rPh>
    <rPh sb="7" eb="11">
      <t>ショクヒンコウシャ</t>
    </rPh>
    <phoneticPr fontId="2"/>
  </si>
  <si>
    <t>小美玉農業公社</t>
    <rPh sb="0" eb="3">
      <t>オミタマ</t>
    </rPh>
    <rPh sb="3" eb="7">
      <t>ノウギョウコウシャ</t>
    </rPh>
    <phoneticPr fontId="2"/>
  </si>
  <si>
    <t>-</t>
    <phoneticPr fontId="2"/>
  </si>
  <si>
    <t>公共施設整備基金</t>
    <rPh sb="0" eb="4">
      <t>コウキョウシセツ</t>
    </rPh>
    <rPh sb="4" eb="6">
      <t>セイビ</t>
    </rPh>
    <rPh sb="6" eb="8">
      <t>キキン</t>
    </rPh>
    <phoneticPr fontId="5"/>
  </si>
  <si>
    <t>合併振興基金</t>
    <rPh sb="0" eb="6">
      <t>ガッペイシンコウキキン</t>
    </rPh>
    <phoneticPr fontId="2"/>
  </si>
  <si>
    <t>ふるさと応援基金</t>
    <rPh sb="4" eb="8">
      <t>オウエンキキン</t>
    </rPh>
    <phoneticPr fontId="2"/>
  </si>
  <si>
    <t>茨城空港周辺地域活性化基金</t>
    <rPh sb="0" eb="4">
      <t>イバラキクウコウ</t>
    </rPh>
    <rPh sb="4" eb="6">
      <t>シュウヘン</t>
    </rPh>
    <rPh sb="6" eb="8">
      <t>チイキ</t>
    </rPh>
    <rPh sb="8" eb="10">
      <t>カッセイ</t>
    </rPh>
    <rPh sb="10" eb="11">
      <t>カ</t>
    </rPh>
    <rPh sb="11" eb="13">
      <t>キキン</t>
    </rPh>
    <phoneticPr fontId="2"/>
  </si>
  <si>
    <t>情報教育支援基金</t>
    <rPh sb="0" eb="4">
      <t>ジョウホウキョウイク</t>
    </rPh>
    <rPh sb="4" eb="8">
      <t>シエンキキン</t>
    </rPh>
    <phoneticPr fontId="2"/>
  </si>
  <si>
    <t>-</t>
    <phoneticPr fontId="2"/>
  </si>
  <si>
    <t>-</t>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</si>
  <si>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</si>
  <si>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0" eb="3">
      <t>イバラキケン</t>
    </rPh>
    <rPh sb="3" eb="6">
      <t>シチョウソン</t>
    </rPh>
    <rPh sb="6" eb="12">
      <t>ソウゴウジムクミアイ</t>
    </rPh>
    <rPh sb="13" eb="19">
      <t>ケンミンコウツウサイガイ</t>
    </rPh>
    <rPh sb="19" eb="21">
      <t>キョウサイ</t>
    </rPh>
    <rPh sb="21" eb="23">
      <t>ジギョウ</t>
    </rPh>
    <rPh sb="23" eb="25">
      <t>トクベツ</t>
    </rPh>
    <rPh sb="25" eb="27">
      <t>カイケイ</t>
    </rPh>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</si>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</sst>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29A2-45C6-9E19-30F4E0506C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112636</c:v>
                </c:pt>
                <c:pt idx="1">
                  <c:v>96951</c:v>
                </c:pt>
                <c:pt idx="2">
                  <c:v>116661</c:v>
                </c:pt>
                <c:pt idx="3">
                  <c:v>90021</c:v>
                </c:pt>
                <c:pt idx="4">
                  <c:v>39795</c:v>
                </c:pt>
              </c:numCache>
            </c:numRef>
          </c:val>
          <c:smooth val="0"/>
          <c:extLst>
            <c:ext xmlns:c16="http://schemas.microsoft.com/office/drawing/2014/chart" uri="{C3380CC4-5D6E-409C-BE32-E72D297353CC}">
              <c16:uniqueId val="{00000001-29A2-45C6-9E19-30F4E0506C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5.13</c:v>
                </c:pt>
                <c:pt idx="1">
                  <c:v>5.41</c:v>
                </c:pt>
                <c:pt idx="2">
                  <c:v>3.7</c:v>
                </c:pt>
                <c:pt idx="3">
                  <c:v>7.65</c:v>
                </c:pt>
                <c:pt idx="4">
                  <c:v>4.75</c:v>
                </c:pt>
              </c:numCache>
            </c:numRef>
          </c:val>
          <c:extLst>
            <c:ext xmlns:c16="http://schemas.microsoft.com/office/drawing/2014/chart" uri="{C3380CC4-5D6E-409C-BE32-E72D297353CC}">
              <c16:uniqueId val="{00000000-3F59-44B0-9957-0E4E3C1EF0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22.54</c:v>
                </c:pt>
                <c:pt idx="1">
                  <c:v>20.32</c:v>
                </c:pt>
                <c:pt idx="2">
                  <c:v>21.4</c:v>
                </c:pt>
                <c:pt idx="3">
                  <c:v>21.56</c:v>
                </c:pt>
                <c:pt idx="4">
                  <c:v>21.88</c:v>
                </c:pt>
              </c:numCache>
            </c:numRef>
          </c:val>
          <c:extLst>
            <c:ext xmlns:c16="http://schemas.microsoft.com/office/drawing/2014/chart" uri="{C3380CC4-5D6E-409C-BE32-E72D297353CC}">
              <c16:uniqueId val="{00000001-3F59-44B0-9957-0E4E3C1EF0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-2.2400000000000002</c:v>
                </c:pt>
                <c:pt idx="1">
                  <c:v>-0.54</c:v>
                </c:pt>
                <c:pt idx="2">
                  <c:v>1.26</c:v>
                </c:pt>
                <c:pt idx="3">
                  <c:v>4.99</c:v>
                </c:pt>
                <c:pt idx="4">
                  <c:v>-0.64</c:v>
                </c:pt>
              </c:numCache>
            </c:numRef>
          </c:val>
          <c:smooth val="0"/>
          <c:extLst>
            <c:ext xmlns:c16="http://schemas.microsoft.com/office/drawing/2014/chart" uri="{C3380CC4-5D6E-409C-BE32-E72D297353CC}">
              <c16:uniqueId val="{00000002-3F59-44B0-9957-0E4E3C1EF0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2.5499999999999998</c:v>
                </c:pt>
                <c:pt idx="2">
                  <c:v>#N/A</c:v>
                </c:pt>
                <c:pt idx="3">
                  <c:v>1.45</c:v>
                </c:pt>
                <c:pt idx="4">
                  <c:v>#N/A</c:v>
                </c:pt>
                <c:pt idx="5">
                  <c:v>0.08</c:v>
                </c:pt>
                <c:pt idx="6">
                  <c:v>#N/A</c:v>
                </c:pt>
                <c:pt idx="7">
                  <c:v>0.02</c:v>
                </c:pt>
                <c:pt idx="8">
                  <c:v>#N/A</c:v>
                </c:pt>
                <c:pt idx="9">
                  <c:v>0.01</c:v>
                </c:pt>
              </c:numCache>
            </c:numRef>
          </c:val>
          <c:extLst>
            <c:ext xmlns:c16="http://schemas.microsoft.com/office/drawing/2014/chart" uri="{C3380CC4-5D6E-409C-BE32-E72D297353CC}">
              <c16:uniqueId val="{00000000-675C-488E-A6A6-BF3CED9F5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5C-488E-A6A6-BF3CED9F502D}"/>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0.03</c:v>
                </c:pt>
                <c:pt idx="8">
                  <c:v>#N/A</c:v>
                </c:pt>
                <c:pt idx="9">
                  <c:v>0.01</c:v>
                </c:pt>
              </c:numCache>
            </c:numRef>
          </c:val>
          <c:extLst>
            <c:ext xmlns:c16="http://schemas.microsoft.com/office/drawing/2014/chart" uri="{C3380CC4-5D6E-409C-BE32-E72D297353CC}">
              <c16:uniqueId val="{00000002-675C-488E-A6A6-BF3CED9F502D}"/>
            </c:ext>
          </c:extLst>
        </c:ser>
        <c:ser>
          <c:idx val="3"/>
          <c:order val="3"/>
          <c:tx>
            <c:strRef>
              <c:f>データシート!$A$30</c:f>
              <c:strCache>
                <c:ptCount val="1"/>
                <c:pt idx="0">
                  <c:v>戸別浄化槽事業特別会計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675C-488E-A6A6-BF3CED9F502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0.04</c:v>
                </c:pt>
                <c:pt idx="4">
                  <c:v>#N/A</c:v>
                </c:pt>
                <c:pt idx="5">
                  <c:v>0.11</c:v>
                </c:pt>
                <c:pt idx="6">
                  <c:v>#N/A</c:v>
                </c:pt>
                <c:pt idx="7">
                  <c:v>7.0000000000000007E-2</c:v>
                </c:pt>
                <c:pt idx="8">
                  <c:v>#N/A</c:v>
                </c:pt>
                <c:pt idx="9">
                  <c:v>7.0000000000000007E-2</c:v>
                </c:pt>
              </c:numCache>
            </c:numRef>
          </c:val>
          <c:extLst>
            <c:ext xmlns:c16="http://schemas.microsoft.com/office/drawing/2014/chart" uri="{C3380CC4-5D6E-409C-BE32-E72D297353CC}">
              <c16:uniqueId val="{00000004-675C-488E-A6A6-BF3CED9F502D}"/>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0.36</c:v>
                </c:pt>
                <c:pt idx="4">
                  <c:v>#N/A</c:v>
                </c:pt>
                <c:pt idx="5">
                  <c:v>0.61</c:v>
                </c:pt>
                <c:pt idx="6">
                  <c:v>#N/A</c:v>
                </c:pt>
                <c:pt idx="7">
                  <c:v>0.7</c:v>
                </c:pt>
                <c:pt idx="8">
                  <c:v>#N/A</c:v>
                </c:pt>
                <c:pt idx="9">
                  <c:v>0.63</c:v>
                </c:pt>
              </c:numCache>
            </c:numRef>
          </c:val>
          <c:extLst>
            <c:ext xmlns:c16="http://schemas.microsoft.com/office/drawing/2014/chart" uri="{C3380CC4-5D6E-409C-BE32-E72D297353CC}">
              <c16:uniqueId val="{00000005-675C-488E-A6A6-BF3CED9F502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0.01</c:v>
                </c:pt>
                <c:pt idx="4">
                  <c:v>#N/A</c:v>
                </c:pt>
                <c:pt idx="5">
                  <c:v>0.87</c:v>
                </c:pt>
                <c:pt idx="6">
                  <c:v>#N/A</c:v>
                </c:pt>
                <c:pt idx="7">
                  <c:v>1.3</c:v>
                </c:pt>
                <c:pt idx="8">
                  <c:v>#N/A</c:v>
                </c:pt>
                <c:pt idx="9">
                  <c:v>0.82</c:v>
                </c:pt>
              </c:numCache>
            </c:numRef>
          </c:val>
          <c:extLst>
            <c:ext xmlns:c16="http://schemas.microsoft.com/office/drawing/2014/chart" uri="{C3380CC4-5D6E-409C-BE32-E72D297353CC}">
              <c16:uniqueId val="{00000006-675C-488E-A6A6-BF3CED9F502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1.05</c:v>
                </c:pt>
                <c:pt idx="6">
                  <c:v>#N/A</c:v>
                </c:pt>
                <c:pt idx="7">
                  <c:v>1.57</c:v>
                </c:pt>
                <c:pt idx="8">
                  <c:v>#N/A</c:v>
                </c:pt>
                <c:pt idx="9">
                  <c:v>2.02</c:v>
                </c:pt>
              </c:numCache>
            </c:numRef>
          </c:val>
          <c:extLst>
            <c:ext xmlns:c16="http://schemas.microsoft.com/office/drawing/2014/chart" uri="{C3380CC4-5D6E-409C-BE32-E72D297353CC}">
              <c16:uniqueId val="{00000007-675C-488E-A6A6-BF3CED9F50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5.12</c:v>
                </c:pt>
                <c:pt idx="2">
                  <c:v>#N/A</c:v>
                </c:pt>
                <c:pt idx="3">
                  <c:v>5.67</c:v>
                </c:pt>
                <c:pt idx="4">
                  <c:v>#N/A</c:v>
                </c:pt>
                <c:pt idx="5">
                  <c:v>3.69</c:v>
                </c:pt>
                <c:pt idx="6">
                  <c:v>#N/A</c:v>
                </c:pt>
                <c:pt idx="7">
                  <c:v>7.63</c:v>
                </c:pt>
                <c:pt idx="8">
                  <c:v>#N/A</c:v>
                </c:pt>
                <c:pt idx="9">
                  <c:v>4.7300000000000004</c:v>
                </c:pt>
              </c:numCache>
            </c:numRef>
          </c:val>
          <c:extLst>
            <c:ext xmlns:c16="http://schemas.microsoft.com/office/drawing/2014/chart" uri="{C3380CC4-5D6E-409C-BE32-E72D297353CC}">
              <c16:uniqueId val="{00000008-675C-488E-A6A6-BF3CED9F50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c:v>
                </c:pt>
                <c:pt idx="2">
                  <c:v>#N/A</c:v>
                </c:pt>
                <c:pt idx="3">
                  <c:v>5.99</c:v>
                </c:pt>
                <c:pt idx="4">
                  <c:v>#N/A</c:v>
                </c:pt>
                <c:pt idx="5">
                  <c:v>6.1</c:v>
                </c:pt>
                <c:pt idx="6">
                  <c:v>#N/A</c:v>
                </c:pt>
                <c:pt idx="7">
                  <c:v>6.25</c:v>
                </c:pt>
                <c:pt idx="8">
                  <c:v>#N/A</c:v>
                </c:pt>
                <c:pt idx="9">
                  <c:v>6.56</c:v>
                </c:pt>
              </c:numCache>
            </c:numRef>
          </c:val>
          <c:extLst>
            <c:ext xmlns:c16="http://schemas.microsoft.com/office/drawing/2014/chart" uri="{C3380CC4-5D6E-409C-BE32-E72D297353CC}">
              <c16:uniqueId val="{00000009-675C-488E-A6A6-BF3CED9F5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2198</c:v>
                </c:pt>
                <c:pt idx="5">
                  <c:v>2254</c:v>
                </c:pt>
                <c:pt idx="8">
                  <c:v>2339</c:v>
                </c:pt>
                <c:pt idx="11">
                  <c:v>2428</c:v>
                </c:pt>
                <c:pt idx="14">
                  <c:v>2523</c:v>
                </c:pt>
              </c:numCache>
            </c:numRef>
          </c:val>
          <c:extLst>
            <c:ext xmlns:c16="http://schemas.microsoft.com/office/drawing/2014/chart" uri="{C3380CC4-5D6E-409C-BE32-E72D297353CC}">
              <c16:uniqueId val="{00000000-1498-4D40-ACD1-82CE7E0396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98-4D40-ACD1-82CE7E0396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98-4D40-ACD1-82CE7E0396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9</c:v>
                </c:pt>
                <c:pt idx="6">
                  <c:v>0</c:v>
                </c:pt>
                <c:pt idx="9">
                  <c:v>0</c:v>
                </c:pt>
                <c:pt idx="12">
                  <c:v>0</c:v>
                </c:pt>
              </c:numCache>
            </c:numRef>
          </c:val>
          <c:extLst>
            <c:ext xmlns:c16="http://schemas.microsoft.com/office/drawing/2014/chart" uri="{C3380CC4-5D6E-409C-BE32-E72D297353CC}">
              <c16:uniqueId val="{00000003-1498-4D40-ACD1-82CE7E0396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862</c:v>
                </c:pt>
                <c:pt idx="3">
                  <c:v>902</c:v>
                </c:pt>
                <c:pt idx="6">
                  <c:v>717</c:v>
                </c:pt>
                <c:pt idx="9">
                  <c:v>689</c:v>
                </c:pt>
                <c:pt idx="12">
                  <c:v>669</c:v>
                </c:pt>
              </c:numCache>
            </c:numRef>
          </c:val>
          <c:extLst>
            <c:ext xmlns:c16="http://schemas.microsoft.com/office/drawing/2014/chart" uri="{C3380CC4-5D6E-409C-BE32-E72D297353CC}">
              <c16:uniqueId val="{00000004-1498-4D40-ACD1-82CE7E0396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8-4D40-ACD1-82CE7E0396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98-4D40-ACD1-82CE7E0396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2126</c:v>
                </c:pt>
                <c:pt idx="3">
                  <c:v>2206</c:v>
                </c:pt>
                <c:pt idx="6">
                  <c:v>2316</c:v>
                </c:pt>
                <c:pt idx="9">
                  <c:v>2440</c:v>
                </c:pt>
                <c:pt idx="12">
                  <c:v>2639</c:v>
                </c:pt>
              </c:numCache>
            </c:numRef>
          </c:val>
          <c:extLst>
            <c:ext xmlns:c16="http://schemas.microsoft.com/office/drawing/2014/chart" uri="{C3380CC4-5D6E-409C-BE32-E72D297353CC}">
              <c16:uniqueId val="{00000007-1498-4D40-ACD1-82CE7E0396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840</c:v>
                </c:pt>
                <c:pt idx="2">
                  <c:v>#N/A</c:v>
                </c:pt>
                <c:pt idx="3">
                  <c:v>#N/A</c:v>
                </c:pt>
                <c:pt idx="4">
                  <c:v>863</c:v>
                </c:pt>
                <c:pt idx="5">
                  <c:v>#N/A</c:v>
                </c:pt>
                <c:pt idx="6">
                  <c:v>#N/A</c:v>
                </c:pt>
                <c:pt idx="7">
                  <c:v>694</c:v>
                </c:pt>
                <c:pt idx="8">
                  <c:v>#N/A</c:v>
                </c:pt>
                <c:pt idx="9">
                  <c:v>#N/A</c:v>
                </c:pt>
                <c:pt idx="10">
                  <c:v>701</c:v>
                </c:pt>
                <c:pt idx="11">
                  <c:v>#N/A</c:v>
                </c:pt>
                <c:pt idx="12">
                  <c:v>#N/A</c:v>
                </c:pt>
                <c:pt idx="13">
                  <c:v>785</c:v>
                </c:pt>
                <c:pt idx="14">
                  <c:v>#N/A</c:v>
                </c:pt>
              </c:numCache>
            </c:numRef>
          </c:val>
          <c:smooth val="0"/>
          <c:extLst>
            <c:ext xmlns:c16="http://schemas.microsoft.com/office/drawing/2014/chart" uri="{C3380CC4-5D6E-409C-BE32-E72D297353CC}">
              <c16:uniqueId val="{00000008-1498-4D40-ACD1-82CE7E0396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27327</c:v>
                </c:pt>
                <c:pt idx="5">
                  <c:v>27716</c:v>
                </c:pt>
                <c:pt idx="8">
                  <c:v>28299</c:v>
                </c:pt>
                <c:pt idx="11">
                  <c:v>27915</c:v>
                </c:pt>
                <c:pt idx="14">
                  <c:v>26467</c:v>
                </c:pt>
              </c:numCache>
            </c:numRef>
          </c:val>
          <c:extLst>
            <c:ext xmlns:c16="http://schemas.microsoft.com/office/drawing/2014/chart" uri="{C3380CC4-5D6E-409C-BE32-E72D297353CC}">
              <c16:uniqueId val="{00000000-AE8A-4241-900B-E5C4CFC57C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1020</c:v>
                </c:pt>
                <c:pt idx="5">
                  <c:v>1116</c:v>
                </c:pt>
                <c:pt idx="8">
                  <c:v>1173</c:v>
                </c:pt>
                <c:pt idx="11">
                  <c:v>1151</c:v>
                </c:pt>
                <c:pt idx="14">
                  <c:v>1079</c:v>
                </c:pt>
              </c:numCache>
            </c:numRef>
          </c:val>
          <c:extLst>
            <c:ext xmlns:c16="http://schemas.microsoft.com/office/drawing/2014/chart" uri="{C3380CC4-5D6E-409C-BE32-E72D297353CC}">
              <c16:uniqueId val="{00000001-AE8A-4241-900B-E5C4CFC57C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6910</c:v>
                </c:pt>
                <c:pt idx="5">
                  <c:v>6662</c:v>
                </c:pt>
                <c:pt idx="8">
                  <c:v>6446</c:v>
                </c:pt>
                <c:pt idx="11">
                  <c:v>8074</c:v>
                </c:pt>
                <c:pt idx="14">
                  <c:v>8817</c:v>
                </c:pt>
              </c:numCache>
            </c:numRef>
          </c:val>
          <c:extLst>
            <c:ext xmlns:c16="http://schemas.microsoft.com/office/drawing/2014/chart" uri="{C3380CC4-5D6E-409C-BE32-E72D297353CC}">
              <c16:uniqueId val="{00000002-AE8A-4241-900B-E5C4CFC57C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8A-4241-900B-E5C4CFC57C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8A-4241-900B-E5C4CFC57C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0</c:v>
                </c:pt>
                <c:pt idx="6">
                  <c:v>2</c:v>
                </c:pt>
                <c:pt idx="9">
                  <c:v>0</c:v>
                </c:pt>
                <c:pt idx="12">
                  <c:v>2</c:v>
                </c:pt>
              </c:numCache>
            </c:numRef>
          </c:val>
          <c:extLst>
            <c:ext xmlns:c16="http://schemas.microsoft.com/office/drawing/2014/chart" uri="{C3380CC4-5D6E-409C-BE32-E72D297353CC}">
              <c16:uniqueId val="{00000005-AE8A-4241-900B-E5C4CFC57C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3052</c:v>
                </c:pt>
                <c:pt idx="3">
                  <c:v>3048</c:v>
                </c:pt>
                <c:pt idx="6">
                  <c:v>2934</c:v>
                </c:pt>
                <c:pt idx="9">
                  <c:v>3059</c:v>
                </c:pt>
                <c:pt idx="12">
                  <c:v>2911</c:v>
                </c:pt>
              </c:numCache>
            </c:numRef>
          </c:val>
          <c:extLst>
            <c:ext xmlns:c16="http://schemas.microsoft.com/office/drawing/2014/chart" uri="{C3380CC4-5D6E-409C-BE32-E72D297353CC}">
              <c16:uniqueId val="{00000006-AE8A-4241-900B-E5C4CFC57C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c:v>
                </c:pt>
                <c:pt idx="3">
                  <c:v>9</c:v>
                </c:pt>
                <c:pt idx="6">
                  <c:v>0</c:v>
                </c:pt>
                <c:pt idx="9">
                  <c:v>0</c:v>
                </c:pt>
                <c:pt idx="12">
                  <c:v>0</c:v>
                </c:pt>
              </c:numCache>
            </c:numRef>
          </c:val>
          <c:extLst>
            <c:ext xmlns:c16="http://schemas.microsoft.com/office/drawing/2014/chart" uri="{C3380CC4-5D6E-409C-BE32-E72D297353CC}">
              <c16:uniqueId val="{00000007-AE8A-4241-900B-E5C4CFC57C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12127</c:v>
                </c:pt>
                <c:pt idx="3">
                  <c:v>12128</c:v>
                </c:pt>
                <c:pt idx="6">
                  <c:v>11403</c:v>
                </c:pt>
                <c:pt idx="9">
                  <c:v>10366</c:v>
                </c:pt>
                <c:pt idx="12">
                  <c:v>9020</c:v>
                </c:pt>
              </c:numCache>
            </c:numRef>
          </c:val>
          <c:extLst>
            <c:ext xmlns:c16="http://schemas.microsoft.com/office/drawing/2014/chart" uri="{C3380CC4-5D6E-409C-BE32-E72D297353CC}">
              <c16:uniqueId val="{00000008-AE8A-4241-900B-E5C4CFC57C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8A-4241-900B-E5C4CFC57C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26840</c:v>
                </c:pt>
                <c:pt idx="3">
                  <c:v>27335</c:v>
                </c:pt>
                <c:pt idx="6">
                  <c:v>28353</c:v>
                </c:pt>
                <c:pt idx="9">
                  <c:v>28622</c:v>
                </c:pt>
                <c:pt idx="12">
                  <c:v>26705</c:v>
                </c:pt>
              </c:numCache>
            </c:numRef>
          </c:val>
          <c:extLst>
            <c:ext xmlns:c16="http://schemas.microsoft.com/office/drawing/2014/chart" uri="{C3380CC4-5D6E-409C-BE32-E72D297353CC}">
              <c16:uniqueId val="{0000000A-AE8A-4241-900B-E5C4CFC57C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6775</c:v>
                </c:pt>
                <c:pt idx="2">
                  <c:v>#N/A</c:v>
                </c:pt>
                <c:pt idx="3">
                  <c:v>#N/A</c:v>
                </c:pt>
                <c:pt idx="4">
                  <c:v>7026</c:v>
                </c:pt>
                <c:pt idx="5">
                  <c:v>#N/A</c:v>
                </c:pt>
                <c:pt idx="6">
                  <c:v>#N/A</c:v>
                </c:pt>
                <c:pt idx="7">
                  <c:v>6774</c:v>
                </c:pt>
                <c:pt idx="8">
                  <c:v>#N/A</c:v>
                </c:pt>
                <c:pt idx="9">
                  <c:v>#N/A</c:v>
                </c:pt>
                <c:pt idx="10">
                  <c:v>4906</c:v>
                </c:pt>
                <c:pt idx="11">
                  <c:v>#N/A</c:v>
                </c:pt>
                <c:pt idx="12">
                  <c:v>#N/A</c:v>
                </c:pt>
                <c:pt idx="13">
                  <c:v>2275</c:v>
                </c:pt>
                <c:pt idx="14">
                  <c:v>#N/A</c:v>
                </c:pt>
              </c:numCache>
            </c:numRef>
          </c:val>
          <c:smooth val="0"/>
          <c:extLst>
            <c:ext xmlns:c16="http://schemas.microsoft.com/office/drawing/2014/chart" uri="{C3380CC4-5D6E-409C-BE32-E72D297353CC}">
              <c16:uniqueId val="{0000000B-AE8A-4241-900B-E5C4CFC57C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2872</c:v>
                </c:pt>
                <c:pt idx="1">
                  <c:v>2999</c:v>
                </c:pt>
                <c:pt idx="2">
                  <c:v>3001</c:v>
                </c:pt>
              </c:numCache>
            </c:numRef>
          </c:val>
          <c:extLst>
            <c:ext xmlns:c16="http://schemas.microsoft.com/office/drawing/2014/chart" uri="{C3380CC4-5D6E-409C-BE32-E72D297353CC}">
              <c16:uniqueId val="{00000000-D8F2-415E-BD7C-02EFF93578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1698</c:v>
                </c:pt>
                <c:pt idx="1">
                  <c:v>1830</c:v>
                </c:pt>
                <c:pt idx="2">
                  <c:v>1531</c:v>
                </c:pt>
              </c:numCache>
            </c:numRef>
          </c:val>
          <c:extLst>
            <c:ext xmlns:c16="http://schemas.microsoft.com/office/drawing/2014/chart" uri="{C3380CC4-5D6E-409C-BE32-E72D297353CC}">
              <c16:uniqueId val="{00000001-D8F2-415E-BD7C-02EFF93578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3525</c:v>
                </c:pt>
                <c:pt idx="1">
                  <c:v>4731</c:v>
                </c:pt>
                <c:pt idx="2">
                  <c:v>5579</c:v>
                </c:pt>
              </c:numCache>
            </c:numRef>
          </c:val>
          <c:extLst>
            <c:ext xmlns:c16="http://schemas.microsoft.com/office/drawing/2014/chart" uri="{C3380CC4-5D6E-409C-BE32-E72D297353CC}">
              <c16:uniqueId val="{00000002-D8F2-415E-BD7C-02EFF93578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や下水道事業の公営企業債の元利償還金に対する繰入金は減となったが、元利償還金は新市建設計画に基づく広域幹線道路整備事業や学校規模配置適正化事業の進捗により増となったことで、「元利償還金等」は前年度と比べて</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百万円増となった。さらに、「算入公債費等」が交付税措置される合併特例債の償還費の増により</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百万円増となったため、「実質公債費比率の分子」は、前年度と比べて</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百万円増となった。</a:t>
          </a:r>
          <a:endParaRPr lang="ja-JP" altLang="ja-JP" sz="1400">
            <a:effectLst/>
          </a:endParaRPr>
        </a:p>
        <a:p>
          <a:r>
            <a:rPr kumimoji="1" lang="ja-JP" altLang="ja-JP" sz="1100">
              <a:solidFill>
                <a:schemeClr val="dk1"/>
              </a:solidFill>
              <a:effectLst/>
              <a:latin typeface="+mn-lt"/>
              <a:ea typeface="+mn-ea"/>
              <a:cs typeface="+mn-cs"/>
            </a:rPr>
            <a:t>　公債費のピークが令和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年度になると見込まれるため、税収など自主財源の確保に努める。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満期一括償還借入を利用していないため、該当なし。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一般会計等に係る地方債残高については、</a:t>
          </a:r>
          <a:r>
            <a:rPr kumimoji="1" lang="ja-JP" altLang="en-US" sz="1100">
              <a:solidFill>
                <a:schemeClr val="dk1"/>
              </a:solidFill>
              <a:effectLst/>
              <a:latin typeface="+mn-lt"/>
              <a:ea typeface="+mn-ea"/>
              <a:cs typeface="+mn-cs"/>
            </a:rPr>
            <a:t>廃校となった学校の借入を繰上償還したこと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公営企業債等繰入見込額が減となったことで「将来負担額」は前年度と比べて</a:t>
          </a:r>
          <a:r>
            <a:rPr kumimoji="1" lang="en-US" altLang="ja-JP" sz="1100">
              <a:solidFill>
                <a:schemeClr val="dk1"/>
              </a:solidFill>
              <a:effectLst/>
              <a:latin typeface="+mn-lt"/>
              <a:ea typeface="+mn-ea"/>
              <a:cs typeface="+mn-cs"/>
            </a:rPr>
            <a:t>3,409</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38,638</a:t>
          </a:r>
          <a:r>
            <a:rPr kumimoji="1" lang="ja-JP" altLang="ja-JP" sz="1100">
              <a:solidFill>
                <a:schemeClr val="dk1"/>
              </a:solidFill>
              <a:effectLst/>
              <a:latin typeface="+mn-lt"/>
              <a:ea typeface="+mn-ea"/>
              <a:cs typeface="+mn-cs"/>
            </a:rPr>
            <a:t>百万円となった。また、公共施設建築物系個別施設計画に基づき今後公共施設の修繕や統廃合が見込まれるため公共施設整備基金への積立を行い充当可能基金が増となった</a:t>
          </a:r>
          <a:r>
            <a:rPr kumimoji="1" lang="ja-JP" altLang="en-US" sz="1100">
              <a:solidFill>
                <a:schemeClr val="dk1"/>
              </a:solidFill>
              <a:effectLst/>
              <a:latin typeface="+mn-lt"/>
              <a:ea typeface="+mn-ea"/>
              <a:cs typeface="+mn-cs"/>
            </a:rPr>
            <a:t>が、基準財政需要額算入見込額が減となったことから</a:t>
          </a:r>
          <a:r>
            <a:rPr kumimoji="1" lang="ja-JP" altLang="ja-JP" sz="1100">
              <a:solidFill>
                <a:schemeClr val="dk1"/>
              </a:solidFill>
              <a:effectLst/>
              <a:latin typeface="+mn-lt"/>
              <a:ea typeface="+mn-ea"/>
              <a:cs typeface="+mn-cs"/>
            </a:rPr>
            <a:t>「充当可能財源等」は、前年度と比べて</a:t>
          </a:r>
          <a:r>
            <a:rPr kumimoji="1" lang="en-US" altLang="ja-JP" sz="1100">
              <a:solidFill>
                <a:schemeClr val="dk1"/>
              </a:solidFill>
              <a:effectLst/>
              <a:latin typeface="+mn-lt"/>
              <a:ea typeface="+mn-ea"/>
              <a:cs typeface="+mn-cs"/>
            </a:rPr>
            <a:t>777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36,363</a:t>
          </a:r>
          <a:r>
            <a:rPr kumimoji="1" lang="ja-JP" altLang="ja-JP" sz="1100">
              <a:solidFill>
                <a:schemeClr val="dk1"/>
              </a:solidFill>
              <a:effectLst/>
              <a:latin typeface="+mn-lt"/>
              <a:ea typeface="+mn-ea"/>
              <a:cs typeface="+mn-cs"/>
            </a:rPr>
            <a:t>百万円となった。以上のことから、「将来負担比率の分子」が前年度より</a:t>
          </a:r>
          <a:r>
            <a:rPr kumimoji="1" lang="en-US" altLang="ja-JP" sz="1100">
              <a:solidFill>
                <a:schemeClr val="dk1"/>
              </a:solidFill>
              <a:effectLst/>
              <a:latin typeface="+mn-lt"/>
              <a:ea typeface="+mn-ea"/>
              <a:cs typeface="+mn-cs"/>
            </a:rPr>
            <a:t>2,631</a:t>
          </a:r>
          <a:r>
            <a:rPr kumimoji="1" lang="ja-JP" altLang="ja-JP" sz="1100">
              <a:solidFill>
                <a:schemeClr val="dk1"/>
              </a:solidFill>
              <a:effectLst/>
              <a:latin typeface="+mn-lt"/>
              <a:ea typeface="+mn-ea"/>
              <a:cs typeface="+mn-cs"/>
            </a:rPr>
            <a:t>百万円減となった。</a:t>
          </a:r>
          <a:endParaRPr lang="ja-JP" altLang="ja-JP" sz="1400">
            <a:effectLst/>
          </a:endParaRPr>
        </a:p>
        <a:p>
          <a:r>
            <a:rPr kumimoji="1" lang="ja-JP" altLang="ja-JP" sz="1100">
              <a:solidFill>
                <a:schemeClr val="dk1"/>
              </a:solidFill>
              <a:effectLst/>
              <a:latin typeface="+mn-lt"/>
              <a:ea typeface="+mn-ea"/>
              <a:cs typeface="+mn-cs"/>
            </a:rPr>
            <a:t>　今後、大規模事業の進捗により地方債残高が増となることが見込まれるため、防衛省からの特定防衛施設周辺整備調整交付金及び再編関連訓練移転等交付金を原資とした特定目的基金を積立・活用していくことで将来負担比率の分子の上昇を抑えるこ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基金全体では、前年度と比べて</a:t>
          </a:r>
          <a:r>
            <a:rPr kumimoji="1" lang="en-US" altLang="ja-JP" sz="1100">
              <a:solidFill>
                <a:schemeClr val="dk1"/>
              </a:solidFill>
              <a:effectLst/>
              <a:latin typeface="+mn-lt"/>
              <a:ea typeface="+mn-ea"/>
              <a:cs typeface="+mn-cs"/>
            </a:rPr>
            <a:t>551</a:t>
          </a:r>
          <a:r>
            <a:rPr kumimoji="1" lang="ja-JP" altLang="ja-JP" sz="1100">
              <a:solidFill>
                <a:schemeClr val="dk1"/>
              </a:solidFill>
              <a:effectLst/>
              <a:latin typeface="+mn-lt"/>
              <a:ea typeface="+mn-ea"/>
              <a:cs typeface="+mn-cs"/>
            </a:rPr>
            <a:t>百万円の増となった。財政調整基金では、</a:t>
          </a:r>
          <a:r>
            <a:rPr kumimoji="1" lang="ja-JP" altLang="en-US" sz="1100">
              <a:solidFill>
                <a:schemeClr val="dk1"/>
              </a:solidFill>
              <a:effectLst/>
              <a:latin typeface="+mn-lt"/>
              <a:ea typeface="+mn-ea"/>
              <a:cs typeface="+mn-cs"/>
            </a:rPr>
            <a:t>地方創生臨時交付金の活用により繰入を行わず基金利子を</a:t>
          </a:r>
          <a:r>
            <a:rPr kumimoji="1" lang="ja-JP" altLang="ja-JP" sz="1100">
              <a:solidFill>
                <a:schemeClr val="dk1"/>
              </a:solidFill>
              <a:effectLst/>
              <a:latin typeface="+mn-lt"/>
              <a:ea typeface="+mn-ea"/>
              <a:cs typeface="+mn-cs"/>
            </a:rPr>
            <a:t>積立てたため、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百万円の増となった。減債基金では</a:t>
          </a:r>
          <a:r>
            <a:rPr kumimoji="1" lang="ja-JP" altLang="en-US" sz="1100">
              <a:solidFill>
                <a:schemeClr val="dk1"/>
              </a:solidFill>
              <a:effectLst/>
              <a:latin typeface="+mn-lt"/>
              <a:ea typeface="+mn-ea"/>
              <a:cs typeface="+mn-cs"/>
            </a:rPr>
            <a:t>繰上償還費に対し繰入したことで</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その他特定目的基金では、小中学校空調設備賃貸借料の財源として合併振興基金の繰入や小美玉ことぶき温泉の指定管理料の財源として再編関連訓練移転等交付金事業基金の繰入を行った。一方で、今後、公共施設建築物系個別施設計画に基づき行われる公共施設の修繕や統廃合が見込まれるため公共施設整備基金への積立をしたことにより、その他特定目的基金全体は</a:t>
          </a:r>
          <a:r>
            <a:rPr kumimoji="1" lang="en-US" altLang="ja-JP" sz="1100">
              <a:solidFill>
                <a:schemeClr val="dk1"/>
              </a:solidFill>
              <a:effectLst/>
              <a:latin typeface="+mn-lt"/>
              <a:ea typeface="+mn-ea"/>
              <a:cs typeface="+mn-cs"/>
            </a:rPr>
            <a:t>848</a:t>
          </a:r>
          <a:r>
            <a:rPr kumimoji="1" lang="ja-JP" altLang="ja-JP" sz="1100">
              <a:solidFill>
                <a:schemeClr val="dk1"/>
              </a:solidFill>
              <a:effectLst/>
              <a:latin typeface="+mn-lt"/>
              <a:ea typeface="+mn-ea"/>
              <a:cs typeface="+mn-cs"/>
            </a:rPr>
            <a:t>百万円増となった。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市建設計画に基づく広域幹線道路整備事業や広域ごみ処理施設建設事業にかかる公債費の増加や、高齢化による扶助費や繰出金が増加することで、一般財源が不足することが見込まれることから、財政調整基金や減債基金を計画的に取り崩していく。また、今後、公共施設建築物系個別施設計画に基づき行われる公共施設の修繕や統廃合の事業費の財源とするため、公共施設整備基金を計画的に積立てる。一般財源の負担を減らすために、防衛省からの特定防衛施設周辺整備調整交付金を原資とした特定目的基金を積立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（基金の使途）</a:t>
          </a:r>
          <a:endParaRPr lang="ja-JP" altLang="ja-JP" sz="1050">
            <a:effectLst/>
          </a:endParaRPr>
        </a:p>
        <a:p>
          <a:r>
            <a:rPr kumimoji="1" lang="ja-JP" altLang="ja-JP" sz="1050">
              <a:solidFill>
                <a:schemeClr val="dk1"/>
              </a:solidFill>
              <a:effectLst/>
              <a:latin typeface="+mn-lt"/>
              <a:ea typeface="+mn-ea"/>
              <a:cs typeface="+mn-cs"/>
            </a:rPr>
            <a:t>　公共施設整備基金　：公用又は公共用に供する施設の整備等事業</a:t>
          </a:r>
          <a:endParaRPr lang="ja-JP" altLang="ja-JP" sz="1050">
            <a:effectLst/>
          </a:endParaRPr>
        </a:p>
        <a:p>
          <a:r>
            <a:rPr kumimoji="1" lang="ja-JP" altLang="ja-JP" sz="1050">
              <a:solidFill>
                <a:schemeClr val="dk1"/>
              </a:solidFill>
              <a:effectLst/>
              <a:latin typeface="+mn-lt"/>
              <a:ea typeface="+mn-ea"/>
              <a:cs typeface="+mn-cs"/>
            </a:rPr>
            <a:t>　合併振興基金　　　：市民の連帯の強化を図り地域振興等に資する事業</a:t>
          </a:r>
          <a:endParaRPr lang="ja-JP" altLang="ja-JP" sz="1050">
            <a:effectLst/>
          </a:endParaRPr>
        </a:p>
        <a:p>
          <a:r>
            <a:rPr kumimoji="1" lang="ja-JP" altLang="ja-JP" sz="1050">
              <a:solidFill>
                <a:schemeClr val="dk1"/>
              </a:solidFill>
              <a:effectLst/>
              <a:latin typeface="+mn-lt"/>
              <a:ea typeface="+mn-ea"/>
              <a:cs typeface="+mn-cs"/>
            </a:rPr>
            <a:t>　ふるさと応援基金　：個性豊かな魅力あるまちづくりに資する事業</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茨城空港周辺地域活性化基金　：</a:t>
          </a:r>
          <a:r>
            <a:rPr lang="ja-JP" altLang="en-US" sz="1050" b="0" i="0">
              <a:solidFill>
                <a:schemeClr val="dk1"/>
              </a:solidFill>
              <a:effectLst/>
              <a:latin typeface="+mn-lt"/>
              <a:ea typeface="+mn-ea"/>
              <a:cs typeface="+mn-cs"/>
            </a:rPr>
            <a:t>茨城空港周辺の整備及び産業等の活性化に資する事業</a:t>
          </a:r>
          <a:endParaRPr lang="en-US" altLang="ja-JP" sz="1050" b="0" i="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情報教育支援基金　：</a:t>
          </a:r>
          <a:r>
            <a:rPr lang="ja-JP" altLang="en-US" sz="1050" b="0" i="0">
              <a:solidFill>
                <a:schemeClr val="dk1"/>
              </a:solidFill>
              <a:effectLst/>
              <a:latin typeface="+mn-lt"/>
              <a:ea typeface="+mn-ea"/>
              <a:cs typeface="+mn-cs"/>
            </a:rPr>
            <a:t>学校の情報通信環境の整備に資する事業</a:t>
          </a:r>
          <a:endParaRPr lang="en-US" altLang="ja-JP" sz="1050" b="0" i="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（増減理由）</a:t>
          </a:r>
          <a:endParaRPr lang="ja-JP" altLang="ja-JP" sz="1050">
            <a:effectLst/>
          </a:endParaRPr>
        </a:p>
        <a:p>
          <a:r>
            <a:rPr kumimoji="1" lang="ja-JP" altLang="ja-JP" sz="1050">
              <a:solidFill>
                <a:schemeClr val="dk1"/>
              </a:solidFill>
              <a:effectLst/>
              <a:latin typeface="+mn-lt"/>
              <a:ea typeface="+mn-ea"/>
              <a:cs typeface="+mn-cs"/>
            </a:rPr>
            <a:t>　公共施設整備基金　　：公共施設建築物系個別施設計画に基づき行われる公共施設の修繕や統廃合</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見込</a:t>
          </a:r>
          <a:r>
            <a:rPr kumimoji="1" lang="ja-JP" altLang="en-US" sz="1050">
              <a:solidFill>
                <a:schemeClr val="dk1"/>
              </a:solidFill>
              <a:effectLst/>
              <a:latin typeface="+mn-lt"/>
              <a:ea typeface="+mn-ea"/>
              <a:cs typeface="+mn-cs"/>
            </a:rPr>
            <a:t>み</a:t>
          </a:r>
          <a:r>
            <a:rPr kumimoji="1" lang="ja-JP" altLang="ja-JP" sz="1050">
              <a:solidFill>
                <a:schemeClr val="dk1"/>
              </a:solidFill>
              <a:effectLst/>
              <a:latin typeface="+mn-lt"/>
              <a:ea typeface="+mn-ea"/>
              <a:cs typeface="+mn-cs"/>
            </a:rPr>
            <a:t>積立</a:t>
          </a:r>
          <a:r>
            <a:rPr kumimoji="1" lang="ja-JP" altLang="en-US" sz="1050">
              <a:solidFill>
                <a:schemeClr val="dk1"/>
              </a:solidFill>
              <a:effectLst/>
              <a:latin typeface="+mn-lt"/>
              <a:ea typeface="+mn-ea"/>
              <a:cs typeface="+mn-cs"/>
            </a:rPr>
            <a:t>したこと</a:t>
          </a:r>
          <a:r>
            <a:rPr kumimoji="1" lang="ja-JP" altLang="ja-JP" sz="1050" b="0" i="0" baseline="0">
              <a:solidFill>
                <a:schemeClr val="dk1"/>
              </a:solidFill>
              <a:effectLst/>
              <a:latin typeface="+mn-lt"/>
              <a:ea typeface="+mn-ea"/>
              <a:cs typeface="+mn-cs"/>
            </a:rPr>
            <a:t>により</a:t>
          </a:r>
          <a:r>
            <a:rPr kumimoji="1" lang="en-US" altLang="ja-JP" sz="1050" b="0" i="0" baseline="0">
              <a:solidFill>
                <a:schemeClr val="dk1"/>
              </a:solidFill>
              <a:effectLst/>
              <a:latin typeface="+mn-lt"/>
              <a:ea typeface="+mn-ea"/>
              <a:cs typeface="+mn-cs"/>
            </a:rPr>
            <a:t>468</a:t>
          </a:r>
          <a:r>
            <a:rPr kumimoji="1" lang="ja-JP" altLang="ja-JP" sz="1050" b="0" i="0" baseline="0">
              <a:solidFill>
                <a:schemeClr val="dk1"/>
              </a:solidFill>
              <a:effectLst/>
              <a:latin typeface="+mn-lt"/>
              <a:ea typeface="+mn-ea"/>
              <a:cs typeface="+mn-cs"/>
            </a:rPr>
            <a:t>百万円の増</a:t>
          </a:r>
          <a:endParaRPr lang="ja-JP" altLang="ja-JP" sz="1050">
            <a:effectLst/>
          </a:endParaRPr>
        </a:p>
        <a:p>
          <a:r>
            <a:rPr kumimoji="1" lang="ja-JP" altLang="ja-JP" sz="1050">
              <a:solidFill>
                <a:schemeClr val="dk1"/>
              </a:solidFill>
              <a:effectLst/>
              <a:latin typeface="+mn-lt"/>
              <a:ea typeface="+mn-ea"/>
              <a:cs typeface="+mn-cs"/>
            </a:rPr>
            <a:t>　合併振興基金　　　　　：小中学校空調設備賃貸借料に充当したことにより</a:t>
          </a:r>
          <a:r>
            <a:rPr kumimoji="1" lang="en-US" altLang="ja-JP" sz="1050">
              <a:solidFill>
                <a:schemeClr val="dk1"/>
              </a:solidFill>
              <a:effectLst/>
              <a:latin typeface="+mn-lt"/>
              <a:ea typeface="+mn-ea"/>
              <a:cs typeface="+mn-cs"/>
            </a:rPr>
            <a:t>55</a:t>
          </a:r>
          <a:r>
            <a:rPr kumimoji="1" lang="ja-JP" altLang="ja-JP" sz="1050">
              <a:solidFill>
                <a:schemeClr val="dk1"/>
              </a:solidFill>
              <a:effectLst/>
              <a:latin typeface="+mn-lt"/>
              <a:ea typeface="+mn-ea"/>
              <a:cs typeface="+mn-cs"/>
            </a:rPr>
            <a:t>百万円の減</a:t>
          </a:r>
          <a:endParaRPr lang="ja-JP" altLang="ja-JP" sz="1050">
            <a:effectLst/>
          </a:endParaRPr>
        </a:p>
        <a:p>
          <a:r>
            <a:rPr kumimoji="1" lang="ja-JP" altLang="ja-JP" sz="1050">
              <a:solidFill>
                <a:schemeClr val="dk1"/>
              </a:solidFill>
              <a:effectLst/>
              <a:latin typeface="+mn-lt"/>
              <a:ea typeface="+mn-ea"/>
              <a:cs typeface="+mn-cs"/>
            </a:rPr>
            <a:t>　ふるさと応援基金　　　：ふるさと応援寄付金の増額に伴い積立したことにより</a:t>
          </a:r>
          <a:r>
            <a:rPr kumimoji="1" lang="en-US" altLang="ja-JP" sz="1050">
              <a:solidFill>
                <a:schemeClr val="dk1"/>
              </a:solidFill>
              <a:effectLst/>
              <a:latin typeface="+mn-lt"/>
              <a:ea typeface="+mn-ea"/>
              <a:cs typeface="+mn-cs"/>
            </a:rPr>
            <a:t>97</a:t>
          </a:r>
          <a:r>
            <a:rPr kumimoji="1" lang="ja-JP" altLang="ja-JP" sz="1050">
              <a:solidFill>
                <a:schemeClr val="dk1"/>
              </a:solidFill>
              <a:effectLst/>
              <a:latin typeface="+mn-lt"/>
              <a:ea typeface="+mn-ea"/>
              <a:cs typeface="+mn-cs"/>
            </a:rPr>
            <a:t>百万円の増</a:t>
          </a:r>
          <a:endParaRPr lang="ja-JP" altLang="ja-JP" sz="1050">
            <a:effectLst/>
          </a:endParaRPr>
        </a:p>
        <a:p>
          <a:r>
            <a:rPr kumimoji="1" lang="ja-JP" altLang="ja-JP" sz="1050">
              <a:solidFill>
                <a:schemeClr val="dk1"/>
              </a:solidFill>
              <a:effectLst/>
              <a:latin typeface="+mn-lt"/>
              <a:ea typeface="+mn-ea"/>
              <a:cs typeface="+mn-cs"/>
            </a:rPr>
            <a:t>　茨城空港周辺地域活性化基金　：</a:t>
          </a:r>
          <a:r>
            <a:rPr kumimoji="1" lang="ja-JP" altLang="en-US" sz="1050">
              <a:solidFill>
                <a:schemeClr val="dk1"/>
              </a:solidFill>
              <a:effectLst/>
              <a:latin typeface="+mn-lt"/>
              <a:ea typeface="+mn-ea"/>
              <a:cs typeface="+mn-cs"/>
            </a:rPr>
            <a:t>茨城空港周辺整備に対する寄付金を積立したことにより</a:t>
          </a:r>
          <a:r>
            <a:rPr kumimoji="1" lang="en-US" altLang="ja-JP" sz="1050">
              <a:solidFill>
                <a:schemeClr val="dk1"/>
              </a:solidFill>
              <a:effectLst/>
              <a:latin typeface="+mn-lt"/>
              <a:ea typeface="+mn-ea"/>
              <a:cs typeface="+mn-cs"/>
            </a:rPr>
            <a:t>200</a:t>
          </a:r>
          <a:r>
            <a:rPr kumimoji="1" lang="ja-JP" altLang="en-US" sz="1050">
              <a:solidFill>
                <a:schemeClr val="dk1"/>
              </a:solidFill>
              <a:effectLst/>
              <a:latin typeface="+mn-lt"/>
              <a:ea typeface="+mn-ea"/>
              <a:cs typeface="+mn-cs"/>
            </a:rPr>
            <a:t>百万円の増</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情報教育支援基金　　：小中学校情報教育関係経費に充当するために特定防衛施設周辺整備調整交付金を積立したことにより</a:t>
          </a:r>
          <a:r>
            <a:rPr kumimoji="1" lang="en-US" altLang="ja-JP" sz="1050">
              <a:solidFill>
                <a:schemeClr val="dk1"/>
              </a:solidFill>
              <a:effectLst/>
              <a:latin typeface="+mn-lt"/>
              <a:ea typeface="+mn-ea"/>
              <a:cs typeface="+mn-cs"/>
            </a:rPr>
            <a:t>55</a:t>
          </a:r>
          <a:r>
            <a:rPr kumimoji="1" lang="ja-JP" altLang="ja-JP" sz="1050">
              <a:solidFill>
                <a:schemeClr val="dk1"/>
              </a:solidFill>
              <a:effectLst/>
              <a:latin typeface="+mn-lt"/>
              <a:ea typeface="+mn-ea"/>
              <a:cs typeface="+mn-cs"/>
            </a:rPr>
            <a:t>百万円の増</a:t>
          </a:r>
          <a:endParaRPr lang="ja-JP" altLang="ja-JP" sz="1050">
            <a:effectLst/>
          </a:endParaRPr>
        </a:p>
        <a:p>
          <a:r>
            <a:rPr kumimoji="1" lang="ja-JP" altLang="ja-JP" sz="1050">
              <a:solidFill>
                <a:schemeClr val="dk1"/>
              </a:solidFill>
              <a:effectLst/>
              <a:latin typeface="+mn-lt"/>
              <a:ea typeface="+mn-ea"/>
              <a:cs typeface="+mn-cs"/>
            </a:rPr>
            <a:t>　（今後の方針）</a:t>
          </a:r>
          <a:endParaRPr lang="ja-JP" altLang="ja-JP" sz="1050">
            <a:effectLst/>
          </a:endParaRPr>
        </a:p>
        <a:p>
          <a:r>
            <a:rPr kumimoji="1" lang="ja-JP" altLang="ja-JP" sz="1050">
              <a:solidFill>
                <a:schemeClr val="dk1"/>
              </a:solidFill>
              <a:effectLst/>
              <a:latin typeface="+mn-lt"/>
              <a:ea typeface="+mn-ea"/>
              <a:cs typeface="+mn-cs"/>
            </a:rPr>
            <a:t>　公共施設整備基金　：公共施設建築物系個別施設計画に基づき行われる公共施設の修繕や統廃合の事業費の財源とするため、計画的に積立てる。</a:t>
          </a:r>
          <a:endParaRPr lang="ja-JP" altLang="ja-JP" sz="1050">
            <a:effectLst/>
          </a:endParaRPr>
        </a:p>
        <a:p>
          <a:r>
            <a:rPr kumimoji="1" lang="ja-JP" altLang="ja-JP" sz="1050">
              <a:solidFill>
                <a:schemeClr val="dk1"/>
              </a:solidFill>
              <a:effectLst/>
              <a:latin typeface="+mn-lt"/>
              <a:ea typeface="+mn-ea"/>
              <a:cs typeface="+mn-cs"/>
            </a:rPr>
            <a:t>　合併振興基金　　　：引き続き小中学校空調設備賃貸借料への充当のほか、市民の連帯の強化を図り地域振興に資する事業に充当する。</a:t>
          </a:r>
          <a:endParaRPr lang="ja-JP" altLang="ja-JP" sz="1050">
            <a:effectLst/>
          </a:endParaRPr>
        </a:p>
        <a:p>
          <a:r>
            <a:rPr kumimoji="1" lang="ja-JP" altLang="ja-JP" sz="1050">
              <a:solidFill>
                <a:schemeClr val="dk1"/>
              </a:solidFill>
              <a:effectLst/>
              <a:latin typeface="+mn-lt"/>
              <a:ea typeface="+mn-ea"/>
              <a:cs typeface="+mn-cs"/>
            </a:rPr>
            <a:t>　ふるさと応援基金　：ふるさと納税のお礼品に魅力ある地元の名産品などを追加し、更なる寄付金を募り積立てる。個性豊かな魅力あるまちづくりに</a:t>
          </a:r>
          <a:endParaRPr lang="ja-JP" altLang="ja-JP" sz="1050">
            <a:effectLst/>
          </a:endParaRPr>
        </a:p>
        <a:p>
          <a:r>
            <a:rPr kumimoji="1" lang="ja-JP" altLang="ja-JP" sz="1050">
              <a:solidFill>
                <a:schemeClr val="dk1"/>
              </a:solidFill>
              <a:effectLst/>
              <a:latin typeface="+mn-lt"/>
              <a:ea typeface="+mn-ea"/>
              <a:cs typeface="+mn-cs"/>
            </a:rPr>
            <a:t>　　　　　　　　　　　資する事業に充当する。</a:t>
          </a:r>
          <a:endParaRPr lang="ja-JP" altLang="ja-JP" sz="1050">
            <a:effectLst/>
          </a:endParaRPr>
        </a:p>
        <a:p>
          <a:r>
            <a:rPr kumimoji="1" lang="ja-JP" altLang="ja-JP" sz="1050">
              <a:solidFill>
                <a:schemeClr val="dk1"/>
              </a:solidFill>
              <a:effectLst/>
              <a:latin typeface="+mn-lt"/>
              <a:ea typeface="+mn-ea"/>
              <a:cs typeface="+mn-cs"/>
            </a:rPr>
            <a:t>　茨城空港周辺地域活性化基金　：</a:t>
          </a:r>
          <a:r>
            <a:rPr kumimoji="1" lang="ja-JP" altLang="en-US" sz="1050">
              <a:solidFill>
                <a:schemeClr val="dk1"/>
              </a:solidFill>
              <a:effectLst/>
              <a:latin typeface="+mn-lt"/>
              <a:ea typeface="+mn-ea"/>
              <a:cs typeface="+mn-cs"/>
            </a:rPr>
            <a:t>茨城空港周辺整備に資する事業に充当する。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情報教育支援基金　：引き続き小中学校情報教育関係経費に充当する。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地方創生臨時交付金の活用により</a:t>
          </a:r>
          <a:r>
            <a:rPr kumimoji="1" lang="ja-JP" altLang="en-US" sz="1100">
              <a:solidFill>
                <a:schemeClr val="dk1"/>
              </a:solidFill>
              <a:effectLst/>
              <a:latin typeface="+mn-lt"/>
              <a:ea typeface="+mn-ea"/>
              <a:cs typeface="+mn-cs"/>
            </a:rPr>
            <a:t>繰入を行わず基金利子を積立て</a:t>
          </a:r>
          <a:r>
            <a:rPr kumimoji="1" lang="ja-JP" altLang="ja-JP" sz="1100">
              <a:solidFill>
                <a:schemeClr val="dk1"/>
              </a:solidFill>
              <a:effectLst/>
              <a:latin typeface="+mn-lt"/>
              <a:ea typeface="+mn-ea"/>
              <a:cs typeface="+mn-cs"/>
            </a:rPr>
            <a:t>たため、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市建設計画に基づく広域幹線道路整備事業や広域ごみ処理施設建設事業にかかる公債費の増加や、高齢化による扶助費や繰出金が増加することで、一般財源が不足することが見込まれることから、基金残高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％以上を維持し続けられるよう計画的に取り崩していく。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廃校となった学校について繰上償還を行い、繰上償還費に対し繰入したことで</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新市建設計画に基づく広域幹線道路整備事業や広域ごみ処理施設建設事業の進捗により公債費のピークが令和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年度になることが見込まれているため、計画的に取り崩していく。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49,224
47,458
144.74
25,465,671
24,630,188
651,554
13,718,770
26,705,289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類似団体平均を上回り、前年度より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ている。大規模事業の進捗により公債費が増加したことが要因である。今後も大規模事業の進捗により公債費の上昇が見込まれるため、市税の徴収率を上げるなどの自主財源の確保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81280</xdr:rowOff>
    </xdr:to>
    <xdr:cxnSp macro="">
      <xdr:nvCxnSpPr>
        <xdr:cNvPr id="67" name="直線コネクタ 66"/>
        <xdr:cNvCxnSpPr/>
      </xdr:nvCxnSpPr>
      <xdr:spPr>
        <a:xfrm>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8890</xdr:rowOff>
    </xdr:from>
    <xdr:to>
      <xdr:col>19</xdr:col>
      <xdr:colOff>133350</xdr:colOff>
      <xdr:row>39</xdr:row>
      <xdr:rowOff>57150</xdr:rowOff>
    </xdr:to>
    <xdr:cxnSp macro="">
      <xdr:nvCxnSpPr>
        <xdr:cNvPr id="70" name="直線コネクタ 69"/>
        <xdr:cNvCxnSpPr/>
      </xdr:nvCxnSpPr>
      <xdr:spPr>
        <a:xfrm>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8890</xdr:rowOff>
    </xdr:from>
    <xdr:to>
      <xdr:col>15</xdr:col>
      <xdr:colOff>82550</xdr:colOff>
      <xdr:row>39</xdr:row>
      <xdr:rowOff>8890</xdr:rowOff>
    </xdr:to>
    <xdr:cxnSp macro="">
      <xdr:nvCxnSpPr>
        <xdr:cNvPr id="73" name="直線コネクタ 72"/>
        <xdr:cNvCxnSpPr/>
      </xdr:nvCxnSpPr>
      <xdr:spPr>
        <a:xfrm>
          <a:off x="2336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8890</xdr:rowOff>
    </xdr:to>
    <xdr:cxnSp macro="">
      <xdr:nvCxnSpPr>
        <xdr:cNvPr id="76" name="直線コネクタ 75"/>
        <xdr:cNvCxnSpPr/>
      </xdr:nvCxnSpPr>
      <xdr:spPr>
        <a:xfrm>
          <a:off x="1447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138447</xdr:rowOff>
    </xdr:from>
    <xdr:ext cx="762000" cy="259045"/>
    <xdr:sp macro="" textlink="">
      <xdr:nvSpPr>
        <xdr:cNvPr id="80" name="テキスト ボックス 79"/>
        <xdr:cNvSpPr txBox="1"/>
      </xdr:nvSpPr>
      <xdr:spPr>
        <a:xfrm>
          <a:off x="1066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89" name="テキスト ボックス 88"/>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129540</xdr:rowOff>
    </xdr:from>
    <xdr:to>
      <xdr:col>15</xdr:col>
      <xdr:colOff>133350</xdr:colOff>
      <xdr:row>39</xdr:row>
      <xdr:rowOff>59690</xdr:rowOff>
    </xdr:to>
    <xdr:sp macro="" textlink="">
      <xdr:nvSpPr>
        <xdr:cNvPr id="90" name="楕円 89"/>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69867</xdr:rowOff>
    </xdr:from>
    <xdr:ext cx="762000" cy="259045"/>
    <xdr:sp macro="" textlink="">
      <xdr:nvSpPr>
        <xdr:cNvPr id="91" name="テキスト ボックス 90"/>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129540</xdr:rowOff>
    </xdr:from>
    <xdr:to>
      <xdr:col>11</xdr:col>
      <xdr:colOff>82550</xdr:colOff>
      <xdr:row>39</xdr:row>
      <xdr:rowOff>59690</xdr:rowOff>
    </xdr:to>
    <xdr:sp macro="" textlink="">
      <xdr:nvSpPr>
        <xdr:cNvPr id="92" name="楕円 91"/>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69867</xdr:rowOff>
    </xdr:from>
    <xdr:ext cx="762000" cy="259045"/>
    <xdr:sp macro="" textlink="">
      <xdr:nvSpPr>
        <xdr:cNvPr id="93" name="テキスト ボックス 92"/>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コロナ禍からの脱却により中止としていた事業が再開となったことが要因である。今後も社会保障費や公債費の増加が見込まれるため、財政構造の硬直化が懸念される。引き続き、行財政改革への取り組みを推進し、現在の水準を維持でき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7257</xdr:rowOff>
    </xdr:from>
    <xdr:to>
      <xdr:col>23</xdr:col>
      <xdr:colOff>133350</xdr:colOff>
      <xdr:row>59</xdr:row>
      <xdr:rowOff>69306</xdr:rowOff>
    </xdr:to>
    <xdr:cxnSp macro="">
      <xdr:nvCxnSpPr>
        <xdr:cNvPr id="132" name="直線コネクタ 131"/>
        <xdr:cNvCxnSpPr/>
      </xdr:nvCxnSpPr>
      <xdr:spPr>
        <a:xfrm>
          <a:off x="4114800" y="1012280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7257</xdr:rowOff>
    </xdr:from>
    <xdr:to>
      <xdr:col>19</xdr:col>
      <xdr:colOff>133350</xdr:colOff>
      <xdr:row>59</xdr:row>
      <xdr:rowOff>31387</xdr:rowOff>
    </xdr:to>
    <xdr:cxnSp macro="">
      <xdr:nvCxnSpPr>
        <xdr:cNvPr id="135" name="直線コネクタ 134"/>
        <xdr:cNvCxnSpPr/>
      </xdr:nvCxnSpPr>
      <xdr:spPr>
        <a:xfrm flipV="1">
          <a:off x="3225800" y="101228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31387</xdr:rowOff>
    </xdr:from>
    <xdr:to>
      <xdr:col>15</xdr:col>
      <xdr:colOff>82550</xdr:colOff>
      <xdr:row>59</xdr:row>
      <xdr:rowOff>169273</xdr:rowOff>
    </xdr:to>
    <xdr:cxnSp macro="">
      <xdr:nvCxnSpPr>
        <xdr:cNvPr id="138" name="直線コネクタ 137"/>
        <xdr:cNvCxnSpPr/>
      </xdr:nvCxnSpPr>
      <xdr:spPr>
        <a:xfrm flipV="1">
          <a:off x="2336800" y="1014693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169273</xdr:rowOff>
    </xdr:from>
    <xdr:to>
      <xdr:col>11</xdr:col>
      <xdr:colOff>31750</xdr:colOff>
      <xdr:row>60</xdr:row>
      <xdr:rowOff>1270</xdr:rowOff>
    </xdr:to>
    <xdr:cxnSp macro="">
      <xdr:nvCxnSpPr>
        <xdr:cNvPr id="141" name="直線コネクタ 140"/>
        <xdr:cNvCxnSpPr/>
      </xdr:nvCxnSpPr>
      <xdr:spPr>
        <a:xfrm flipV="1">
          <a:off x="1447800" y="102848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xdr:cNvSpPr/>
      </xdr:nvSpPr>
      <xdr:spPr>
        <a:xfrm>
          <a:off x="2286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43" name="テキスト ボックス 142"/>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xdr:cNvSpPr/>
      </xdr:nvSpPr>
      <xdr:spPr>
        <a:xfrm>
          <a:off x="1397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102343</xdr:rowOff>
    </xdr:from>
    <xdr:ext cx="762000" cy="259045"/>
    <xdr:sp macro="" textlink="">
      <xdr:nvSpPr>
        <xdr:cNvPr id="145" name="テキスト ボックス 144"/>
        <xdr:cNvSpPr txBox="1"/>
      </xdr:nvSpPr>
      <xdr:spPr>
        <a:xfrm>
          <a:off x="1066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18506</xdr:rowOff>
    </xdr:from>
    <xdr:to>
      <xdr:col>23</xdr:col>
      <xdr:colOff>184150</xdr:colOff>
      <xdr:row>59</xdr:row>
      <xdr:rowOff>120106</xdr:rowOff>
    </xdr:to>
    <xdr:sp macro="" textlink="">
      <xdr:nvSpPr>
        <xdr:cNvPr id="151" name="楕円 150"/>
        <xdr:cNvSpPr/>
      </xdr:nvSpPr>
      <xdr:spPr>
        <a:xfrm>
          <a:off x="4902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35033</xdr:rowOff>
    </xdr:from>
    <xdr:ext cx="762000" cy="259045"/>
    <xdr:sp macro="" textlink="">
      <xdr:nvSpPr>
        <xdr:cNvPr id="152" name="財政構造の弾力性該当値テキスト"/>
        <xdr:cNvSpPr txBox="1"/>
      </xdr:nvSpPr>
      <xdr:spPr>
        <a:xfrm>
          <a:off x="5041900" y="99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127907</xdr:rowOff>
    </xdr:from>
    <xdr:to>
      <xdr:col>19</xdr:col>
      <xdr:colOff>184150</xdr:colOff>
      <xdr:row>59</xdr:row>
      <xdr:rowOff>58057</xdr:rowOff>
    </xdr:to>
    <xdr:sp macro="" textlink="">
      <xdr:nvSpPr>
        <xdr:cNvPr id="153" name="楕円 152"/>
        <xdr:cNvSpPr/>
      </xdr:nvSpPr>
      <xdr:spPr>
        <a:xfrm>
          <a:off x="4064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68234</xdr:rowOff>
    </xdr:from>
    <xdr:ext cx="736600" cy="259045"/>
    <xdr:sp macro="" textlink="">
      <xdr:nvSpPr>
        <xdr:cNvPr id="154" name="テキスト ボックス 153"/>
        <xdr:cNvSpPr txBox="1"/>
      </xdr:nvSpPr>
      <xdr:spPr>
        <a:xfrm>
          <a:off x="3733800" y="984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152037</xdr:rowOff>
    </xdr:from>
    <xdr:to>
      <xdr:col>15</xdr:col>
      <xdr:colOff>133350</xdr:colOff>
      <xdr:row>59</xdr:row>
      <xdr:rowOff>82187</xdr:rowOff>
    </xdr:to>
    <xdr:sp macro="" textlink="">
      <xdr:nvSpPr>
        <xdr:cNvPr id="155" name="楕円 154"/>
        <xdr:cNvSpPr/>
      </xdr:nvSpPr>
      <xdr:spPr>
        <a:xfrm>
          <a:off x="3175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92364</xdr:rowOff>
    </xdr:from>
    <xdr:ext cx="762000" cy="259045"/>
    <xdr:sp macro="" textlink="">
      <xdr:nvSpPr>
        <xdr:cNvPr id="156" name="テキスト ボックス 155"/>
        <xdr:cNvSpPr txBox="1"/>
      </xdr:nvSpPr>
      <xdr:spPr>
        <a:xfrm>
          <a:off x="2844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118473</xdr:rowOff>
    </xdr:from>
    <xdr:to>
      <xdr:col>11</xdr:col>
      <xdr:colOff>82550</xdr:colOff>
      <xdr:row>60</xdr:row>
      <xdr:rowOff>48623</xdr:rowOff>
    </xdr:to>
    <xdr:sp macro="" textlink="">
      <xdr:nvSpPr>
        <xdr:cNvPr id="157" name="楕円 156"/>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58800</xdr:rowOff>
    </xdr:from>
    <xdr:ext cx="762000" cy="259045"/>
    <xdr:sp macro="" textlink="">
      <xdr:nvSpPr>
        <xdr:cNvPr id="158" name="テキスト ボックス 157"/>
        <xdr:cNvSpPr txBox="1"/>
      </xdr:nvSpPr>
      <xdr:spPr>
        <a:xfrm>
          <a:off x="1955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0" name="テキスト ボックス 159"/>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類似団体平均を下回っているが、前年度より</a:t>
          </a:r>
          <a:r>
            <a:rPr kumimoji="1" lang="en-US" altLang="ja-JP" sz="1100">
              <a:solidFill>
                <a:schemeClr val="dk1"/>
              </a:solidFill>
              <a:effectLst/>
              <a:latin typeface="+mn-lt"/>
              <a:ea typeface="+mn-ea"/>
              <a:cs typeface="+mn-cs"/>
            </a:rPr>
            <a:t>4,506</a:t>
          </a:r>
          <a:r>
            <a:rPr kumimoji="1" lang="ja-JP" altLang="ja-JP" sz="1100">
              <a:solidFill>
                <a:schemeClr val="dk1"/>
              </a:solidFill>
              <a:effectLst/>
              <a:latin typeface="+mn-lt"/>
              <a:ea typeface="+mn-ea"/>
              <a:cs typeface="+mn-cs"/>
            </a:rPr>
            <a:t>円増えている。人件費は横ばいでの推移だが、物件費は会計年度任用職員を民間委託をしたことや物価高騰に伴う光熱水費等の施設維持管理経費が増となったことが要因である。令和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も引き続き物価高が見込まれることに加え、今後は小美玉市公共施設建築物系個別施設計画に基づく公共施設の修繕や統廃合も見込まれ、物件費はさらに増加すると考えられるため、正規職員の適正配置を進めていくことで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118880</xdr:rowOff>
    </xdr:from>
    <xdr:to>
      <xdr:col>23</xdr:col>
      <xdr:colOff>133350</xdr:colOff>
      <xdr:row>81</xdr:row>
      <xdr:rowOff>126647</xdr:rowOff>
    </xdr:to>
    <xdr:cxnSp macro="">
      <xdr:nvCxnSpPr>
        <xdr:cNvPr id="196" name="直線コネクタ 195"/>
        <xdr:cNvCxnSpPr/>
      </xdr:nvCxnSpPr>
      <xdr:spPr>
        <a:xfrm>
          <a:off x="4114800" y="14006330"/>
          <a:ext cx="8382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105283</xdr:rowOff>
    </xdr:from>
    <xdr:to>
      <xdr:col>19</xdr:col>
      <xdr:colOff>133350</xdr:colOff>
      <xdr:row>81</xdr:row>
      <xdr:rowOff>118880</xdr:rowOff>
    </xdr:to>
    <xdr:cxnSp macro="">
      <xdr:nvCxnSpPr>
        <xdr:cNvPr id="199" name="直線コネクタ 198"/>
        <xdr:cNvCxnSpPr/>
      </xdr:nvCxnSpPr>
      <xdr:spPr>
        <a:xfrm>
          <a:off x="3225800" y="13992733"/>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81642</xdr:rowOff>
    </xdr:from>
    <xdr:to>
      <xdr:col>15</xdr:col>
      <xdr:colOff>82550</xdr:colOff>
      <xdr:row>81</xdr:row>
      <xdr:rowOff>105283</xdr:rowOff>
    </xdr:to>
    <xdr:cxnSp macro="">
      <xdr:nvCxnSpPr>
        <xdr:cNvPr id="202" name="直線コネクタ 201"/>
        <xdr:cNvCxnSpPr/>
      </xdr:nvCxnSpPr>
      <xdr:spPr>
        <a:xfrm>
          <a:off x="2336800" y="13969092"/>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80395</xdr:rowOff>
    </xdr:from>
    <xdr:to>
      <xdr:col>11</xdr:col>
      <xdr:colOff>31750</xdr:colOff>
      <xdr:row>81</xdr:row>
      <xdr:rowOff>81642</xdr:rowOff>
    </xdr:to>
    <xdr:cxnSp macro="">
      <xdr:nvCxnSpPr>
        <xdr:cNvPr id="205" name="直線コネクタ 204"/>
        <xdr:cNvCxnSpPr/>
      </xdr:nvCxnSpPr>
      <xdr:spPr>
        <a:xfrm>
          <a:off x="1447800" y="13967845"/>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xdr:cNvSpPr/>
      </xdr:nvSpPr>
      <xdr:spPr>
        <a:xfrm>
          <a:off x="2286000" y="1393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137558</xdr:rowOff>
    </xdr:from>
    <xdr:ext cx="762000" cy="259045"/>
    <xdr:sp macro="" textlink="">
      <xdr:nvSpPr>
        <xdr:cNvPr id="207" name="テキスト ボックス 206"/>
        <xdr:cNvSpPr txBox="1"/>
      </xdr:nvSpPr>
      <xdr:spPr>
        <a:xfrm>
          <a:off x="1955800" y="1402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xdr:cNvSpPr/>
      </xdr:nvSpPr>
      <xdr:spPr>
        <a:xfrm>
          <a:off x="1397000" y="139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130243</xdr:rowOff>
    </xdr:from>
    <xdr:ext cx="762000" cy="259045"/>
    <xdr:sp macro="" textlink="">
      <xdr:nvSpPr>
        <xdr:cNvPr id="209" name="テキスト ボックス 208"/>
        <xdr:cNvSpPr txBox="1"/>
      </xdr:nvSpPr>
      <xdr:spPr>
        <a:xfrm>
          <a:off x="1066800" y="1401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75847</xdr:rowOff>
    </xdr:from>
    <xdr:to>
      <xdr:col>23</xdr:col>
      <xdr:colOff>184150</xdr:colOff>
      <xdr:row>82</xdr:row>
      <xdr:rowOff>5997</xdr:rowOff>
    </xdr:to>
    <xdr:sp macro="" textlink="">
      <xdr:nvSpPr>
        <xdr:cNvPr id="215" name="楕円 214"/>
        <xdr:cNvSpPr/>
      </xdr:nvSpPr>
      <xdr:spPr>
        <a:xfrm>
          <a:off x="4902200" y="139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168574</xdr:rowOff>
    </xdr:from>
    <xdr:ext cx="762000" cy="259045"/>
    <xdr:sp macro="" textlink="">
      <xdr:nvSpPr>
        <xdr:cNvPr id="216" name="人件費・物件費等の状況該当値テキスト"/>
        <xdr:cNvSpPr txBox="1"/>
      </xdr:nvSpPr>
      <xdr:spPr>
        <a:xfrm>
          <a:off x="5041900" y="1388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68080</xdr:rowOff>
    </xdr:from>
    <xdr:to>
      <xdr:col>19</xdr:col>
      <xdr:colOff>184150</xdr:colOff>
      <xdr:row>81</xdr:row>
      <xdr:rowOff>169680</xdr:rowOff>
    </xdr:to>
    <xdr:sp macro="" textlink="">
      <xdr:nvSpPr>
        <xdr:cNvPr id="217" name="楕円 216"/>
        <xdr:cNvSpPr/>
      </xdr:nvSpPr>
      <xdr:spPr>
        <a:xfrm>
          <a:off x="4064000" y="13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8407</xdr:rowOff>
    </xdr:from>
    <xdr:ext cx="736600" cy="259045"/>
    <xdr:sp macro="" textlink="">
      <xdr:nvSpPr>
        <xdr:cNvPr id="218" name="テキスト ボックス 217"/>
        <xdr:cNvSpPr txBox="1"/>
      </xdr:nvSpPr>
      <xdr:spPr>
        <a:xfrm>
          <a:off x="3733800" y="1372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54483</xdr:rowOff>
    </xdr:from>
    <xdr:to>
      <xdr:col>15</xdr:col>
      <xdr:colOff>133350</xdr:colOff>
      <xdr:row>81</xdr:row>
      <xdr:rowOff>156083</xdr:rowOff>
    </xdr:to>
    <xdr:sp macro="" textlink="">
      <xdr:nvSpPr>
        <xdr:cNvPr id="219" name="楕円 218"/>
        <xdr:cNvSpPr/>
      </xdr:nvSpPr>
      <xdr:spPr>
        <a:xfrm>
          <a:off x="3175000" y="139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166260</xdr:rowOff>
    </xdr:from>
    <xdr:ext cx="762000" cy="259045"/>
    <xdr:sp macro="" textlink="">
      <xdr:nvSpPr>
        <xdr:cNvPr id="220" name="テキスト ボックス 219"/>
        <xdr:cNvSpPr txBox="1"/>
      </xdr:nvSpPr>
      <xdr:spPr>
        <a:xfrm>
          <a:off x="2844800" y="1371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30842</xdr:rowOff>
    </xdr:from>
    <xdr:to>
      <xdr:col>11</xdr:col>
      <xdr:colOff>82550</xdr:colOff>
      <xdr:row>81</xdr:row>
      <xdr:rowOff>132442</xdr:rowOff>
    </xdr:to>
    <xdr:sp macro="" textlink="">
      <xdr:nvSpPr>
        <xdr:cNvPr id="221" name="楕円 220"/>
        <xdr:cNvSpPr/>
      </xdr:nvSpPr>
      <xdr:spPr>
        <a:xfrm>
          <a:off x="2286000" y="139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142619</xdr:rowOff>
    </xdr:from>
    <xdr:ext cx="762000" cy="259045"/>
    <xdr:sp macro="" textlink="">
      <xdr:nvSpPr>
        <xdr:cNvPr id="222" name="テキスト ボックス 221"/>
        <xdr:cNvSpPr txBox="1"/>
      </xdr:nvSpPr>
      <xdr:spPr>
        <a:xfrm>
          <a:off x="1955800" y="1368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29595</xdr:rowOff>
    </xdr:from>
    <xdr:to>
      <xdr:col>7</xdr:col>
      <xdr:colOff>31750</xdr:colOff>
      <xdr:row>81</xdr:row>
      <xdr:rowOff>131195</xdr:rowOff>
    </xdr:to>
    <xdr:sp macro="" textlink="">
      <xdr:nvSpPr>
        <xdr:cNvPr id="223" name="楕円 222"/>
        <xdr:cNvSpPr/>
      </xdr:nvSpPr>
      <xdr:spPr>
        <a:xfrm>
          <a:off x="1397000" y="139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141372</xdr:rowOff>
    </xdr:from>
    <xdr:ext cx="762000" cy="259045"/>
    <xdr:sp macro="" textlink="">
      <xdr:nvSpPr>
        <xdr:cNvPr id="224" name="テキスト ボックス 223"/>
        <xdr:cNvSpPr txBox="1"/>
      </xdr:nvSpPr>
      <xdr:spPr>
        <a:xfrm>
          <a:off x="1066800" y="1368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類似団体平均を上回っており、前年度から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ポイント増加している。今後も人事評価制度に基づく職務成績等に応じた昇給制度を運用していくことにより、より一層の給与適正化に努める。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58" name="直線コネクタ 257"/>
        <xdr:cNvCxnSpPr/>
      </xdr:nvCxnSpPr>
      <xdr:spPr>
        <a:xfrm>
          <a:off x="16179800" y="1494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37395</xdr:rowOff>
    </xdr:to>
    <xdr:cxnSp macro="">
      <xdr:nvCxnSpPr>
        <xdr:cNvPr id="261" name="直線コネクタ 260"/>
        <xdr:cNvCxnSpPr/>
      </xdr:nvCxnSpPr>
      <xdr:spPr>
        <a:xfrm flipV="1">
          <a:off x="15290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64205</xdr:rowOff>
    </xdr:to>
    <xdr:cxnSp macro="">
      <xdr:nvCxnSpPr>
        <xdr:cNvPr id="264" name="直線コネクタ 263"/>
        <xdr:cNvCxnSpPr/>
      </xdr:nvCxnSpPr>
      <xdr:spPr>
        <a:xfrm flipV="1">
          <a:off x="14401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64205</xdr:rowOff>
    </xdr:to>
    <xdr:cxnSp macro="">
      <xdr:nvCxnSpPr>
        <xdr:cNvPr id="267" name="直線コネクタ 266"/>
        <xdr:cNvCxnSpPr/>
      </xdr:nvCxnSpPr>
      <xdr:spPr>
        <a:xfrm>
          <a:off x="13512800" y="1498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69" name="テキスト ボックス 268"/>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71" name="テキスト ボックス 270"/>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7" name="楕円 276"/>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8"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9" name="楕円 278"/>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0" name="テキスト ボックス 279"/>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1" name="楕円 280"/>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2" name="テキスト ボックス 281"/>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3" name="楕円 282"/>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4" name="テキスト ボックス 283"/>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5" name="楕円 284"/>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6" name="テキスト ボックス 285"/>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人増加している。市の人口は前年度から</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人の減となり、市の人口減少が要因である。今後は事務事業の見直しや正規職員の適正配置を進めていくことで、職員数の削減に努める。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51828</xdr:rowOff>
    </xdr:from>
    <xdr:to>
      <xdr:col>81</xdr:col>
      <xdr:colOff>44450</xdr:colOff>
      <xdr:row>60</xdr:row>
      <xdr:rowOff>56424</xdr:rowOff>
    </xdr:to>
    <xdr:cxnSp macro="">
      <xdr:nvCxnSpPr>
        <xdr:cNvPr id="323" name="直線コネクタ 322"/>
        <xdr:cNvCxnSpPr/>
      </xdr:nvCxnSpPr>
      <xdr:spPr>
        <a:xfrm>
          <a:off x="16179800" y="1033882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51828</xdr:rowOff>
    </xdr:to>
    <xdr:cxnSp macro="">
      <xdr:nvCxnSpPr>
        <xdr:cNvPr id="326" name="直線コネクタ 325"/>
        <xdr:cNvCxnSpPr/>
      </xdr:nvCxnSpPr>
      <xdr:spPr>
        <a:xfrm>
          <a:off x="15290800" y="1032044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170422</xdr:rowOff>
    </xdr:from>
    <xdr:to>
      <xdr:col>72</xdr:col>
      <xdr:colOff>203200</xdr:colOff>
      <xdr:row>60</xdr:row>
      <xdr:rowOff>33444</xdr:rowOff>
    </xdr:to>
    <xdr:cxnSp macro="">
      <xdr:nvCxnSpPr>
        <xdr:cNvPr id="329" name="直線コネクタ 328"/>
        <xdr:cNvCxnSpPr/>
      </xdr:nvCxnSpPr>
      <xdr:spPr>
        <a:xfrm>
          <a:off x="14401800" y="1028597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130205</xdr:rowOff>
    </xdr:from>
    <xdr:to>
      <xdr:col>68</xdr:col>
      <xdr:colOff>152400</xdr:colOff>
      <xdr:row>59</xdr:row>
      <xdr:rowOff>170422</xdr:rowOff>
    </xdr:to>
    <xdr:cxnSp macro="">
      <xdr:nvCxnSpPr>
        <xdr:cNvPr id="332" name="直線コネクタ 331"/>
        <xdr:cNvCxnSpPr/>
      </xdr:nvCxnSpPr>
      <xdr:spPr>
        <a:xfrm>
          <a:off x="13512800" y="10245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xdr:cNvSpPr/>
      </xdr:nvSpPr>
      <xdr:spPr>
        <a:xfrm>
          <a:off x="14351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34" name="テキスト ボックス 333"/>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xdr:cNvSpPr/>
      </xdr:nvSpPr>
      <xdr:spPr>
        <a:xfrm>
          <a:off x="13462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36" name="テキスト ボックス 335"/>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xdr:rowOff>
    </xdr:from>
    <xdr:to>
      <xdr:col>81</xdr:col>
      <xdr:colOff>95250</xdr:colOff>
      <xdr:row>60</xdr:row>
      <xdr:rowOff>107224</xdr:rowOff>
    </xdr:to>
    <xdr:sp macro="" textlink="">
      <xdr:nvSpPr>
        <xdr:cNvPr id="342" name="楕円 341"/>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22151</xdr:rowOff>
    </xdr:from>
    <xdr:ext cx="762000" cy="259045"/>
    <xdr:sp macro="" textlink="">
      <xdr:nvSpPr>
        <xdr:cNvPr id="343" name="定員管理の状況該当値テキスト"/>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1028</xdr:rowOff>
    </xdr:from>
    <xdr:to>
      <xdr:col>77</xdr:col>
      <xdr:colOff>95250</xdr:colOff>
      <xdr:row>60</xdr:row>
      <xdr:rowOff>102628</xdr:rowOff>
    </xdr:to>
    <xdr:sp macro="" textlink="">
      <xdr:nvSpPr>
        <xdr:cNvPr id="344" name="楕円 343"/>
        <xdr:cNvSpPr/>
      </xdr:nvSpPr>
      <xdr:spPr>
        <a:xfrm>
          <a:off x="16129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112805</xdr:rowOff>
    </xdr:from>
    <xdr:ext cx="736600" cy="259045"/>
    <xdr:sp macro="" textlink="">
      <xdr:nvSpPr>
        <xdr:cNvPr id="345" name="テキスト ボックス 344"/>
        <xdr:cNvSpPr txBox="1"/>
      </xdr:nvSpPr>
      <xdr:spPr>
        <a:xfrm>
          <a:off x="15798800" y="1005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6" name="楕円 345"/>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7" name="テキスト ボックス 346"/>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119622</xdr:rowOff>
    </xdr:from>
    <xdr:to>
      <xdr:col>68</xdr:col>
      <xdr:colOff>203200</xdr:colOff>
      <xdr:row>60</xdr:row>
      <xdr:rowOff>49772</xdr:rowOff>
    </xdr:to>
    <xdr:sp macro="" textlink="">
      <xdr:nvSpPr>
        <xdr:cNvPr id="348" name="楕円 347"/>
        <xdr:cNvSpPr/>
      </xdr:nvSpPr>
      <xdr:spPr>
        <a:xfrm>
          <a:off x="14351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34549</xdr:rowOff>
    </xdr:from>
    <xdr:ext cx="762000" cy="259045"/>
    <xdr:sp macro="" textlink="">
      <xdr:nvSpPr>
        <xdr:cNvPr id="349" name="テキスト ボックス 348"/>
        <xdr:cNvSpPr txBox="1"/>
      </xdr:nvSpPr>
      <xdr:spPr>
        <a:xfrm>
          <a:off x="140208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79405</xdr:rowOff>
    </xdr:from>
    <xdr:to>
      <xdr:col>64</xdr:col>
      <xdr:colOff>152400</xdr:colOff>
      <xdr:row>60</xdr:row>
      <xdr:rowOff>9555</xdr:rowOff>
    </xdr:to>
    <xdr:sp macro="" textlink="">
      <xdr:nvSpPr>
        <xdr:cNvPr id="350" name="楕円 349"/>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165782</xdr:rowOff>
    </xdr:from>
    <xdr:ext cx="762000" cy="259045"/>
    <xdr:sp macro="" textlink="">
      <xdr:nvSpPr>
        <xdr:cNvPr id="351" name="テキスト ボックス 350"/>
        <xdr:cNvSpPr txBox="1"/>
      </xdr:nvSpPr>
      <xdr:spPr>
        <a:xfrm>
          <a:off x="131318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ポイント減少している。公債費の増加に伴い普通交付税額が増となったことが要因である。</a:t>
          </a:r>
          <a:endParaRPr lang="ja-JP" altLang="ja-JP" sz="1400">
            <a:effectLst/>
          </a:endParaRPr>
        </a:p>
        <a:p>
          <a:r>
            <a:rPr kumimoji="1" lang="ja-JP" altLang="ja-JP" sz="1100">
              <a:solidFill>
                <a:schemeClr val="dk1"/>
              </a:solidFill>
              <a:effectLst/>
              <a:latin typeface="+mn-lt"/>
              <a:ea typeface="+mn-ea"/>
              <a:cs typeface="+mn-cs"/>
            </a:rPr>
            <a:t>　今後は新市建設計画に基づく広域幹線道路整備事業等の進捗による地方債残高の増加が見込まれるため、実質公債比率が類似団体平均を上回らないように普通建設事業の計画的な推進を図るよう努める。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36</xdr:row>
      <xdr:rowOff>143192</xdr:rowOff>
    </xdr:to>
    <xdr:cxnSp macro="">
      <xdr:nvCxnSpPr>
        <xdr:cNvPr id="385" name="直線コネクタ 384"/>
        <xdr:cNvCxnSpPr/>
      </xdr:nvCxnSpPr>
      <xdr:spPr>
        <a:xfrm flipV="1">
          <a:off x="16179800" y="630936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155258</xdr:rowOff>
    </xdr:to>
    <xdr:cxnSp macro="">
      <xdr:nvCxnSpPr>
        <xdr:cNvPr id="388" name="直線コネクタ 387"/>
        <xdr:cNvCxnSpPr/>
      </xdr:nvCxnSpPr>
      <xdr:spPr>
        <a:xfrm flipV="1">
          <a:off x="15290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161290</xdr:rowOff>
    </xdr:to>
    <xdr:cxnSp macro="">
      <xdr:nvCxnSpPr>
        <xdr:cNvPr id="391" name="直線コネクタ 390"/>
        <xdr:cNvCxnSpPr/>
      </xdr:nvCxnSpPr>
      <xdr:spPr>
        <a:xfrm flipV="1">
          <a:off x="14401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161290</xdr:rowOff>
    </xdr:to>
    <xdr:cxnSp macro="">
      <xdr:nvCxnSpPr>
        <xdr:cNvPr id="394" name="直線コネクタ 393"/>
        <xdr:cNvCxnSpPr/>
      </xdr:nvCxnSpPr>
      <xdr:spPr>
        <a:xfrm>
          <a:off x="13512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xdr:cNvSpPr/>
      </xdr:nvSpPr>
      <xdr:spPr>
        <a:xfrm>
          <a:off x="14351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27428</xdr:rowOff>
    </xdr:from>
    <xdr:ext cx="762000" cy="259045"/>
    <xdr:sp macro="" textlink="">
      <xdr:nvSpPr>
        <xdr:cNvPr id="396" name="テキスト ボックス 395"/>
        <xdr:cNvSpPr txBox="1"/>
      </xdr:nvSpPr>
      <xdr:spPr>
        <a:xfrm>
          <a:off x="14020800" y="637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xdr:cNvSpPr/>
      </xdr:nvSpPr>
      <xdr:spPr>
        <a:xfrm>
          <a:off x="13462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29439</xdr:rowOff>
    </xdr:from>
    <xdr:ext cx="762000" cy="259045"/>
    <xdr:sp macro="" textlink="">
      <xdr:nvSpPr>
        <xdr:cNvPr id="398" name="テキスト ボックス 397"/>
        <xdr:cNvSpPr txBox="1"/>
      </xdr:nvSpPr>
      <xdr:spPr>
        <a:xfrm>
          <a:off x="13131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86360</xdr:rowOff>
    </xdr:from>
    <xdr:to>
      <xdr:col>81</xdr:col>
      <xdr:colOff>95250</xdr:colOff>
      <xdr:row>37</xdr:row>
      <xdr:rowOff>16510</xdr:rowOff>
    </xdr:to>
    <xdr:sp macro="" textlink="">
      <xdr:nvSpPr>
        <xdr:cNvPr id="404" name="楕円 403"/>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102887</xdr:rowOff>
    </xdr:from>
    <xdr:ext cx="762000" cy="259045"/>
    <xdr:sp macro="" textlink="">
      <xdr:nvSpPr>
        <xdr:cNvPr id="405" name="公債費負担の状況該当値テキスト"/>
        <xdr:cNvSpPr txBox="1"/>
      </xdr:nvSpPr>
      <xdr:spPr>
        <a:xfrm>
          <a:off x="17106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6" name="楕円 405"/>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7" name="テキスト ボックス 406"/>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8" name="楕円 407"/>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9" name="テキスト ボックス 408"/>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410" name="楕円 409"/>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11" name="テキスト ボックス 410"/>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104458</xdr:rowOff>
    </xdr:from>
    <xdr:to>
      <xdr:col>64</xdr:col>
      <xdr:colOff>152400</xdr:colOff>
      <xdr:row>37</xdr:row>
      <xdr:rowOff>34608</xdr:rowOff>
    </xdr:to>
    <xdr:sp macro="" textlink="">
      <xdr:nvSpPr>
        <xdr:cNvPr id="412" name="楕円 411"/>
        <xdr:cNvSpPr/>
      </xdr:nvSpPr>
      <xdr:spPr>
        <a:xfrm>
          <a:off x="13462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44785</xdr:rowOff>
    </xdr:from>
    <xdr:ext cx="762000" cy="259045"/>
    <xdr:sp macro="" textlink="">
      <xdr:nvSpPr>
        <xdr:cNvPr id="413" name="テキスト ボックス 412"/>
        <xdr:cNvSpPr txBox="1"/>
      </xdr:nvSpPr>
      <xdr:spPr>
        <a:xfrm>
          <a:off x="13131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類似団体平均を上回っているが、前年度より</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ポイント減少している。これは将来負担額のうち地方債現在高が繰上償還により減となったことや、公営企業債等繰入見込額のうち下水道事業会計の元金残高が減となったことが要因である。今後は新市建設計画に基づく広域幹線道路整備事業等の進捗による地方債残高の増加や、公共施設建築物系個別施設計画に基づき行われる公共施設の修繕や統廃合に対し計画的に基金を取り崩していくことが見込まれるため、将来負担比率の悪化が懸念される。そのため、事業実施及び市債発行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121253</xdr:rowOff>
    </xdr:from>
    <xdr:to>
      <xdr:col>81</xdr:col>
      <xdr:colOff>44450</xdr:colOff>
      <xdr:row>16</xdr:row>
      <xdr:rowOff>83725</xdr:rowOff>
    </xdr:to>
    <xdr:cxnSp macro="">
      <xdr:nvCxnSpPr>
        <xdr:cNvPr id="443" name="直線コネクタ 442"/>
        <xdr:cNvCxnSpPr/>
      </xdr:nvCxnSpPr>
      <xdr:spPr>
        <a:xfrm flipV="1">
          <a:off x="16179800" y="2693003"/>
          <a:ext cx="8382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83725</xdr:rowOff>
    </xdr:from>
    <xdr:to>
      <xdr:col>77</xdr:col>
      <xdr:colOff>44450</xdr:colOff>
      <xdr:row>17</xdr:row>
      <xdr:rowOff>22066</xdr:rowOff>
    </xdr:to>
    <xdr:cxnSp macro="">
      <xdr:nvCxnSpPr>
        <xdr:cNvPr id="446" name="直線コネクタ 445"/>
        <xdr:cNvCxnSpPr/>
      </xdr:nvCxnSpPr>
      <xdr:spPr>
        <a:xfrm flipV="1">
          <a:off x="15290800" y="2826925"/>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22066</xdr:rowOff>
    </xdr:from>
    <xdr:to>
      <xdr:col>72</xdr:col>
      <xdr:colOff>203200</xdr:colOff>
      <xdr:row>17</xdr:row>
      <xdr:rowOff>46196</xdr:rowOff>
    </xdr:to>
    <xdr:cxnSp macro="">
      <xdr:nvCxnSpPr>
        <xdr:cNvPr id="449" name="直線コネクタ 448"/>
        <xdr:cNvCxnSpPr/>
      </xdr:nvCxnSpPr>
      <xdr:spPr>
        <a:xfrm flipV="1">
          <a:off x="14401800" y="29367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33528</xdr:rowOff>
    </xdr:from>
    <xdr:to>
      <xdr:col>68</xdr:col>
      <xdr:colOff>152400</xdr:colOff>
      <xdr:row>17</xdr:row>
      <xdr:rowOff>46196</xdr:rowOff>
    </xdr:to>
    <xdr:cxnSp macro="">
      <xdr:nvCxnSpPr>
        <xdr:cNvPr id="452" name="直線コネクタ 451"/>
        <xdr:cNvCxnSpPr/>
      </xdr:nvCxnSpPr>
      <xdr:spPr>
        <a:xfrm>
          <a:off x="13512800" y="2948178"/>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87948</xdr:rowOff>
    </xdr:from>
    <xdr:to>
      <xdr:col>68</xdr:col>
      <xdr:colOff>203200</xdr:colOff>
      <xdr:row>16</xdr:row>
      <xdr:rowOff>18098</xdr:rowOff>
    </xdr:to>
    <xdr:sp macro="" textlink="">
      <xdr:nvSpPr>
        <xdr:cNvPr id="453" name="フローチャート: 判断 452"/>
        <xdr:cNvSpPr/>
      </xdr:nvSpPr>
      <xdr:spPr>
        <a:xfrm>
          <a:off x="14351000" y="26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28275</xdr:rowOff>
    </xdr:from>
    <xdr:ext cx="762000" cy="259045"/>
    <xdr:sp macro="" textlink="">
      <xdr:nvSpPr>
        <xdr:cNvPr id="454" name="テキスト ボックス 453"/>
        <xdr:cNvSpPr txBox="1"/>
      </xdr:nvSpPr>
      <xdr:spPr>
        <a:xfrm>
          <a:off x="14020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5" name="フローチャート: 判断 454"/>
        <xdr:cNvSpPr/>
      </xdr:nvSpPr>
      <xdr:spPr>
        <a:xfrm>
          <a:off x="13462000" y="26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6" name="テキスト ボックス 455"/>
        <xdr:cNvSpPr txBox="1"/>
      </xdr:nvSpPr>
      <xdr:spPr>
        <a:xfrm>
          <a:off x="13131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70453</xdr:rowOff>
    </xdr:from>
    <xdr:to>
      <xdr:col>81</xdr:col>
      <xdr:colOff>95250</xdr:colOff>
      <xdr:row>16</xdr:row>
      <xdr:rowOff>603</xdr:rowOff>
    </xdr:to>
    <xdr:sp macro="" textlink="">
      <xdr:nvSpPr>
        <xdr:cNvPr id="462" name="楕円 461"/>
        <xdr:cNvSpPr/>
      </xdr:nvSpPr>
      <xdr:spPr>
        <a:xfrm>
          <a:off x="16967200" y="26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118730</xdr:rowOff>
    </xdr:from>
    <xdr:ext cx="762000" cy="259045"/>
    <xdr:sp macro="" textlink="">
      <xdr:nvSpPr>
        <xdr:cNvPr id="463" name="将来負担の状況該当値テキスト"/>
        <xdr:cNvSpPr txBox="1"/>
      </xdr:nvSpPr>
      <xdr:spPr>
        <a:xfrm>
          <a:off x="17106900" y="2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32925</xdr:rowOff>
    </xdr:from>
    <xdr:to>
      <xdr:col>77</xdr:col>
      <xdr:colOff>95250</xdr:colOff>
      <xdr:row>16</xdr:row>
      <xdr:rowOff>134525</xdr:rowOff>
    </xdr:to>
    <xdr:sp macro="" textlink="">
      <xdr:nvSpPr>
        <xdr:cNvPr id="464" name="楕円 463"/>
        <xdr:cNvSpPr/>
      </xdr:nvSpPr>
      <xdr:spPr>
        <a:xfrm>
          <a:off x="16129000" y="27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119302</xdr:rowOff>
    </xdr:from>
    <xdr:ext cx="736600" cy="259045"/>
    <xdr:sp macro="" textlink="">
      <xdr:nvSpPr>
        <xdr:cNvPr id="465" name="テキスト ボックス 464"/>
        <xdr:cNvSpPr txBox="1"/>
      </xdr:nvSpPr>
      <xdr:spPr>
        <a:xfrm>
          <a:off x="15798800" y="286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142716</xdr:rowOff>
    </xdr:from>
    <xdr:to>
      <xdr:col>73</xdr:col>
      <xdr:colOff>44450</xdr:colOff>
      <xdr:row>17</xdr:row>
      <xdr:rowOff>72866</xdr:rowOff>
    </xdr:to>
    <xdr:sp macro="" textlink="">
      <xdr:nvSpPr>
        <xdr:cNvPr id="466" name="楕円 465"/>
        <xdr:cNvSpPr/>
      </xdr:nvSpPr>
      <xdr:spPr>
        <a:xfrm>
          <a:off x="15240000" y="28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57643</xdr:rowOff>
    </xdr:from>
    <xdr:ext cx="762000" cy="259045"/>
    <xdr:sp macro="" textlink="">
      <xdr:nvSpPr>
        <xdr:cNvPr id="467" name="テキスト ボックス 466"/>
        <xdr:cNvSpPr txBox="1"/>
      </xdr:nvSpPr>
      <xdr:spPr>
        <a:xfrm>
          <a:off x="14909800" y="297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166846</xdr:rowOff>
    </xdr:from>
    <xdr:to>
      <xdr:col>68</xdr:col>
      <xdr:colOff>203200</xdr:colOff>
      <xdr:row>17</xdr:row>
      <xdr:rowOff>96996</xdr:rowOff>
    </xdr:to>
    <xdr:sp macro="" textlink="">
      <xdr:nvSpPr>
        <xdr:cNvPr id="468" name="楕円 467"/>
        <xdr:cNvSpPr/>
      </xdr:nvSpPr>
      <xdr:spPr>
        <a:xfrm>
          <a:off x="14351000" y="29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81773</xdr:rowOff>
    </xdr:from>
    <xdr:ext cx="762000" cy="259045"/>
    <xdr:sp macro="" textlink="">
      <xdr:nvSpPr>
        <xdr:cNvPr id="469" name="テキスト ボックス 468"/>
        <xdr:cNvSpPr txBox="1"/>
      </xdr:nvSpPr>
      <xdr:spPr>
        <a:xfrm>
          <a:off x="14020800" y="299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154178</xdr:rowOff>
    </xdr:from>
    <xdr:to>
      <xdr:col>64</xdr:col>
      <xdr:colOff>152400</xdr:colOff>
      <xdr:row>17</xdr:row>
      <xdr:rowOff>84328</xdr:rowOff>
    </xdr:to>
    <xdr:sp macro="" textlink="">
      <xdr:nvSpPr>
        <xdr:cNvPr id="470" name="楕円 469"/>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69105</xdr:rowOff>
    </xdr:from>
    <xdr:ext cx="762000" cy="259045"/>
    <xdr:sp macro="" textlink="">
      <xdr:nvSpPr>
        <xdr:cNvPr id="471" name="テキスト ボックス 470"/>
        <xdr:cNvSpPr txBox="1"/>
      </xdr:nvSpPr>
      <xdr:spPr>
        <a:xfrm>
          <a:off x="13131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49,224
47,458
144.74
25,465,671
24,630,188
651,554
13,718,770
26,705,289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類似団体平均を上回っているが、前年度より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会計年度任用職員の</a:t>
          </a:r>
          <a:r>
            <a:rPr kumimoji="1" lang="ja-JP" altLang="en-US" sz="1100">
              <a:solidFill>
                <a:schemeClr val="dk1"/>
              </a:solidFill>
              <a:effectLst/>
              <a:latin typeface="+mn-lt"/>
              <a:ea typeface="+mn-ea"/>
              <a:cs typeface="+mn-cs"/>
            </a:rPr>
            <a:t>一部包括委託により減となる見込みであったが、人事院勧告による給与改定等による増額が増加となった</a:t>
          </a:r>
          <a:r>
            <a:rPr kumimoji="1" lang="ja-JP" altLang="ja-JP" sz="1100">
              <a:solidFill>
                <a:schemeClr val="dk1"/>
              </a:solidFill>
              <a:effectLst/>
              <a:latin typeface="+mn-lt"/>
              <a:ea typeface="+mn-ea"/>
              <a:cs typeface="+mn-cs"/>
            </a:rPr>
            <a:t>要因である。雇用見直しや正規職員の適正配置など人事管理を着実に行い、人件費の抑制に努める。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107950</xdr:rowOff>
    </xdr:to>
    <xdr:cxnSp macro="">
      <xdr:nvCxnSpPr>
        <xdr:cNvPr id="66" name="直線コネクタ 65"/>
        <xdr:cNvCxnSpPr/>
      </xdr:nvCxnSpPr>
      <xdr:spPr>
        <a:xfrm>
          <a:off x="3987800" y="644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88900</xdr:rowOff>
    </xdr:to>
    <xdr:cxnSp macro="">
      <xdr:nvCxnSpPr>
        <xdr:cNvPr id="69" name="直線コネクタ 68"/>
        <xdr:cNvCxnSpPr/>
      </xdr:nvCxnSpPr>
      <xdr:spPr>
        <a:xfrm flipV="1">
          <a:off x="3098800" y="6443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88900</xdr:rowOff>
    </xdr:to>
    <xdr:cxnSp macro="">
      <xdr:nvCxnSpPr>
        <xdr:cNvPr id="72" name="直線コネクタ 71"/>
        <xdr:cNvCxnSpPr/>
      </xdr:nvCxnSpPr>
      <xdr:spPr>
        <a:xfrm>
          <a:off x="2209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37</xdr:row>
      <xdr:rowOff>161290</xdr:rowOff>
    </xdr:to>
    <xdr:cxnSp macro="">
      <xdr:nvCxnSpPr>
        <xdr:cNvPr id="75" name="直線コネクタ 74"/>
        <xdr:cNvCxnSpPr/>
      </xdr:nvCxnSpPr>
      <xdr:spPr>
        <a:xfrm>
          <a:off x="1320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年度は、コロナ禍からの脱却により前年まで中止とした事業が再開となったこと</a:t>
          </a:r>
          <a:r>
            <a:rPr kumimoji="1" lang="ja-JP" altLang="en-US" sz="1100">
              <a:solidFill>
                <a:schemeClr val="dk1"/>
              </a:solidFill>
              <a:effectLst/>
              <a:latin typeface="+mn-lt"/>
              <a:ea typeface="+mn-ea"/>
              <a:cs typeface="+mn-cs"/>
            </a:rPr>
            <a:t>や、会計年度任用職員の一部</a:t>
          </a:r>
          <a:r>
            <a:rPr kumimoji="1" lang="ja-JP" altLang="ja-JP" sz="1100">
              <a:solidFill>
                <a:schemeClr val="dk1"/>
              </a:solidFill>
              <a:effectLst/>
              <a:latin typeface="+mn-lt"/>
              <a:ea typeface="+mn-ea"/>
              <a:cs typeface="+mn-cs"/>
            </a:rPr>
            <a:t>を民間委託にしたことなどが増の要因である。今後も公共施設の修繕や統廃合が見込まれるため、物件費は増加傾向になると考えられる。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165100</xdr:rowOff>
    </xdr:to>
    <xdr:cxnSp macro="">
      <xdr:nvCxnSpPr>
        <xdr:cNvPr id="129" name="直線コネクタ 128"/>
        <xdr:cNvCxnSpPr/>
      </xdr:nvCxnSpPr>
      <xdr:spPr>
        <a:xfrm>
          <a:off x="15671800" y="2821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78014</xdr:rowOff>
    </xdr:to>
    <xdr:cxnSp macro="">
      <xdr:nvCxnSpPr>
        <xdr:cNvPr id="132" name="直線コネクタ 131"/>
        <xdr:cNvCxnSpPr/>
      </xdr:nvCxnSpPr>
      <xdr:spPr>
        <a:xfrm>
          <a:off x="14782800" y="26579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16</xdr:row>
      <xdr:rowOff>88900</xdr:rowOff>
    </xdr:to>
    <xdr:cxnSp macro="">
      <xdr:nvCxnSpPr>
        <xdr:cNvPr id="135" name="直線コネクタ 134"/>
        <xdr:cNvCxnSpPr/>
      </xdr:nvCxnSpPr>
      <xdr:spPr>
        <a:xfrm flipV="1">
          <a:off x="13893800" y="2657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88900</xdr:rowOff>
    </xdr:to>
    <xdr:cxnSp macro="">
      <xdr:nvCxnSpPr>
        <xdr:cNvPr id="138" name="直線コネクタ 137"/>
        <xdr:cNvCxnSpPr/>
      </xdr:nvCxnSpPr>
      <xdr:spPr>
        <a:xfrm>
          <a:off x="13004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40" name="テキスト ボックス 139"/>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42" name="テキスト ボックス 141"/>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7" name="テキスト ボックス 156"/>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給付対象者が増えたことによる障害者自立支援給付費の増加により経常経費充当一般財源が増となっているが、普通交付税額などが増額となったことにより経常一般財源等が増となったことが要因である。障害者自立支援給付費を含め社会保障費は年々増加傾向にあるため、給付の適正化を実施し、類似団体平均を下回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50800</xdr:rowOff>
    </xdr:to>
    <xdr:cxnSp macro="">
      <xdr:nvCxnSpPr>
        <xdr:cNvPr id="190" name="直線コネクタ 189"/>
        <xdr:cNvCxnSpPr/>
      </xdr:nvCxnSpPr>
      <xdr:spPr>
        <a:xfrm>
          <a:off x="3987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158750</xdr:rowOff>
    </xdr:to>
    <xdr:cxnSp macro="">
      <xdr:nvCxnSpPr>
        <xdr:cNvPr id="193" name="直線コネクタ 192"/>
        <xdr:cNvCxnSpPr/>
      </xdr:nvCxnSpPr>
      <xdr:spPr>
        <a:xfrm flipV="1">
          <a:off x="3098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50800</xdr:rowOff>
    </xdr:to>
    <xdr:cxnSp macro="">
      <xdr:nvCxnSpPr>
        <xdr:cNvPr id="196" name="直線コネクタ 195"/>
        <xdr:cNvCxnSpPr/>
      </xdr:nvCxnSpPr>
      <xdr:spPr>
        <a:xfrm flipV="1">
          <a:off x="2209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63500</xdr:rowOff>
    </xdr:to>
    <xdr:cxnSp macro="">
      <xdr:nvCxnSpPr>
        <xdr:cNvPr id="199" name="直線コネクタ 198"/>
        <xdr:cNvCxnSpPr/>
      </xdr:nvCxnSpPr>
      <xdr:spPr>
        <a:xfrm flipV="1">
          <a:off x="1320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2" name="テキスト ボックス 211"/>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3" name="楕円 212"/>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4" name="テキスト ボックス 213"/>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6" name="テキスト ボックス 215"/>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コロナ禍の終息により</a:t>
          </a:r>
          <a:r>
            <a:rPr kumimoji="1" lang="ja-JP" altLang="ja-JP" sz="1100">
              <a:solidFill>
                <a:schemeClr val="dk1"/>
              </a:solidFill>
              <a:effectLst/>
              <a:latin typeface="+mn-lt"/>
              <a:ea typeface="+mn-ea"/>
              <a:cs typeface="+mn-cs"/>
            </a:rPr>
            <a:t>、医療の受診控え</a:t>
          </a:r>
          <a:r>
            <a:rPr kumimoji="1" lang="ja-JP" altLang="en-US" sz="1100">
              <a:solidFill>
                <a:schemeClr val="dk1"/>
              </a:solidFill>
              <a:effectLst/>
              <a:latin typeface="+mn-lt"/>
              <a:ea typeface="+mn-ea"/>
              <a:cs typeface="+mn-cs"/>
            </a:rPr>
            <a:t>からの反動として</a:t>
          </a:r>
          <a:r>
            <a:rPr kumimoji="1" lang="ja-JP" altLang="ja-JP" sz="1100">
              <a:solidFill>
                <a:schemeClr val="dk1"/>
              </a:solidFill>
              <a:effectLst/>
              <a:latin typeface="+mn-lt"/>
              <a:ea typeface="+mn-ea"/>
              <a:cs typeface="+mn-cs"/>
            </a:rPr>
            <a:t>国民健康保険特別会計繰出金が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66040</xdr:rowOff>
    </xdr:to>
    <xdr:cxnSp macro="">
      <xdr:nvCxnSpPr>
        <xdr:cNvPr id="251" name="直線コネクタ 250"/>
        <xdr:cNvCxnSpPr/>
      </xdr:nvCxnSpPr>
      <xdr:spPr>
        <a:xfrm>
          <a:off x="15671800" y="9583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168910</xdr:rowOff>
    </xdr:to>
    <xdr:cxnSp macro="">
      <xdr:nvCxnSpPr>
        <xdr:cNvPr id="254" name="直線コネクタ 253"/>
        <xdr:cNvCxnSpPr/>
      </xdr:nvCxnSpPr>
      <xdr:spPr>
        <a:xfrm flipV="1">
          <a:off x="14782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111760</xdr:rowOff>
    </xdr:to>
    <xdr:cxnSp macro="">
      <xdr:nvCxnSpPr>
        <xdr:cNvPr id="257" name="直線コネクタ 256"/>
        <xdr:cNvCxnSpPr/>
      </xdr:nvCxnSpPr>
      <xdr:spPr>
        <a:xfrm flipV="1">
          <a:off x="13893800" y="95986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111760</xdr:rowOff>
    </xdr:to>
    <xdr:cxnSp macro="">
      <xdr:nvCxnSpPr>
        <xdr:cNvPr id="260" name="直線コネクタ 259"/>
        <xdr:cNvCxnSpPr/>
      </xdr:nvCxnSpPr>
      <xdr:spPr>
        <a:xfrm>
          <a:off x="13004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4" name="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6" name="楕円 275"/>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7" name="テキスト ボックス 276"/>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は新型コロナウイルス感染症の蔓延状況により、</a:t>
          </a:r>
          <a:r>
            <a:rPr kumimoji="1" lang="ja-JP" altLang="en-US" sz="1100">
              <a:solidFill>
                <a:schemeClr val="dk1"/>
              </a:solidFill>
              <a:effectLst/>
              <a:latin typeface="+mn-lt"/>
              <a:ea typeface="+mn-ea"/>
              <a:cs typeface="+mn-cs"/>
            </a:rPr>
            <a:t>新規で</a:t>
          </a:r>
          <a:r>
            <a:rPr kumimoji="1" lang="ja-JP" altLang="ja-JP" sz="1100">
              <a:solidFill>
                <a:schemeClr val="dk1"/>
              </a:solidFill>
              <a:effectLst/>
              <a:latin typeface="+mn-lt"/>
              <a:ea typeface="+mn-ea"/>
              <a:cs typeface="+mn-cs"/>
            </a:rPr>
            <a:t>補助金等の支出が</a:t>
          </a:r>
          <a:r>
            <a:rPr kumimoji="1" lang="ja-JP" altLang="en-US" sz="1100">
              <a:solidFill>
                <a:schemeClr val="dk1"/>
              </a:solidFill>
              <a:effectLst/>
              <a:latin typeface="+mn-lt"/>
              <a:ea typeface="+mn-ea"/>
              <a:cs typeface="+mn-cs"/>
            </a:rPr>
            <a:t>重なり増額傾向と</a:t>
          </a:r>
          <a:r>
            <a:rPr kumimoji="1" lang="ja-JP" altLang="ja-JP" sz="1100">
              <a:solidFill>
                <a:schemeClr val="dk1"/>
              </a:solidFill>
              <a:effectLst/>
              <a:latin typeface="+mn-lt"/>
              <a:ea typeface="+mn-ea"/>
              <a:cs typeface="+mn-cs"/>
            </a:rPr>
            <a:t>なっていたが、令和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でコロナ禍の終息により令和元年度並と</a:t>
          </a:r>
          <a:r>
            <a:rPr kumimoji="1" lang="ja-JP" altLang="ja-JP" sz="1100">
              <a:solidFill>
                <a:schemeClr val="dk1"/>
              </a:solidFill>
              <a:effectLst/>
              <a:latin typeface="+mn-lt"/>
              <a:ea typeface="+mn-ea"/>
              <a:cs typeface="+mn-cs"/>
            </a:rPr>
            <a:t>なったことが要因である。今後は、補助金等審議会の答申を踏まえた市単独補助金の見直しを図っていく必要がある。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36</xdr:row>
      <xdr:rowOff>72136</xdr:rowOff>
    </xdr:to>
    <xdr:cxnSp macro="">
      <xdr:nvCxnSpPr>
        <xdr:cNvPr id="309" name="直線コネクタ 308"/>
        <xdr:cNvCxnSpPr/>
      </xdr:nvCxnSpPr>
      <xdr:spPr>
        <a:xfrm flipV="1">
          <a:off x="15671800" y="61071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72136</xdr:rowOff>
    </xdr:to>
    <xdr:cxnSp macro="">
      <xdr:nvCxnSpPr>
        <xdr:cNvPr id="312" name="直線コネクタ 311"/>
        <xdr:cNvCxnSpPr/>
      </xdr:nvCxnSpPr>
      <xdr:spPr>
        <a:xfrm>
          <a:off x="14782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36</xdr:row>
      <xdr:rowOff>30988</xdr:rowOff>
    </xdr:to>
    <xdr:cxnSp macro="">
      <xdr:nvCxnSpPr>
        <xdr:cNvPr id="315" name="直線コネクタ 314"/>
        <xdr:cNvCxnSpPr/>
      </xdr:nvCxnSpPr>
      <xdr:spPr>
        <a:xfrm>
          <a:off x="13893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152146</xdr:rowOff>
    </xdr:to>
    <xdr:cxnSp macro="">
      <xdr:nvCxnSpPr>
        <xdr:cNvPr id="318" name="直線コネクタ 317"/>
        <xdr:cNvCxnSpPr/>
      </xdr:nvCxnSpPr>
      <xdr:spPr>
        <a:xfrm flipV="1">
          <a:off x="13004800" y="6102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8" name="楕円 327"/>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9"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0" name="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1" name="テキスト ボックス 33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4" name="楕円 333"/>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5" name="テキスト ボックス 334"/>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年度は繰上償還を</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ことが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の要因である。新市建設計画に基づく広域幹線道路整備事業等の進捗により、公債費のピークは令和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年度になると見込まれるため、国庫補助の活用や事業規模を精査し、市債の発行を抑制していく必要がある。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161290</xdr:rowOff>
    </xdr:to>
    <xdr:cxnSp macro="">
      <xdr:nvCxnSpPr>
        <xdr:cNvPr id="369" name="直線コネクタ 368"/>
        <xdr:cNvCxnSpPr/>
      </xdr:nvCxnSpPr>
      <xdr:spPr>
        <a:xfrm>
          <a:off x="3987800" y="128123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133367</xdr:rowOff>
    </xdr:from>
    <xdr:ext cx="762000" cy="259045"/>
    <xdr:sp macro="" textlink="">
      <xdr:nvSpPr>
        <xdr:cNvPr id="370" name="公債費平均値テキスト"/>
        <xdr:cNvSpPr txBox="1"/>
      </xdr:nvSpPr>
      <xdr:spPr>
        <a:xfrm>
          <a:off x="4914900" y="12820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132715</xdr:rowOff>
    </xdr:to>
    <xdr:cxnSp macro="">
      <xdr:nvCxnSpPr>
        <xdr:cNvPr id="372" name="直線コネクタ 371"/>
        <xdr:cNvCxnSpPr/>
      </xdr:nvCxnSpPr>
      <xdr:spPr>
        <a:xfrm flipV="1">
          <a:off x="3098800" y="128123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121285</xdr:rowOff>
    </xdr:from>
    <xdr:to>
      <xdr:col>15</xdr:col>
      <xdr:colOff>98425</xdr:colOff>
      <xdr:row>74</xdr:row>
      <xdr:rowOff>132715</xdr:rowOff>
    </xdr:to>
    <xdr:cxnSp macro="">
      <xdr:nvCxnSpPr>
        <xdr:cNvPr id="375" name="直線コネクタ 374"/>
        <xdr:cNvCxnSpPr/>
      </xdr:nvCxnSpPr>
      <xdr:spPr>
        <a:xfrm>
          <a:off x="2209800" y="12808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121285</xdr:rowOff>
    </xdr:to>
    <xdr:cxnSp macro="">
      <xdr:nvCxnSpPr>
        <xdr:cNvPr id="378" name="直線コネクタ 377"/>
        <xdr:cNvCxnSpPr/>
      </xdr:nvCxnSpPr>
      <xdr:spPr>
        <a:xfrm>
          <a:off x="1320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xdr:cNvSpPr/>
      </xdr:nvSpPr>
      <xdr:spPr>
        <a:xfrm>
          <a:off x="2159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33037</xdr:rowOff>
    </xdr:from>
    <xdr:ext cx="762000" cy="259045"/>
    <xdr:sp macro="" textlink="">
      <xdr:nvSpPr>
        <xdr:cNvPr id="380" name="テキスト ボックス 379"/>
        <xdr:cNvSpPr txBox="1"/>
      </xdr:nvSpPr>
      <xdr:spPr>
        <a:xfrm>
          <a:off x="1828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2" name="テキスト ボックス 381"/>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8" name="楕円 387"/>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19067</xdr:rowOff>
    </xdr:from>
    <xdr:ext cx="762000" cy="259045"/>
    <xdr:sp macro="" textlink="">
      <xdr:nvSpPr>
        <xdr:cNvPr id="389" name="公債費該当値テキスト"/>
        <xdr:cNvSpPr txBox="1"/>
      </xdr:nvSpPr>
      <xdr:spPr>
        <a:xfrm>
          <a:off x="4914900" y="127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0" name="楕円 389"/>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1" name="テキスト ボックス 390"/>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2" name="楕円 391"/>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22242</xdr:rowOff>
    </xdr:from>
    <xdr:ext cx="762000" cy="259045"/>
    <xdr:sp macro="" textlink="">
      <xdr:nvSpPr>
        <xdr:cNvPr id="393" name="テキスト ボックス 392"/>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70485</xdr:rowOff>
    </xdr:from>
    <xdr:to>
      <xdr:col>11</xdr:col>
      <xdr:colOff>60325</xdr:colOff>
      <xdr:row>75</xdr:row>
      <xdr:rowOff>635</xdr:rowOff>
    </xdr:to>
    <xdr:sp macro="" textlink="">
      <xdr:nvSpPr>
        <xdr:cNvPr id="394" name="楕円 393"/>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10812</xdr:rowOff>
    </xdr:from>
    <xdr:ext cx="762000" cy="259045"/>
    <xdr:sp macro="" textlink="">
      <xdr:nvSpPr>
        <xdr:cNvPr id="395" name="テキスト ボックス 394"/>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6" name="楕円 395"/>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7" name="テキスト ボックス 396"/>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普通交付税額の増額による経常一般財源等が増となったことが要因である。今後は公共施設の老朽化による維持補修費や高齢化による扶助費・繰出金が増加することが見込まれるため、行財政改革への取組みを推進し、全体的な経常経費の抑制や歳入確保に努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75</xdr:row>
      <xdr:rowOff>165863</xdr:rowOff>
    </xdr:to>
    <xdr:cxnSp macro="">
      <xdr:nvCxnSpPr>
        <xdr:cNvPr id="428" name="直線コネクタ 427"/>
        <xdr:cNvCxnSpPr/>
      </xdr:nvCxnSpPr>
      <xdr:spPr>
        <a:xfrm flipV="1">
          <a:off x="15671800" y="13020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8128</xdr:rowOff>
    </xdr:to>
    <xdr:cxnSp macro="">
      <xdr:nvCxnSpPr>
        <xdr:cNvPr id="431" name="直線コネクタ 430"/>
        <xdr:cNvCxnSpPr/>
      </xdr:nvCxnSpPr>
      <xdr:spPr>
        <a:xfrm flipV="1">
          <a:off x="14782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77</xdr:row>
      <xdr:rowOff>46989</xdr:rowOff>
    </xdr:to>
    <xdr:cxnSp macro="">
      <xdr:nvCxnSpPr>
        <xdr:cNvPr id="434" name="直線コネクタ 433"/>
        <xdr:cNvCxnSpPr/>
      </xdr:nvCxnSpPr>
      <xdr:spPr>
        <a:xfrm flipV="1">
          <a:off x="13893800" y="130383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74422</xdr:rowOff>
    </xdr:to>
    <xdr:cxnSp macro="">
      <xdr:nvCxnSpPr>
        <xdr:cNvPr id="437" name="直線コネクタ 436"/>
        <xdr:cNvCxnSpPr/>
      </xdr:nvCxnSpPr>
      <xdr:spPr>
        <a:xfrm flipV="1">
          <a:off x="13004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9" name="テキスト ボックス 438"/>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7" name="楕円 446"/>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8"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9" name="楕円 448"/>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0" name="テキスト ボックス 449"/>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1" name="楕円 450"/>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2" name="テキスト ボックス 451"/>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3" name="楕円 452"/>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4" name="テキスト ボックス 45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5" name="楕円 454"/>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6" name="テキスト ボックス 455"/>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24467</xdr:rowOff>
    </xdr:from>
    <xdr:to>
      <xdr:col>29</xdr:col>
      <xdr:colOff>127000</xdr:colOff>
      <xdr:row>19</xdr:row>
      <xdr:rowOff>35995</xdr:rowOff>
    </xdr:to>
    <xdr:cxnSp macro="">
      <xdr:nvCxnSpPr>
        <xdr:cNvPr id="52" name="直線コネクタ 51"/>
        <xdr:cNvCxnSpPr/>
      </xdr:nvCxnSpPr>
      <xdr:spPr bwMode="auto">
        <a:xfrm>
          <a:off x="5003800" y="3329642"/>
          <a:ext cx="6477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24467</xdr:rowOff>
    </xdr:from>
    <xdr:to>
      <xdr:col>26</xdr:col>
      <xdr:colOff>50800</xdr:colOff>
      <xdr:row>19</xdr:row>
      <xdr:rowOff>29192</xdr:rowOff>
    </xdr:to>
    <xdr:cxnSp macro="">
      <xdr:nvCxnSpPr>
        <xdr:cNvPr id="55" name="直線コネクタ 54"/>
        <xdr:cNvCxnSpPr/>
      </xdr:nvCxnSpPr>
      <xdr:spPr bwMode="auto">
        <a:xfrm flipV="1">
          <a:off x="4305300" y="3329642"/>
          <a:ext cx="698500" cy="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29192</xdr:rowOff>
    </xdr:from>
    <xdr:to>
      <xdr:col>22</xdr:col>
      <xdr:colOff>114300</xdr:colOff>
      <xdr:row>19</xdr:row>
      <xdr:rowOff>66084</xdr:rowOff>
    </xdr:to>
    <xdr:cxnSp macro="">
      <xdr:nvCxnSpPr>
        <xdr:cNvPr id="58" name="直線コネクタ 57"/>
        <xdr:cNvCxnSpPr/>
      </xdr:nvCxnSpPr>
      <xdr:spPr bwMode="auto">
        <a:xfrm flipV="1">
          <a:off x="3606800" y="3334367"/>
          <a:ext cx="698500" cy="36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66084</xdr:rowOff>
    </xdr:from>
    <xdr:to>
      <xdr:col>18</xdr:col>
      <xdr:colOff>177800</xdr:colOff>
      <xdr:row>19</xdr:row>
      <xdr:rowOff>75881</xdr:rowOff>
    </xdr:to>
    <xdr:cxnSp macro="">
      <xdr:nvCxnSpPr>
        <xdr:cNvPr id="61" name="直線コネクタ 60"/>
        <xdr:cNvCxnSpPr/>
      </xdr:nvCxnSpPr>
      <xdr:spPr bwMode="auto">
        <a:xfrm flipV="1">
          <a:off x="2908300" y="3371259"/>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xdr:cNvSpPr/>
      </xdr:nvSpPr>
      <xdr:spPr bwMode="auto">
        <a:xfrm>
          <a:off x="3556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105126</xdr:rowOff>
    </xdr:from>
    <xdr:ext cx="762000" cy="259045"/>
    <xdr:sp macro="" textlink="">
      <xdr:nvSpPr>
        <xdr:cNvPr id="63" name="テキスト ボックス 62"/>
        <xdr:cNvSpPr txBox="1"/>
      </xdr:nvSpPr>
      <xdr:spPr>
        <a:xfrm>
          <a:off x="3225800" y="306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xdr:cNvSpPr/>
      </xdr:nvSpPr>
      <xdr:spPr bwMode="auto">
        <a:xfrm>
          <a:off x="2857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117492</xdr:rowOff>
    </xdr:from>
    <xdr:ext cx="762000" cy="259045"/>
    <xdr:sp macro="" textlink="">
      <xdr:nvSpPr>
        <xdr:cNvPr id="65" name="テキスト ボックス 64"/>
        <xdr:cNvSpPr txBox="1"/>
      </xdr:nvSpPr>
      <xdr:spPr>
        <a:xfrm>
          <a:off x="2527300" y="307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156645</xdr:rowOff>
    </xdr:from>
    <xdr:to>
      <xdr:col>29</xdr:col>
      <xdr:colOff>177800</xdr:colOff>
      <xdr:row>19</xdr:row>
      <xdr:rowOff>86795</xdr:rowOff>
    </xdr:to>
    <xdr:sp macro="" textlink="">
      <xdr:nvSpPr>
        <xdr:cNvPr id="71" name="楕円 70"/>
        <xdr:cNvSpPr/>
      </xdr:nvSpPr>
      <xdr:spPr bwMode="auto">
        <a:xfrm>
          <a:off x="5600700" y="329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128722</xdr:rowOff>
    </xdr:from>
    <xdr:ext cx="762000" cy="259045"/>
    <xdr:sp macro="" textlink="">
      <xdr:nvSpPr>
        <xdr:cNvPr id="72" name="人口1人当たり決算額の推移該当値テキスト130"/>
        <xdr:cNvSpPr txBox="1"/>
      </xdr:nvSpPr>
      <xdr:spPr>
        <a:xfrm>
          <a:off x="5740400" y="326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145117</xdr:rowOff>
    </xdr:from>
    <xdr:to>
      <xdr:col>26</xdr:col>
      <xdr:colOff>101600</xdr:colOff>
      <xdr:row>19</xdr:row>
      <xdr:rowOff>75267</xdr:rowOff>
    </xdr:to>
    <xdr:sp macro="" textlink="">
      <xdr:nvSpPr>
        <xdr:cNvPr id="73" name="楕円 72"/>
        <xdr:cNvSpPr/>
      </xdr:nvSpPr>
      <xdr:spPr bwMode="auto">
        <a:xfrm>
          <a:off x="4953000" y="3278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60044</xdr:rowOff>
    </xdr:from>
    <xdr:ext cx="736600" cy="259045"/>
    <xdr:sp macro="" textlink="">
      <xdr:nvSpPr>
        <xdr:cNvPr id="74" name="テキスト ボックス 73"/>
        <xdr:cNvSpPr txBox="1"/>
      </xdr:nvSpPr>
      <xdr:spPr>
        <a:xfrm>
          <a:off x="4622800" y="336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149842</xdr:rowOff>
    </xdr:from>
    <xdr:to>
      <xdr:col>22</xdr:col>
      <xdr:colOff>165100</xdr:colOff>
      <xdr:row>19</xdr:row>
      <xdr:rowOff>79992</xdr:rowOff>
    </xdr:to>
    <xdr:sp macro="" textlink="">
      <xdr:nvSpPr>
        <xdr:cNvPr id="75" name="楕円 74"/>
        <xdr:cNvSpPr/>
      </xdr:nvSpPr>
      <xdr:spPr bwMode="auto">
        <a:xfrm>
          <a:off x="4254500" y="328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64769</xdr:rowOff>
    </xdr:from>
    <xdr:ext cx="762000" cy="259045"/>
    <xdr:sp macro="" textlink="">
      <xdr:nvSpPr>
        <xdr:cNvPr id="76" name="テキスト ボックス 75"/>
        <xdr:cNvSpPr txBox="1"/>
      </xdr:nvSpPr>
      <xdr:spPr>
        <a:xfrm>
          <a:off x="3924300" y="336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15284</xdr:rowOff>
    </xdr:from>
    <xdr:to>
      <xdr:col>19</xdr:col>
      <xdr:colOff>38100</xdr:colOff>
      <xdr:row>19</xdr:row>
      <xdr:rowOff>116884</xdr:rowOff>
    </xdr:to>
    <xdr:sp macro="" textlink="">
      <xdr:nvSpPr>
        <xdr:cNvPr id="77" name="楕円 76"/>
        <xdr:cNvSpPr/>
      </xdr:nvSpPr>
      <xdr:spPr bwMode="auto">
        <a:xfrm>
          <a:off x="3556000" y="3320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101661</xdr:rowOff>
    </xdr:from>
    <xdr:ext cx="762000" cy="259045"/>
    <xdr:sp macro="" textlink="">
      <xdr:nvSpPr>
        <xdr:cNvPr id="78" name="テキスト ボックス 77"/>
        <xdr:cNvSpPr txBox="1"/>
      </xdr:nvSpPr>
      <xdr:spPr>
        <a:xfrm>
          <a:off x="3225800" y="34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25081</xdr:rowOff>
    </xdr:from>
    <xdr:to>
      <xdr:col>15</xdr:col>
      <xdr:colOff>101600</xdr:colOff>
      <xdr:row>19</xdr:row>
      <xdr:rowOff>126681</xdr:rowOff>
    </xdr:to>
    <xdr:sp macro="" textlink="">
      <xdr:nvSpPr>
        <xdr:cNvPr id="79" name="楕円 78"/>
        <xdr:cNvSpPr/>
      </xdr:nvSpPr>
      <xdr:spPr bwMode="auto">
        <a:xfrm>
          <a:off x="2857500" y="333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111458</xdr:rowOff>
    </xdr:from>
    <xdr:ext cx="762000" cy="259045"/>
    <xdr:sp macro="" textlink="">
      <xdr:nvSpPr>
        <xdr:cNvPr id="80" name="テキスト ボックス 79"/>
        <xdr:cNvSpPr txBox="1"/>
      </xdr:nvSpPr>
      <xdr:spPr>
        <a:xfrm>
          <a:off x="2527300" y="34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28088</xdr:rowOff>
    </xdr:from>
    <xdr:to>
      <xdr:col>29</xdr:col>
      <xdr:colOff>127000</xdr:colOff>
      <xdr:row>38</xdr:row>
      <xdr:rowOff>34832</xdr:rowOff>
    </xdr:to>
    <xdr:cxnSp macro="">
      <xdr:nvCxnSpPr>
        <xdr:cNvPr id="114" name="直線コネクタ 113"/>
        <xdr:cNvCxnSpPr/>
      </xdr:nvCxnSpPr>
      <xdr:spPr bwMode="auto">
        <a:xfrm flipV="1">
          <a:off x="5003800" y="7495688"/>
          <a:ext cx="6477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34832</xdr:rowOff>
    </xdr:from>
    <xdr:to>
      <xdr:col>26</xdr:col>
      <xdr:colOff>50800</xdr:colOff>
      <xdr:row>38</xdr:row>
      <xdr:rowOff>36223</xdr:rowOff>
    </xdr:to>
    <xdr:cxnSp macro="">
      <xdr:nvCxnSpPr>
        <xdr:cNvPr id="117" name="直線コネクタ 116"/>
        <xdr:cNvCxnSpPr/>
      </xdr:nvCxnSpPr>
      <xdr:spPr bwMode="auto">
        <a:xfrm flipV="1">
          <a:off x="4305300" y="7502432"/>
          <a:ext cx="6985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24210</xdr:rowOff>
    </xdr:from>
    <xdr:to>
      <xdr:col>22</xdr:col>
      <xdr:colOff>114300</xdr:colOff>
      <xdr:row>38</xdr:row>
      <xdr:rowOff>36223</xdr:rowOff>
    </xdr:to>
    <xdr:cxnSp macro="">
      <xdr:nvCxnSpPr>
        <xdr:cNvPr id="120" name="直線コネクタ 119"/>
        <xdr:cNvCxnSpPr/>
      </xdr:nvCxnSpPr>
      <xdr:spPr bwMode="auto">
        <a:xfrm>
          <a:off x="3606800" y="7491810"/>
          <a:ext cx="6985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24210</xdr:rowOff>
    </xdr:from>
    <xdr:to>
      <xdr:col>18</xdr:col>
      <xdr:colOff>177800</xdr:colOff>
      <xdr:row>38</xdr:row>
      <xdr:rowOff>26439</xdr:rowOff>
    </xdr:to>
    <xdr:cxnSp macro="">
      <xdr:nvCxnSpPr>
        <xdr:cNvPr id="123" name="直線コネクタ 122"/>
        <xdr:cNvCxnSpPr/>
      </xdr:nvCxnSpPr>
      <xdr:spPr bwMode="auto">
        <a:xfrm flipV="1">
          <a:off x="2908300" y="7491810"/>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xdr:cNvSpPr/>
      </xdr:nvSpPr>
      <xdr:spPr bwMode="auto">
        <a:xfrm>
          <a:off x="35560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82551</xdr:rowOff>
    </xdr:from>
    <xdr:ext cx="762000" cy="259045"/>
    <xdr:sp macro="" textlink="">
      <xdr:nvSpPr>
        <xdr:cNvPr id="125" name="テキスト ボックス 124"/>
        <xdr:cNvSpPr txBox="1"/>
      </xdr:nvSpPr>
      <xdr:spPr>
        <a:xfrm>
          <a:off x="3225800" y="72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xdr:cNvSpPr/>
      </xdr:nvSpPr>
      <xdr:spPr bwMode="auto">
        <a:xfrm>
          <a:off x="2857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84212</xdr:rowOff>
    </xdr:from>
    <xdr:ext cx="762000" cy="259045"/>
    <xdr:sp macro="" textlink="">
      <xdr:nvSpPr>
        <xdr:cNvPr id="127" name="テキスト ボックス 126"/>
        <xdr:cNvSpPr txBox="1"/>
      </xdr:nvSpPr>
      <xdr:spPr>
        <a:xfrm>
          <a:off x="25273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320188</xdr:rowOff>
    </xdr:from>
    <xdr:to>
      <xdr:col>29</xdr:col>
      <xdr:colOff>177800</xdr:colOff>
      <xdr:row>38</xdr:row>
      <xdr:rowOff>78888</xdr:rowOff>
    </xdr:to>
    <xdr:sp macro="" textlink="">
      <xdr:nvSpPr>
        <xdr:cNvPr id="133" name="楕円 132"/>
        <xdr:cNvSpPr/>
      </xdr:nvSpPr>
      <xdr:spPr bwMode="auto">
        <a:xfrm>
          <a:off x="5600700" y="744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234218</xdr:rowOff>
    </xdr:from>
    <xdr:ext cx="762000" cy="259045"/>
    <xdr:sp macro="" textlink="">
      <xdr:nvSpPr>
        <xdr:cNvPr id="134" name="人口1人当たり決算額の推移該当値テキスト445"/>
        <xdr:cNvSpPr txBox="1"/>
      </xdr:nvSpPr>
      <xdr:spPr>
        <a:xfrm>
          <a:off x="5740400" y="735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326932</xdr:rowOff>
    </xdr:from>
    <xdr:to>
      <xdr:col>26</xdr:col>
      <xdr:colOff>101600</xdr:colOff>
      <xdr:row>38</xdr:row>
      <xdr:rowOff>85632</xdr:rowOff>
    </xdr:to>
    <xdr:sp macro="" textlink="">
      <xdr:nvSpPr>
        <xdr:cNvPr id="135" name="楕円 134"/>
        <xdr:cNvSpPr/>
      </xdr:nvSpPr>
      <xdr:spPr bwMode="auto">
        <a:xfrm>
          <a:off x="4953000" y="745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70409</xdr:rowOff>
    </xdr:from>
    <xdr:ext cx="736600" cy="259045"/>
    <xdr:sp macro="" textlink="">
      <xdr:nvSpPr>
        <xdr:cNvPr id="136" name="テキスト ボックス 135"/>
        <xdr:cNvSpPr txBox="1"/>
      </xdr:nvSpPr>
      <xdr:spPr>
        <a:xfrm>
          <a:off x="4622800" y="753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328323</xdr:rowOff>
    </xdr:from>
    <xdr:to>
      <xdr:col>22</xdr:col>
      <xdr:colOff>165100</xdr:colOff>
      <xdr:row>38</xdr:row>
      <xdr:rowOff>87023</xdr:rowOff>
    </xdr:to>
    <xdr:sp macro="" textlink="">
      <xdr:nvSpPr>
        <xdr:cNvPr id="137" name="楕円 136"/>
        <xdr:cNvSpPr/>
      </xdr:nvSpPr>
      <xdr:spPr bwMode="auto">
        <a:xfrm>
          <a:off x="4254500" y="745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71800</xdr:rowOff>
    </xdr:from>
    <xdr:ext cx="762000" cy="259045"/>
    <xdr:sp macro="" textlink="">
      <xdr:nvSpPr>
        <xdr:cNvPr id="138" name="テキスト ボックス 137"/>
        <xdr:cNvSpPr txBox="1"/>
      </xdr:nvSpPr>
      <xdr:spPr>
        <a:xfrm>
          <a:off x="3924300" y="753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316310</xdr:rowOff>
    </xdr:from>
    <xdr:to>
      <xdr:col>19</xdr:col>
      <xdr:colOff>38100</xdr:colOff>
      <xdr:row>38</xdr:row>
      <xdr:rowOff>75010</xdr:rowOff>
    </xdr:to>
    <xdr:sp macro="" textlink="">
      <xdr:nvSpPr>
        <xdr:cNvPr id="139" name="楕円 138"/>
        <xdr:cNvSpPr/>
      </xdr:nvSpPr>
      <xdr:spPr bwMode="auto">
        <a:xfrm>
          <a:off x="3556000" y="744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59787</xdr:rowOff>
    </xdr:from>
    <xdr:ext cx="762000" cy="259045"/>
    <xdr:sp macro="" textlink="">
      <xdr:nvSpPr>
        <xdr:cNvPr id="140" name="テキスト ボックス 139"/>
        <xdr:cNvSpPr txBox="1"/>
      </xdr:nvSpPr>
      <xdr:spPr>
        <a:xfrm>
          <a:off x="3225800" y="752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318539</xdr:rowOff>
    </xdr:from>
    <xdr:to>
      <xdr:col>15</xdr:col>
      <xdr:colOff>101600</xdr:colOff>
      <xdr:row>38</xdr:row>
      <xdr:rowOff>77239</xdr:rowOff>
    </xdr:to>
    <xdr:sp macro="" textlink="">
      <xdr:nvSpPr>
        <xdr:cNvPr id="141" name="楕円 140"/>
        <xdr:cNvSpPr/>
      </xdr:nvSpPr>
      <xdr:spPr bwMode="auto">
        <a:xfrm>
          <a:off x="2857500" y="744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62016</xdr:rowOff>
    </xdr:from>
    <xdr:ext cx="762000" cy="259045"/>
    <xdr:sp macro="" textlink="">
      <xdr:nvSpPr>
        <xdr:cNvPr id="142" name="テキスト ボックス 141"/>
        <xdr:cNvSpPr txBox="1"/>
      </xdr:nvSpPr>
      <xdr:spPr>
        <a:xfrm>
          <a:off x="2527300" y="75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49,224
47,458
144.74
25,465,671
24,630,188
651,554
13,718,770
26,705,289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92913</xdr:rowOff>
    </xdr:from>
    <xdr:to>
      <xdr:col>24</xdr:col>
      <xdr:colOff>63500</xdr:colOff>
      <xdr:row>37</xdr:row>
      <xdr:rowOff>111099</xdr:rowOff>
    </xdr:to>
    <xdr:cxnSp macro="">
      <xdr:nvCxnSpPr>
        <xdr:cNvPr id="61" name="直線コネクタ 60"/>
        <xdr:cNvCxnSpPr/>
      </xdr:nvCxnSpPr>
      <xdr:spPr>
        <a:xfrm flipV="1">
          <a:off x="3797300" y="6436563"/>
          <a:ext cx="8382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111099</xdr:rowOff>
    </xdr:from>
    <xdr:to>
      <xdr:col>19</xdr:col>
      <xdr:colOff>177800</xdr:colOff>
      <xdr:row>37</xdr:row>
      <xdr:rowOff>119063</xdr:rowOff>
    </xdr:to>
    <xdr:cxnSp macro="">
      <xdr:nvCxnSpPr>
        <xdr:cNvPr id="64" name="直線コネクタ 63"/>
        <xdr:cNvCxnSpPr/>
      </xdr:nvCxnSpPr>
      <xdr:spPr>
        <a:xfrm flipV="1">
          <a:off x="2908300" y="6454749"/>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119063</xdr:rowOff>
    </xdr:from>
    <xdr:to>
      <xdr:col>15</xdr:col>
      <xdr:colOff>50800</xdr:colOff>
      <xdr:row>38</xdr:row>
      <xdr:rowOff>46165</xdr:rowOff>
    </xdr:to>
    <xdr:cxnSp macro="">
      <xdr:nvCxnSpPr>
        <xdr:cNvPr id="67" name="直線コネクタ 66"/>
        <xdr:cNvCxnSpPr/>
      </xdr:nvCxnSpPr>
      <xdr:spPr>
        <a:xfrm flipV="1">
          <a:off x="2019300" y="6462713"/>
          <a:ext cx="889000" cy="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46165</xdr:rowOff>
    </xdr:from>
    <xdr:to>
      <xdr:col>10</xdr:col>
      <xdr:colOff>114300</xdr:colOff>
      <xdr:row>38</xdr:row>
      <xdr:rowOff>70066</xdr:rowOff>
    </xdr:to>
    <xdr:cxnSp macro="">
      <xdr:nvCxnSpPr>
        <xdr:cNvPr id="70" name="直線コネクタ 69"/>
        <xdr:cNvCxnSpPr/>
      </xdr:nvCxnSpPr>
      <xdr:spPr>
        <a:xfrm flipV="1">
          <a:off x="1130300" y="6561265"/>
          <a:ext cx="8890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xdr:cNvSpPr/>
      </xdr:nvSpPr>
      <xdr:spPr>
        <a:xfrm>
          <a:off x="1968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91241</xdr:rowOff>
    </xdr:from>
    <xdr:ext cx="534377" cy="259045"/>
    <xdr:sp macro="" textlink="">
      <xdr:nvSpPr>
        <xdr:cNvPr id="72" name="テキスト ボックス 71"/>
        <xdr:cNvSpPr txBox="1"/>
      </xdr:nvSpPr>
      <xdr:spPr>
        <a:xfrm>
          <a:off x="1752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xdr:cNvSpPr/>
      </xdr:nvSpPr>
      <xdr:spPr>
        <a:xfrm>
          <a:off x="1079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120007</xdr:rowOff>
    </xdr:from>
    <xdr:ext cx="534377" cy="259045"/>
    <xdr:sp macro="" textlink="">
      <xdr:nvSpPr>
        <xdr:cNvPr id="74" name="テキスト ボックス 73"/>
        <xdr:cNvSpPr txBox="1"/>
      </xdr:nvSpPr>
      <xdr:spPr>
        <a:xfrm>
          <a:off x="863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42113</xdr:rowOff>
    </xdr:from>
    <xdr:to>
      <xdr:col>24</xdr:col>
      <xdr:colOff>114300</xdr:colOff>
      <xdr:row>37</xdr:row>
      <xdr:rowOff>143713</xdr:rowOff>
    </xdr:to>
    <xdr:sp macro="" textlink="">
      <xdr:nvSpPr>
        <xdr:cNvPr id="80" name="楕円 79"/>
        <xdr:cNvSpPr/>
      </xdr:nvSpPr>
      <xdr:spPr>
        <a:xfrm>
          <a:off x="45847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20540</xdr:rowOff>
    </xdr:from>
    <xdr:ext cx="534377" cy="259045"/>
    <xdr:sp macro="" textlink="">
      <xdr:nvSpPr>
        <xdr:cNvPr id="81" name="人件費該当値テキスト"/>
        <xdr:cNvSpPr txBox="1"/>
      </xdr:nvSpPr>
      <xdr:spPr>
        <a:xfrm>
          <a:off x="4686300" y="63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60299</xdr:rowOff>
    </xdr:from>
    <xdr:to>
      <xdr:col>20</xdr:col>
      <xdr:colOff>38100</xdr:colOff>
      <xdr:row>37</xdr:row>
      <xdr:rowOff>161899</xdr:rowOff>
    </xdr:to>
    <xdr:sp macro="" textlink="">
      <xdr:nvSpPr>
        <xdr:cNvPr id="82" name="楕円 81"/>
        <xdr:cNvSpPr/>
      </xdr:nvSpPr>
      <xdr:spPr>
        <a:xfrm>
          <a:off x="3746500" y="64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153026</xdr:rowOff>
    </xdr:from>
    <xdr:ext cx="534377" cy="259045"/>
    <xdr:sp macro="" textlink="">
      <xdr:nvSpPr>
        <xdr:cNvPr id="83" name="テキスト ボックス 82"/>
        <xdr:cNvSpPr txBox="1"/>
      </xdr:nvSpPr>
      <xdr:spPr>
        <a:xfrm>
          <a:off x="3530111" y="64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68263</xdr:rowOff>
    </xdr:from>
    <xdr:to>
      <xdr:col>15</xdr:col>
      <xdr:colOff>101600</xdr:colOff>
      <xdr:row>37</xdr:row>
      <xdr:rowOff>169863</xdr:rowOff>
    </xdr:to>
    <xdr:sp macro="" textlink="">
      <xdr:nvSpPr>
        <xdr:cNvPr id="84" name="楕円 83"/>
        <xdr:cNvSpPr/>
      </xdr:nvSpPr>
      <xdr:spPr>
        <a:xfrm>
          <a:off x="2857500" y="6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160990</xdr:rowOff>
    </xdr:from>
    <xdr:ext cx="534377" cy="259045"/>
    <xdr:sp macro="" textlink="">
      <xdr:nvSpPr>
        <xdr:cNvPr id="85" name="テキスト ボックス 84"/>
        <xdr:cNvSpPr txBox="1"/>
      </xdr:nvSpPr>
      <xdr:spPr>
        <a:xfrm>
          <a:off x="2641111" y="6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166815</xdr:rowOff>
    </xdr:from>
    <xdr:to>
      <xdr:col>10</xdr:col>
      <xdr:colOff>165100</xdr:colOff>
      <xdr:row>38</xdr:row>
      <xdr:rowOff>96965</xdr:rowOff>
    </xdr:to>
    <xdr:sp macro="" textlink="">
      <xdr:nvSpPr>
        <xdr:cNvPr id="86" name="楕円 85"/>
        <xdr:cNvSpPr/>
      </xdr:nvSpPr>
      <xdr:spPr>
        <a:xfrm>
          <a:off x="1968500" y="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113492</xdr:rowOff>
    </xdr:from>
    <xdr:ext cx="534377" cy="259045"/>
    <xdr:sp macro="" textlink="">
      <xdr:nvSpPr>
        <xdr:cNvPr id="87" name="テキスト ボックス 86"/>
        <xdr:cNvSpPr txBox="1"/>
      </xdr:nvSpPr>
      <xdr:spPr>
        <a:xfrm>
          <a:off x="1752111" y="62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19266</xdr:rowOff>
    </xdr:from>
    <xdr:to>
      <xdr:col>6</xdr:col>
      <xdr:colOff>38100</xdr:colOff>
      <xdr:row>38</xdr:row>
      <xdr:rowOff>120866</xdr:rowOff>
    </xdr:to>
    <xdr:sp macro="" textlink="">
      <xdr:nvSpPr>
        <xdr:cNvPr id="88" name="楕円 87"/>
        <xdr:cNvSpPr/>
      </xdr:nvSpPr>
      <xdr:spPr>
        <a:xfrm>
          <a:off x="1079500" y="65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111993</xdr:rowOff>
    </xdr:from>
    <xdr:ext cx="534377" cy="259045"/>
    <xdr:sp macro="" textlink="">
      <xdr:nvSpPr>
        <xdr:cNvPr id="89" name="テキスト ボックス 88"/>
        <xdr:cNvSpPr txBox="1"/>
      </xdr:nvSpPr>
      <xdr:spPr>
        <a:xfrm>
          <a:off x="863111" y="66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77526</xdr:rowOff>
    </xdr:from>
    <xdr:to>
      <xdr:col>24</xdr:col>
      <xdr:colOff>63500</xdr:colOff>
      <xdr:row>58</xdr:row>
      <xdr:rowOff>85821</xdr:rowOff>
    </xdr:to>
    <xdr:cxnSp macro="">
      <xdr:nvCxnSpPr>
        <xdr:cNvPr id="118" name="直線コネクタ 117"/>
        <xdr:cNvCxnSpPr/>
      </xdr:nvCxnSpPr>
      <xdr:spPr>
        <a:xfrm flipV="1">
          <a:off x="3797300" y="10021626"/>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85821</xdr:rowOff>
    </xdr:from>
    <xdr:to>
      <xdr:col>19</xdr:col>
      <xdr:colOff>177800</xdr:colOff>
      <xdr:row>58</xdr:row>
      <xdr:rowOff>97603</xdr:rowOff>
    </xdr:to>
    <xdr:cxnSp macro="">
      <xdr:nvCxnSpPr>
        <xdr:cNvPr id="121" name="直線コネクタ 120"/>
        <xdr:cNvCxnSpPr/>
      </xdr:nvCxnSpPr>
      <xdr:spPr>
        <a:xfrm flipV="1">
          <a:off x="2908300" y="10029921"/>
          <a:ext cx="8890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97603</xdr:rowOff>
    </xdr:from>
    <xdr:to>
      <xdr:col>15</xdr:col>
      <xdr:colOff>50800</xdr:colOff>
      <xdr:row>58</xdr:row>
      <xdr:rowOff>105676</xdr:rowOff>
    </xdr:to>
    <xdr:cxnSp macro="">
      <xdr:nvCxnSpPr>
        <xdr:cNvPr id="124" name="直線コネクタ 123"/>
        <xdr:cNvCxnSpPr/>
      </xdr:nvCxnSpPr>
      <xdr:spPr>
        <a:xfrm flipV="1">
          <a:off x="2019300" y="10041703"/>
          <a:ext cx="88900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105676</xdr:rowOff>
    </xdr:from>
    <xdr:to>
      <xdr:col>10</xdr:col>
      <xdr:colOff>114300</xdr:colOff>
      <xdr:row>58</xdr:row>
      <xdr:rowOff>106768</xdr:rowOff>
    </xdr:to>
    <xdr:cxnSp macro="">
      <xdr:nvCxnSpPr>
        <xdr:cNvPr id="127" name="直線コネクタ 126"/>
        <xdr:cNvCxnSpPr/>
      </xdr:nvCxnSpPr>
      <xdr:spPr>
        <a:xfrm flipV="1">
          <a:off x="1130300" y="10049776"/>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xdr:cNvSpPr/>
      </xdr:nvSpPr>
      <xdr:spPr>
        <a:xfrm>
          <a:off x="1968500" y="997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152716</xdr:rowOff>
    </xdr:from>
    <xdr:ext cx="534377" cy="259045"/>
    <xdr:sp macro="" textlink="">
      <xdr:nvSpPr>
        <xdr:cNvPr id="129" name="テキスト ボックス 128"/>
        <xdr:cNvSpPr txBox="1"/>
      </xdr:nvSpPr>
      <xdr:spPr>
        <a:xfrm>
          <a:off x="1752111" y="97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xdr:cNvSpPr/>
      </xdr:nvSpPr>
      <xdr:spPr>
        <a:xfrm>
          <a:off x="1079500" y="99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161396</xdr:rowOff>
    </xdr:from>
    <xdr:ext cx="534377" cy="259045"/>
    <xdr:sp macro="" textlink="">
      <xdr:nvSpPr>
        <xdr:cNvPr id="131" name="テキスト ボックス 130"/>
        <xdr:cNvSpPr txBox="1"/>
      </xdr:nvSpPr>
      <xdr:spPr>
        <a:xfrm>
          <a:off x="863111" y="9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26726</xdr:rowOff>
    </xdr:from>
    <xdr:to>
      <xdr:col>24</xdr:col>
      <xdr:colOff>114300</xdr:colOff>
      <xdr:row>58</xdr:row>
      <xdr:rowOff>128326</xdr:rowOff>
    </xdr:to>
    <xdr:sp macro="" textlink="">
      <xdr:nvSpPr>
        <xdr:cNvPr id="137" name="楕円 136"/>
        <xdr:cNvSpPr/>
      </xdr:nvSpPr>
      <xdr:spPr>
        <a:xfrm>
          <a:off x="4584700" y="99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35021</xdr:rowOff>
    </xdr:from>
    <xdr:to>
      <xdr:col>20</xdr:col>
      <xdr:colOff>38100</xdr:colOff>
      <xdr:row>58</xdr:row>
      <xdr:rowOff>136621</xdr:rowOff>
    </xdr:to>
    <xdr:sp macro="" textlink="">
      <xdr:nvSpPr>
        <xdr:cNvPr id="139" name="楕円 138"/>
        <xdr:cNvSpPr/>
      </xdr:nvSpPr>
      <xdr:spPr>
        <a:xfrm>
          <a:off x="3746500" y="99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127748</xdr:rowOff>
    </xdr:from>
    <xdr:ext cx="534377" cy="259045"/>
    <xdr:sp macro="" textlink="">
      <xdr:nvSpPr>
        <xdr:cNvPr id="140" name="テキスト ボックス 139"/>
        <xdr:cNvSpPr txBox="1"/>
      </xdr:nvSpPr>
      <xdr:spPr>
        <a:xfrm>
          <a:off x="3530111" y="100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46803</xdr:rowOff>
    </xdr:from>
    <xdr:to>
      <xdr:col>15</xdr:col>
      <xdr:colOff>101600</xdr:colOff>
      <xdr:row>58</xdr:row>
      <xdr:rowOff>148403</xdr:rowOff>
    </xdr:to>
    <xdr:sp macro="" textlink="">
      <xdr:nvSpPr>
        <xdr:cNvPr id="141" name="楕円 140"/>
        <xdr:cNvSpPr/>
      </xdr:nvSpPr>
      <xdr:spPr>
        <a:xfrm>
          <a:off x="2857500" y="99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139530</xdr:rowOff>
    </xdr:from>
    <xdr:ext cx="534377" cy="259045"/>
    <xdr:sp macro="" textlink="">
      <xdr:nvSpPr>
        <xdr:cNvPr id="142" name="テキスト ボックス 141"/>
        <xdr:cNvSpPr txBox="1"/>
      </xdr:nvSpPr>
      <xdr:spPr>
        <a:xfrm>
          <a:off x="2641111" y="1008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54876</xdr:rowOff>
    </xdr:from>
    <xdr:to>
      <xdr:col>10</xdr:col>
      <xdr:colOff>165100</xdr:colOff>
      <xdr:row>58</xdr:row>
      <xdr:rowOff>156476</xdr:rowOff>
    </xdr:to>
    <xdr:sp macro="" textlink="">
      <xdr:nvSpPr>
        <xdr:cNvPr id="143" name="楕円 142"/>
        <xdr:cNvSpPr/>
      </xdr:nvSpPr>
      <xdr:spPr>
        <a:xfrm>
          <a:off x="1968500" y="99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147603</xdr:rowOff>
    </xdr:from>
    <xdr:ext cx="534377" cy="259045"/>
    <xdr:sp macro="" textlink="">
      <xdr:nvSpPr>
        <xdr:cNvPr id="144" name="テキスト ボックス 143"/>
        <xdr:cNvSpPr txBox="1"/>
      </xdr:nvSpPr>
      <xdr:spPr>
        <a:xfrm>
          <a:off x="1752111" y="100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55968</xdr:rowOff>
    </xdr:from>
    <xdr:to>
      <xdr:col>6</xdr:col>
      <xdr:colOff>38100</xdr:colOff>
      <xdr:row>58</xdr:row>
      <xdr:rowOff>157568</xdr:rowOff>
    </xdr:to>
    <xdr:sp macro="" textlink="">
      <xdr:nvSpPr>
        <xdr:cNvPr id="145" name="楕円 144"/>
        <xdr:cNvSpPr/>
      </xdr:nvSpPr>
      <xdr:spPr>
        <a:xfrm>
          <a:off x="1079500" y="100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148695</xdr:rowOff>
    </xdr:from>
    <xdr:ext cx="534377" cy="259045"/>
    <xdr:sp macro="" textlink="">
      <xdr:nvSpPr>
        <xdr:cNvPr id="146" name="テキスト ボックス 145"/>
        <xdr:cNvSpPr txBox="1"/>
      </xdr:nvSpPr>
      <xdr:spPr>
        <a:xfrm>
          <a:off x="863111" y="100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159669</xdr:rowOff>
    </xdr:from>
    <xdr:to>
      <xdr:col>24</xdr:col>
      <xdr:colOff>63500</xdr:colOff>
      <xdr:row>79</xdr:row>
      <xdr:rowOff>6851</xdr:rowOff>
    </xdr:to>
    <xdr:cxnSp macro="">
      <xdr:nvCxnSpPr>
        <xdr:cNvPr id="177" name="直線コネクタ 176"/>
        <xdr:cNvCxnSpPr/>
      </xdr:nvCxnSpPr>
      <xdr:spPr>
        <a:xfrm flipV="1">
          <a:off x="3797300" y="13532769"/>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6851</xdr:rowOff>
    </xdr:from>
    <xdr:to>
      <xdr:col>19</xdr:col>
      <xdr:colOff>177800</xdr:colOff>
      <xdr:row>79</xdr:row>
      <xdr:rowOff>28632</xdr:rowOff>
    </xdr:to>
    <xdr:cxnSp macro="">
      <xdr:nvCxnSpPr>
        <xdr:cNvPr id="180" name="直線コネクタ 179"/>
        <xdr:cNvCxnSpPr/>
      </xdr:nvCxnSpPr>
      <xdr:spPr>
        <a:xfrm flipV="1">
          <a:off x="2908300" y="13551401"/>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28632</xdr:rowOff>
    </xdr:from>
    <xdr:to>
      <xdr:col>15</xdr:col>
      <xdr:colOff>50800</xdr:colOff>
      <xdr:row>79</xdr:row>
      <xdr:rowOff>45224</xdr:rowOff>
    </xdr:to>
    <xdr:cxnSp macro="">
      <xdr:nvCxnSpPr>
        <xdr:cNvPr id="183" name="直線コネクタ 182"/>
        <xdr:cNvCxnSpPr/>
      </xdr:nvCxnSpPr>
      <xdr:spPr>
        <a:xfrm flipV="1">
          <a:off x="2019300" y="13573182"/>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25122</xdr:rowOff>
    </xdr:from>
    <xdr:to>
      <xdr:col>10</xdr:col>
      <xdr:colOff>114300</xdr:colOff>
      <xdr:row>79</xdr:row>
      <xdr:rowOff>45224</xdr:rowOff>
    </xdr:to>
    <xdr:cxnSp macro="">
      <xdr:nvCxnSpPr>
        <xdr:cNvPr id="186" name="直線コネクタ 185"/>
        <xdr:cNvCxnSpPr/>
      </xdr:nvCxnSpPr>
      <xdr:spPr>
        <a:xfrm>
          <a:off x="1130300" y="13569672"/>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xdr:cNvSpPr/>
      </xdr:nvSpPr>
      <xdr:spPr>
        <a:xfrm>
          <a:off x="1968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68169</xdr:rowOff>
    </xdr:from>
    <xdr:ext cx="469744" cy="259045"/>
    <xdr:sp macro="" textlink="">
      <xdr:nvSpPr>
        <xdr:cNvPr id="188" name="テキスト ボックス 187"/>
        <xdr:cNvSpPr txBox="1"/>
      </xdr:nvSpPr>
      <xdr:spPr>
        <a:xfrm>
          <a:off x="1784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xdr:cNvSpPr/>
      </xdr:nvSpPr>
      <xdr:spPr>
        <a:xfrm>
          <a:off x="1079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52167</xdr:rowOff>
    </xdr:from>
    <xdr:ext cx="469744" cy="259045"/>
    <xdr:sp macro="" textlink="">
      <xdr:nvSpPr>
        <xdr:cNvPr id="190" name="テキスト ボックス 189"/>
        <xdr:cNvSpPr txBox="1"/>
      </xdr:nvSpPr>
      <xdr:spPr>
        <a:xfrm>
          <a:off x="895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108869</xdr:rowOff>
    </xdr:from>
    <xdr:to>
      <xdr:col>24</xdr:col>
      <xdr:colOff>114300</xdr:colOff>
      <xdr:row>79</xdr:row>
      <xdr:rowOff>39019</xdr:rowOff>
    </xdr:to>
    <xdr:sp macro="" textlink="">
      <xdr:nvSpPr>
        <xdr:cNvPr id="196" name="楕円 195"/>
        <xdr:cNvSpPr/>
      </xdr:nvSpPr>
      <xdr:spPr>
        <a:xfrm>
          <a:off x="4584700" y="13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23796</xdr:rowOff>
    </xdr:from>
    <xdr:ext cx="469744" cy="259045"/>
    <xdr:sp macro="" textlink="">
      <xdr:nvSpPr>
        <xdr:cNvPr id="197" name="維持補修費該当値テキスト"/>
        <xdr:cNvSpPr txBox="1"/>
      </xdr:nvSpPr>
      <xdr:spPr>
        <a:xfrm>
          <a:off x="4686300" y="1339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127501</xdr:rowOff>
    </xdr:from>
    <xdr:to>
      <xdr:col>20</xdr:col>
      <xdr:colOff>38100</xdr:colOff>
      <xdr:row>79</xdr:row>
      <xdr:rowOff>57651</xdr:rowOff>
    </xdr:to>
    <xdr:sp macro="" textlink="">
      <xdr:nvSpPr>
        <xdr:cNvPr id="198" name="楕円 197"/>
        <xdr:cNvSpPr/>
      </xdr:nvSpPr>
      <xdr:spPr>
        <a:xfrm>
          <a:off x="3746500" y="13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48778</xdr:rowOff>
    </xdr:from>
    <xdr:ext cx="469744" cy="259045"/>
    <xdr:sp macro="" textlink="">
      <xdr:nvSpPr>
        <xdr:cNvPr id="199" name="テキスト ボックス 198"/>
        <xdr:cNvSpPr txBox="1"/>
      </xdr:nvSpPr>
      <xdr:spPr>
        <a:xfrm>
          <a:off x="3562428" y="1359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149282</xdr:rowOff>
    </xdr:from>
    <xdr:to>
      <xdr:col>15</xdr:col>
      <xdr:colOff>101600</xdr:colOff>
      <xdr:row>79</xdr:row>
      <xdr:rowOff>79432</xdr:rowOff>
    </xdr:to>
    <xdr:sp macro="" textlink="">
      <xdr:nvSpPr>
        <xdr:cNvPr id="200" name="楕円 199"/>
        <xdr:cNvSpPr/>
      </xdr:nvSpPr>
      <xdr:spPr>
        <a:xfrm>
          <a:off x="2857500" y="13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70559</xdr:rowOff>
    </xdr:from>
    <xdr:ext cx="469744" cy="259045"/>
    <xdr:sp macro="" textlink="">
      <xdr:nvSpPr>
        <xdr:cNvPr id="201" name="テキスト ボックス 200"/>
        <xdr:cNvSpPr txBox="1"/>
      </xdr:nvSpPr>
      <xdr:spPr>
        <a:xfrm>
          <a:off x="2673428" y="136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165874</xdr:rowOff>
    </xdr:from>
    <xdr:to>
      <xdr:col>10</xdr:col>
      <xdr:colOff>165100</xdr:colOff>
      <xdr:row>79</xdr:row>
      <xdr:rowOff>96024</xdr:rowOff>
    </xdr:to>
    <xdr:sp macro="" textlink="">
      <xdr:nvSpPr>
        <xdr:cNvPr id="202" name="楕円 201"/>
        <xdr:cNvSpPr/>
      </xdr:nvSpPr>
      <xdr:spPr>
        <a:xfrm>
          <a:off x="1968500" y="135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87151</xdr:rowOff>
    </xdr:from>
    <xdr:ext cx="469744" cy="259045"/>
    <xdr:sp macro="" textlink="">
      <xdr:nvSpPr>
        <xdr:cNvPr id="203" name="テキスト ボックス 202"/>
        <xdr:cNvSpPr txBox="1"/>
      </xdr:nvSpPr>
      <xdr:spPr>
        <a:xfrm>
          <a:off x="1784428" y="1363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145772</xdr:rowOff>
    </xdr:from>
    <xdr:to>
      <xdr:col>6</xdr:col>
      <xdr:colOff>38100</xdr:colOff>
      <xdr:row>79</xdr:row>
      <xdr:rowOff>75922</xdr:rowOff>
    </xdr:to>
    <xdr:sp macro="" textlink="">
      <xdr:nvSpPr>
        <xdr:cNvPr id="204" name="楕円 203"/>
        <xdr:cNvSpPr/>
      </xdr:nvSpPr>
      <xdr:spPr>
        <a:xfrm>
          <a:off x="1079500" y="13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67049</xdr:rowOff>
    </xdr:from>
    <xdr:ext cx="469744" cy="259045"/>
    <xdr:sp macro="" textlink="">
      <xdr:nvSpPr>
        <xdr:cNvPr id="205" name="テキスト ボックス 204"/>
        <xdr:cNvSpPr txBox="1"/>
      </xdr:nvSpPr>
      <xdr:spPr>
        <a:xfrm>
          <a:off x="895428" y="136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118898</xdr:rowOff>
    </xdr:from>
    <xdr:to>
      <xdr:col>24</xdr:col>
      <xdr:colOff>63500</xdr:colOff>
      <xdr:row>96</xdr:row>
      <xdr:rowOff>62271</xdr:rowOff>
    </xdr:to>
    <xdr:cxnSp macro="">
      <xdr:nvCxnSpPr>
        <xdr:cNvPr id="237" name="直線コネクタ 236"/>
        <xdr:cNvCxnSpPr/>
      </xdr:nvCxnSpPr>
      <xdr:spPr>
        <a:xfrm>
          <a:off x="3797300" y="16406648"/>
          <a:ext cx="838200" cy="1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118898</xdr:rowOff>
    </xdr:from>
    <xdr:to>
      <xdr:col>19</xdr:col>
      <xdr:colOff>177800</xdr:colOff>
      <xdr:row>97</xdr:row>
      <xdr:rowOff>66494</xdr:rowOff>
    </xdr:to>
    <xdr:cxnSp macro="">
      <xdr:nvCxnSpPr>
        <xdr:cNvPr id="240" name="直線コネクタ 239"/>
        <xdr:cNvCxnSpPr/>
      </xdr:nvCxnSpPr>
      <xdr:spPr>
        <a:xfrm flipV="1">
          <a:off x="2908300" y="16406648"/>
          <a:ext cx="889000" cy="29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66494</xdr:rowOff>
    </xdr:from>
    <xdr:to>
      <xdr:col>15</xdr:col>
      <xdr:colOff>50800</xdr:colOff>
      <xdr:row>97</xdr:row>
      <xdr:rowOff>107086</xdr:rowOff>
    </xdr:to>
    <xdr:cxnSp macro="">
      <xdr:nvCxnSpPr>
        <xdr:cNvPr id="243" name="直線コネクタ 242"/>
        <xdr:cNvCxnSpPr/>
      </xdr:nvCxnSpPr>
      <xdr:spPr>
        <a:xfrm flipV="1">
          <a:off x="2019300" y="16697144"/>
          <a:ext cx="8890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107086</xdr:rowOff>
    </xdr:from>
    <xdr:to>
      <xdr:col>10</xdr:col>
      <xdr:colOff>114300</xdr:colOff>
      <xdr:row>97</xdr:row>
      <xdr:rowOff>142650</xdr:rowOff>
    </xdr:to>
    <xdr:cxnSp macro="">
      <xdr:nvCxnSpPr>
        <xdr:cNvPr id="246" name="直線コネクタ 245"/>
        <xdr:cNvCxnSpPr/>
      </xdr:nvCxnSpPr>
      <xdr:spPr>
        <a:xfrm flipV="1">
          <a:off x="1130300" y="16737736"/>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7" name="フローチャート: 判断 246"/>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8" name="テキスト ボックス 247"/>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9" name="フローチャート: 判断 248"/>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0" name="テキスト ボックス 249"/>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11471</xdr:rowOff>
    </xdr:from>
    <xdr:to>
      <xdr:col>24</xdr:col>
      <xdr:colOff>114300</xdr:colOff>
      <xdr:row>96</xdr:row>
      <xdr:rowOff>113071</xdr:rowOff>
    </xdr:to>
    <xdr:sp macro="" textlink="">
      <xdr:nvSpPr>
        <xdr:cNvPr id="256" name="楕円 255"/>
        <xdr:cNvSpPr/>
      </xdr:nvSpPr>
      <xdr:spPr>
        <a:xfrm>
          <a:off x="4584700" y="164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161348</xdr:rowOff>
    </xdr:from>
    <xdr:ext cx="599010" cy="259045"/>
    <xdr:sp macro="" textlink="">
      <xdr:nvSpPr>
        <xdr:cNvPr id="257" name="扶助費該当値テキスト"/>
        <xdr:cNvSpPr txBox="1"/>
      </xdr:nvSpPr>
      <xdr:spPr>
        <a:xfrm>
          <a:off x="4686300" y="1644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68098</xdr:rowOff>
    </xdr:from>
    <xdr:to>
      <xdr:col>20</xdr:col>
      <xdr:colOff>38100</xdr:colOff>
      <xdr:row>95</xdr:row>
      <xdr:rowOff>169698</xdr:rowOff>
    </xdr:to>
    <xdr:sp macro="" textlink="">
      <xdr:nvSpPr>
        <xdr:cNvPr id="258" name="楕円 257"/>
        <xdr:cNvSpPr/>
      </xdr:nvSpPr>
      <xdr:spPr>
        <a:xfrm>
          <a:off x="3746500" y="16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160825</xdr:rowOff>
    </xdr:from>
    <xdr:ext cx="599010" cy="259045"/>
    <xdr:sp macro="" textlink="">
      <xdr:nvSpPr>
        <xdr:cNvPr id="259" name="テキスト ボックス 258"/>
        <xdr:cNvSpPr txBox="1"/>
      </xdr:nvSpPr>
      <xdr:spPr>
        <a:xfrm>
          <a:off x="3497795" y="1644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15694</xdr:rowOff>
    </xdr:from>
    <xdr:to>
      <xdr:col>15</xdr:col>
      <xdr:colOff>101600</xdr:colOff>
      <xdr:row>97</xdr:row>
      <xdr:rowOff>117294</xdr:rowOff>
    </xdr:to>
    <xdr:sp macro="" textlink="">
      <xdr:nvSpPr>
        <xdr:cNvPr id="260" name="楕円 259"/>
        <xdr:cNvSpPr/>
      </xdr:nvSpPr>
      <xdr:spPr>
        <a:xfrm>
          <a:off x="2857500" y="166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108421</xdr:rowOff>
    </xdr:from>
    <xdr:ext cx="534377" cy="259045"/>
    <xdr:sp macro="" textlink="">
      <xdr:nvSpPr>
        <xdr:cNvPr id="261" name="テキスト ボックス 260"/>
        <xdr:cNvSpPr txBox="1"/>
      </xdr:nvSpPr>
      <xdr:spPr>
        <a:xfrm>
          <a:off x="2641111" y="167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56286</xdr:rowOff>
    </xdr:from>
    <xdr:to>
      <xdr:col>10</xdr:col>
      <xdr:colOff>165100</xdr:colOff>
      <xdr:row>97</xdr:row>
      <xdr:rowOff>157886</xdr:rowOff>
    </xdr:to>
    <xdr:sp macro="" textlink="">
      <xdr:nvSpPr>
        <xdr:cNvPr id="262" name="楕円 261"/>
        <xdr:cNvSpPr/>
      </xdr:nvSpPr>
      <xdr:spPr>
        <a:xfrm>
          <a:off x="1968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149013</xdr:rowOff>
    </xdr:from>
    <xdr:ext cx="534377" cy="259045"/>
    <xdr:sp macro="" textlink="">
      <xdr:nvSpPr>
        <xdr:cNvPr id="263" name="テキスト ボックス 262"/>
        <xdr:cNvSpPr txBox="1"/>
      </xdr:nvSpPr>
      <xdr:spPr>
        <a:xfrm>
          <a:off x="1752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91850</xdr:rowOff>
    </xdr:from>
    <xdr:to>
      <xdr:col>6</xdr:col>
      <xdr:colOff>38100</xdr:colOff>
      <xdr:row>98</xdr:row>
      <xdr:rowOff>22000</xdr:rowOff>
    </xdr:to>
    <xdr:sp macro="" textlink="">
      <xdr:nvSpPr>
        <xdr:cNvPr id="264" name="楕円 263"/>
        <xdr:cNvSpPr/>
      </xdr:nvSpPr>
      <xdr:spPr>
        <a:xfrm>
          <a:off x="1079500" y="167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13127</xdr:rowOff>
    </xdr:from>
    <xdr:ext cx="534377" cy="259045"/>
    <xdr:sp macro="" textlink="">
      <xdr:nvSpPr>
        <xdr:cNvPr id="265" name="テキスト ボックス 264"/>
        <xdr:cNvSpPr txBox="1"/>
      </xdr:nvSpPr>
      <xdr:spPr>
        <a:xfrm>
          <a:off x="863111" y="168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73984</xdr:rowOff>
    </xdr:from>
    <xdr:to>
      <xdr:col>55</xdr:col>
      <xdr:colOff>0</xdr:colOff>
      <xdr:row>38</xdr:row>
      <xdr:rowOff>78315</xdr:rowOff>
    </xdr:to>
    <xdr:cxnSp macro="">
      <xdr:nvCxnSpPr>
        <xdr:cNvPr id="296" name="直線コネクタ 295"/>
        <xdr:cNvCxnSpPr/>
      </xdr:nvCxnSpPr>
      <xdr:spPr>
        <a:xfrm>
          <a:off x="9639300" y="6589084"/>
          <a:ext cx="8382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167880</xdr:rowOff>
    </xdr:from>
    <xdr:to>
      <xdr:col>50</xdr:col>
      <xdr:colOff>114300</xdr:colOff>
      <xdr:row>38</xdr:row>
      <xdr:rowOff>73984</xdr:rowOff>
    </xdr:to>
    <xdr:cxnSp macro="">
      <xdr:nvCxnSpPr>
        <xdr:cNvPr id="299" name="直線コネクタ 298"/>
        <xdr:cNvCxnSpPr/>
      </xdr:nvCxnSpPr>
      <xdr:spPr>
        <a:xfrm>
          <a:off x="8750300" y="6168630"/>
          <a:ext cx="889000" cy="4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167880</xdr:rowOff>
    </xdr:from>
    <xdr:to>
      <xdr:col>45</xdr:col>
      <xdr:colOff>177800</xdr:colOff>
      <xdr:row>38</xdr:row>
      <xdr:rowOff>73879</xdr:rowOff>
    </xdr:to>
    <xdr:cxnSp macro="">
      <xdr:nvCxnSpPr>
        <xdr:cNvPr id="302" name="直線コネクタ 301"/>
        <xdr:cNvCxnSpPr/>
      </xdr:nvCxnSpPr>
      <xdr:spPr>
        <a:xfrm flipV="1">
          <a:off x="7861300" y="6168630"/>
          <a:ext cx="889000" cy="4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73879</xdr:rowOff>
    </xdr:from>
    <xdr:to>
      <xdr:col>41</xdr:col>
      <xdr:colOff>50800</xdr:colOff>
      <xdr:row>38</xdr:row>
      <xdr:rowOff>135586</xdr:rowOff>
    </xdr:to>
    <xdr:cxnSp macro="">
      <xdr:nvCxnSpPr>
        <xdr:cNvPr id="305" name="直線コネクタ 304"/>
        <xdr:cNvCxnSpPr/>
      </xdr:nvCxnSpPr>
      <xdr:spPr>
        <a:xfrm flipV="1">
          <a:off x="6972300" y="6588979"/>
          <a:ext cx="8890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6" name="フローチャート: 判断 305"/>
        <xdr:cNvSpPr/>
      </xdr:nvSpPr>
      <xdr:spPr>
        <a:xfrm>
          <a:off x="7810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133983</xdr:rowOff>
    </xdr:from>
    <xdr:ext cx="534377" cy="259045"/>
    <xdr:sp macro="" textlink="">
      <xdr:nvSpPr>
        <xdr:cNvPr id="307" name="テキスト ボックス 306"/>
        <xdr:cNvSpPr txBox="1"/>
      </xdr:nvSpPr>
      <xdr:spPr>
        <a:xfrm>
          <a:off x="7594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8" name="フローチャート: 判断 307"/>
        <xdr:cNvSpPr/>
      </xdr:nvSpPr>
      <xdr:spPr>
        <a:xfrm>
          <a:off x="6921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307</xdr:rowOff>
    </xdr:from>
    <xdr:ext cx="534377" cy="259045"/>
    <xdr:sp macro="" textlink="">
      <xdr:nvSpPr>
        <xdr:cNvPr id="309" name="テキスト ボックス 308"/>
        <xdr:cNvSpPr txBox="1"/>
      </xdr:nvSpPr>
      <xdr:spPr>
        <a:xfrm>
          <a:off x="6705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27515</xdr:rowOff>
    </xdr:from>
    <xdr:to>
      <xdr:col>55</xdr:col>
      <xdr:colOff>50800</xdr:colOff>
      <xdr:row>38</xdr:row>
      <xdr:rowOff>129115</xdr:rowOff>
    </xdr:to>
    <xdr:sp macro="" textlink="">
      <xdr:nvSpPr>
        <xdr:cNvPr id="315" name="楕円 314"/>
        <xdr:cNvSpPr/>
      </xdr:nvSpPr>
      <xdr:spPr>
        <a:xfrm>
          <a:off x="10426700" y="65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113891</xdr:rowOff>
    </xdr:from>
    <xdr:ext cx="534377" cy="259045"/>
    <xdr:sp macro="" textlink="">
      <xdr:nvSpPr>
        <xdr:cNvPr id="316" name="補助費等該当値テキスト"/>
        <xdr:cNvSpPr txBox="1"/>
      </xdr:nvSpPr>
      <xdr:spPr>
        <a:xfrm>
          <a:off x="10528300" y="64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23184</xdr:rowOff>
    </xdr:from>
    <xdr:to>
      <xdr:col>50</xdr:col>
      <xdr:colOff>165100</xdr:colOff>
      <xdr:row>38</xdr:row>
      <xdr:rowOff>124784</xdr:rowOff>
    </xdr:to>
    <xdr:sp macro="" textlink="">
      <xdr:nvSpPr>
        <xdr:cNvPr id="317" name="楕円 316"/>
        <xdr:cNvSpPr/>
      </xdr:nvSpPr>
      <xdr:spPr>
        <a:xfrm>
          <a:off x="9588500" y="65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115911</xdr:rowOff>
    </xdr:from>
    <xdr:ext cx="534377" cy="259045"/>
    <xdr:sp macro="" textlink="">
      <xdr:nvSpPr>
        <xdr:cNvPr id="318" name="テキスト ボックス 317"/>
        <xdr:cNvSpPr txBox="1"/>
      </xdr:nvSpPr>
      <xdr:spPr>
        <a:xfrm>
          <a:off x="9372111" y="66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117080</xdr:rowOff>
    </xdr:from>
    <xdr:to>
      <xdr:col>46</xdr:col>
      <xdr:colOff>38100</xdr:colOff>
      <xdr:row>36</xdr:row>
      <xdr:rowOff>47230</xdr:rowOff>
    </xdr:to>
    <xdr:sp macro="" textlink="">
      <xdr:nvSpPr>
        <xdr:cNvPr id="319" name="楕円 318"/>
        <xdr:cNvSpPr/>
      </xdr:nvSpPr>
      <xdr:spPr>
        <a:xfrm>
          <a:off x="8699500" y="6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38357</xdr:rowOff>
    </xdr:from>
    <xdr:ext cx="599010" cy="259045"/>
    <xdr:sp macro="" textlink="">
      <xdr:nvSpPr>
        <xdr:cNvPr id="320" name="テキスト ボックス 319"/>
        <xdr:cNvSpPr txBox="1"/>
      </xdr:nvSpPr>
      <xdr:spPr>
        <a:xfrm>
          <a:off x="8450795" y="621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23079</xdr:rowOff>
    </xdr:from>
    <xdr:to>
      <xdr:col>41</xdr:col>
      <xdr:colOff>101600</xdr:colOff>
      <xdr:row>38</xdr:row>
      <xdr:rowOff>124679</xdr:rowOff>
    </xdr:to>
    <xdr:sp macro="" textlink="">
      <xdr:nvSpPr>
        <xdr:cNvPr id="321" name="楕円 320"/>
        <xdr:cNvSpPr/>
      </xdr:nvSpPr>
      <xdr:spPr>
        <a:xfrm>
          <a:off x="7810500" y="65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141207</xdr:rowOff>
    </xdr:from>
    <xdr:ext cx="534377" cy="259045"/>
    <xdr:sp macro="" textlink="">
      <xdr:nvSpPr>
        <xdr:cNvPr id="322" name="テキスト ボックス 321"/>
        <xdr:cNvSpPr txBox="1"/>
      </xdr:nvSpPr>
      <xdr:spPr>
        <a:xfrm>
          <a:off x="7594111" y="63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84786</xdr:rowOff>
    </xdr:from>
    <xdr:to>
      <xdr:col>36</xdr:col>
      <xdr:colOff>165100</xdr:colOff>
      <xdr:row>39</xdr:row>
      <xdr:rowOff>14936</xdr:rowOff>
    </xdr:to>
    <xdr:sp macro="" textlink="">
      <xdr:nvSpPr>
        <xdr:cNvPr id="323" name="楕円 322"/>
        <xdr:cNvSpPr/>
      </xdr:nvSpPr>
      <xdr:spPr>
        <a:xfrm>
          <a:off x="6921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6063</xdr:rowOff>
    </xdr:from>
    <xdr:ext cx="534377" cy="259045"/>
    <xdr:sp macro="" textlink="">
      <xdr:nvSpPr>
        <xdr:cNvPr id="324" name="テキスト ボックス 323"/>
        <xdr:cNvSpPr txBox="1"/>
      </xdr:nvSpPr>
      <xdr:spPr>
        <a:xfrm>
          <a:off x="6705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147796</xdr:rowOff>
    </xdr:from>
    <xdr:to>
      <xdr:col>55</xdr:col>
      <xdr:colOff>0</xdr:colOff>
      <xdr:row>58</xdr:row>
      <xdr:rowOff>140370</xdr:rowOff>
    </xdr:to>
    <xdr:cxnSp macro="">
      <xdr:nvCxnSpPr>
        <xdr:cNvPr id="355" name="直線コネクタ 354"/>
        <xdr:cNvCxnSpPr/>
      </xdr:nvCxnSpPr>
      <xdr:spPr>
        <a:xfrm>
          <a:off x="9639300" y="9920446"/>
          <a:ext cx="838200" cy="1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60797</xdr:rowOff>
    </xdr:from>
    <xdr:to>
      <xdr:col>50</xdr:col>
      <xdr:colOff>114300</xdr:colOff>
      <xdr:row>57</xdr:row>
      <xdr:rowOff>147796</xdr:rowOff>
    </xdr:to>
    <xdr:cxnSp macro="">
      <xdr:nvCxnSpPr>
        <xdr:cNvPr id="358" name="直線コネクタ 357"/>
        <xdr:cNvCxnSpPr/>
      </xdr:nvCxnSpPr>
      <xdr:spPr>
        <a:xfrm>
          <a:off x="8750300" y="9833447"/>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60797</xdr:rowOff>
    </xdr:from>
    <xdr:to>
      <xdr:col>45</xdr:col>
      <xdr:colOff>177800</xdr:colOff>
      <xdr:row>57</xdr:row>
      <xdr:rowOff>125164</xdr:rowOff>
    </xdr:to>
    <xdr:cxnSp macro="">
      <xdr:nvCxnSpPr>
        <xdr:cNvPr id="361" name="直線コネクタ 360"/>
        <xdr:cNvCxnSpPr/>
      </xdr:nvCxnSpPr>
      <xdr:spPr>
        <a:xfrm flipV="1">
          <a:off x="7861300" y="9833447"/>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73941</xdr:rowOff>
    </xdr:from>
    <xdr:to>
      <xdr:col>41</xdr:col>
      <xdr:colOff>50800</xdr:colOff>
      <xdr:row>57</xdr:row>
      <xdr:rowOff>125164</xdr:rowOff>
    </xdr:to>
    <xdr:cxnSp macro="">
      <xdr:nvCxnSpPr>
        <xdr:cNvPr id="364" name="直線コネクタ 363"/>
        <xdr:cNvCxnSpPr/>
      </xdr:nvCxnSpPr>
      <xdr:spPr>
        <a:xfrm>
          <a:off x="6972300" y="9846591"/>
          <a:ext cx="8890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5" name="フローチャート: 判断 364"/>
        <xdr:cNvSpPr/>
      </xdr:nvSpPr>
      <xdr:spPr>
        <a:xfrm>
          <a:off x="7810500" y="99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83114</xdr:rowOff>
    </xdr:from>
    <xdr:ext cx="534377" cy="259045"/>
    <xdr:sp macro="" textlink="">
      <xdr:nvSpPr>
        <xdr:cNvPr id="366" name="テキスト ボックス 365"/>
        <xdr:cNvSpPr txBox="1"/>
      </xdr:nvSpPr>
      <xdr:spPr>
        <a:xfrm>
          <a:off x="7594111" y="100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7" name="フローチャート: 判断 366"/>
        <xdr:cNvSpPr/>
      </xdr:nvSpPr>
      <xdr:spPr>
        <a:xfrm>
          <a:off x="6921500" y="99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86317</xdr:rowOff>
    </xdr:from>
    <xdr:ext cx="534377" cy="259045"/>
    <xdr:sp macro="" textlink="">
      <xdr:nvSpPr>
        <xdr:cNvPr id="368" name="テキスト ボックス 367"/>
        <xdr:cNvSpPr txBox="1"/>
      </xdr:nvSpPr>
      <xdr:spPr>
        <a:xfrm>
          <a:off x="6705111" y="100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89570</xdr:rowOff>
    </xdr:from>
    <xdr:to>
      <xdr:col>55</xdr:col>
      <xdr:colOff>50800</xdr:colOff>
      <xdr:row>59</xdr:row>
      <xdr:rowOff>19720</xdr:rowOff>
    </xdr:to>
    <xdr:sp macro="" textlink="">
      <xdr:nvSpPr>
        <xdr:cNvPr id="374" name="楕円 373"/>
        <xdr:cNvSpPr/>
      </xdr:nvSpPr>
      <xdr:spPr>
        <a:xfrm>
          <a:off x="10426700" y="100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4497</xdr:rowOff>
    </xdr:from>
    <xdr:ext cx="534377" cy="259045"/>
    <xdr:sp macro="" textlink="">
      <xdr:nvSpPr>
        <xdr:cNvPr id="375" name="普通建設事業費該当値テキスト"/>
        <xdr:cNvSpPr txBox="1"/>
      </xdr:nvSpPr>
      <xdr:spPr>
        <a:xfrm>
          <a:off x="10528300" y="99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96996</xdr:rowOff>
    </xdr:from>
    <xdr:to>
      <xdr:col>50</xdr:col>
      <xdr:colOff>165100</xdr:colOff>
      <xdr:row>58</xdr:row>
      <xdr:rowOff>27146</xdr:rowOff>
    </xdr:to>
    <xdr:sp macro="" textlink="">
      <xdr:nvSpPr>
        <xdr:cNvPr id="376" name="楕円 375"/>
        <xdr:cNvSpPr/>
      </xdr:nvSpPr>
      <xdr:spPr>
        <a:xfrm>
          <a:off x="9588500" y="98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18273</xdr:rowOff>
    </xdr:from>
    <xdr:ext cx="534377" cy="259045"/>
    <xdr:sp macro="" textlink="">
      <xdr:nvSpPr>
        <xdr:cNvPr id="377" name="テキスト ボックス 376"/>
        <xdr:cNvSpPr txBox="1"/>
      </xdr:nvSpPr>
      <xdr:spPr>
        <a:xfrm>
          <a:off x="9372111" y="99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9997</xdr:rowOff>
    </xdr:from>
    <xdr:to>
      <xdr:col>46</xdr:col>
      <xdr:colOff>38100</xdr:colOff>
      <xdr:row>57</xdr:row>
      <xdr:rowOff>111597</xdr:rowOff>
    </xdr:to>
    <xdr:sp macro="" textlink="">
      <xdr:nvSpPr>
        <xdr:cNvPr id="378" name="楕円 377"/>
        <xdr:cNvSpPr/>
      </xdr:nvSpPr>
      <xdr:spPr>
        <a:xfrm>
          <a:off x="86995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128124</xdr:rowOff>
    </xdr:from>
    <xdr:ext cx="599010" cy="259045"/>
    <xdr:sp macro="" textlink="">
      <xdr:nvSpPr>
        <xdr:cNvPr id="379" name="テキスト ボックス 378"/>
        <xdr:cNvSpPr txBox="1"/>
      </xdr:nvSpPr>
      <xdr:spPr>
        <a:xfrm>
          <a:off x="8450795" y="95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74364</xdr:rowOff>
    </xdr:from>
    <xdr:to>
      <xdr:col>41</xdr:col>
      <xdr:colOff>101600</xdr:colOff>
      <xdr:row>58</xdr:row>
      <xdr:rowOff>4514</xdr:rowOff>
    </xdr:to>
    <xdr:sp macro="" textlink="">
      <xdr:nvSpPr>
        <xdr:cNvPr id="380" name="楕円 379"/>
        <xdr:cNvSpPr/>
      </xdr:nvSpPr>
      <xdr:spPr>
        <a:xfrm>
          <a:off x="7810500" y="98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21041</xdr:rowOff>
    </xdr:from>
    <xdr:ext cx="534377" cy="259045"/>
    <xdr:sp macro="" textlink="">
      <xdr:nvSpPr>
        <xdr:cNvPr id="381" name="テキスト ボックス 380"/>
        <xdr:cNvSpPr txBox="1"/>
      </xdr:nvSpPr>
      <xdr:spPr>
        <a:xfrm>
          <a:off x="7594111" y="96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23141</xdr:rowOff>
    </xdr:from>
    <xdr:to>
      <xdr:col>36</xdr:col>
      <xdr:colOff>165100</xdr:colOff>
      <xdr:row>57</xdr:row>
      <xdr:rowOff>124741</xdr:rowOff>
    </xdr:to>
    <xdr:sp macro="" textlink="">
      <xdr:nvSpPr>
        <xdr:cNvPr id="382" name="楕円 381"/>
        <xdr:cNvSpPr/>
      </xdr:nvSpPr>
      <xdr:spPr>
        <a:xfrm>
          <a:off x="6921500" y="97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141268</xdr:rowOff>
    </xdr:from>
    <xdr:ext cx="599010" cy="259045"/>
    <xdr:sp macro="" textlink="">
      <xdr:nvSpPr>
        <xdr:cNvPr id="383" name="テキスト ボックス 382"/>
        <xdr:cNvSpPr txBox="1"/>
      </xdr:nvSpPr>
      <xdr:spPr>
        <a:xfrm>
          <a:off x="6672795" y="95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49721</xdr:rowOff>
    </xdr:from>
    <xdr:to>
      <xdr:col>55</xdr:col>
      <xdr:colOff>0</xdr:colOff>
      <xdr:row>78</xdr:row>
      <xdr:rowOff>59919</xdr:rowOff>
    </xdr:to>
    <xdr:cxnSp macro="">
      <xdr:nvCxnSpPr>
        <xdr:cNvPr id="412" name="直線コネクタ 411"/>
        <xdr:cNvCxnSpPr/>
      </xdr:nvCxnSpPr>
      <xdr:spPr>
        <a:xfrm>
          <a:off x="9639300" y="13422821"/>
          <a:ext cx="8382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85255</xdr:rowOff>
    </xdr:from>
    <xdr:to>
      <xdr:col>50</xdr:col>
      <xdr:colOff>114300</xdr:colOff>
      <xdr:row>78</xdr:row>
      <xdr:rowOff>49721</xdr:rowOff>
    </xdr:to>
    <xdr:cxnSp macro="">
      <xdr:nvCxnSpPr>
        <xdr:cNvPr id="415" name="直線コネクタ 414"/>
        <xdr:cNvCxnSpPr/>
      </xdr:nvCxnSpPr>
      <xdr:spPr>
        <a:xfrm>
          <a:off x="8750300" y="12601105"/>
          <a:ext cx="889000" cy="8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85255</xdr:rowOff>
    </xdr:from>
    <xdr:to>
      <xdr:col>45</xdr:col>
      <xdr:colOff>177800</xdr:colOff>
      <xdr:row>73</xdr:row>
      <xdr:rowOff>165595</xdr:rowOff>
    </xdr:to>
    <xdr:cxnSp macro="">
      <xdr:nvCxnSpPr>
        <xdr:cNvPr id="418" name="直線コネクタ 417"/>
        <xdr:cNvCxnSpPr/>
      </xdr:nvCxnSpPr>
      <xdr:spPr>
        <a:xfrm flipV="1">
          <a:off x="7861300" y="12601105"/>
          <a:ext cx="889000" cy="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86233</xdr:rowOff>
    </xdr:from>
    <xdr:to>
      <xdr:col>41</xdr:col>
      <xdr:colOff>50800</xdr:colOff>
      <xdr:row>73</xdr:row>
      <xdr:rowOff>165595</xdr:rowOff>
    </xdr:to>
    <xdr:cxnSp macro="">
      <xdr:nvCxnSpPr>
        <xdr:cNvPr id="421" name="直線コネクタ 420"/>
        <xdr:cNvCxnSpPr/>
      </xdr:nvCxnSpPr>
      <xdr:spPr>
        <a:xfrm>
          <a:off x="6972300" y="12602083"/>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5" name="テキスト ボックス 424"/>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9119</xdr:rowOff>
    </xdr:from>
    <xdr:to>
      <xdr:col>55</xdr:col>
      <xdr:colOff>50800</xdr:colOff>
      <xdr:row>78</xdr:row>
      <xdr:rowOff>110719</xdr:rowOff>
    </xdr:to>
    <xdr:sp macro="" textlink="">
      <xdr:nvSpPr>
        <xdr:cNvPr id="431" name="楕円 430"/>
        <xdr:cNvSpPr/>
      </xdr:nvSpPr>
      <xdr:spPr>
        <a:xfrm>
          <a:off x="104267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158996</xdr:rowOff>
    </xdr:from>
    <xdr:ext cx="534377" cy="259045"/>
    <xdr:sp macro="" textlink="">
      <xdr:nvSpPr>
        <xdr:cNvPr id="432" name="普通建設事業費 （ うち新規整備　）該当値テキスト"/>
        <xdr:cNvSpPr txBox="1"/>
      </xdr:nvSpPr>
      <xdr:spPr>
        <a:xfrm>
          <a:off x="10528300" y="133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170371</xdr:rowOff>
    </xdr:from>
    <xdr:to>
      <xdr:col>50</xdr:col>
      <xdr:colOff>165100</xdr:colOff>
      <xdr:row>78</xdr:row>
      <xdr:rowOff>100521</xdr:rowOff>
    </xdr:to>
    <xdr:sp macro="" textlink="">
      <xdr:nvSpPr>
        <xdr:cNvPr id="433" name="楕円 432"/>
        <xdr:cNvSpPr/>
      </xdr:nvSpPr>
      <xdr:spPr>
        <a:xfrm>
          <a:off x="9588500" y="133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91648</xdr:rowOff>
    </xdr:from>
    <xdr:ext cx="534377" cy="259045"/>
    <xdr:sp macro="" textlink="">
      <xdr:nvSpPr>
        <xdr:cNvPr id="434" name="テキスト ボックス 433"/>
        <xdr:cNvSpPr txBox="1"/>
      </xdr:nvSpPr>
      <xdr:spPr>
        <a:xfrm>
          <a:off x="9372111" y="134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34455</xdr:rowOff>
    </xdr:from>
    <xdr:to>
      <xdr:col>46</xdr:col>
      <xdr:colOff>38100</xdr:colOff>
      <xdr:row>73</xdr:row>
      <xdr:rowOff>136055</xdr:rowOff>
    </xdr:to>
    <xdr:sp macro="" textlink="">
      <xdr:nvSpPr>
        <xdr:cNvPr id="435" name="楕円 434"/>
        <xdr:cNvSpPr/>
      </xdr:nvSpPr>
      <xdr:spPr>
        <a:xfrm>
          <a:off x="8699500" y="125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152582</xdr:rowOff>
    </xdr:from>
    <xdr:ext cx="534377" cy="259045"/>
    <xdr:sp macro="" textlink="">
      <xdr:nvSpPr>
        <xdr:cNvPr id="436" name="テキスト ボックス 435"/>
        <xdr:cNvSpPr txBox="1"/>
      </xdr:nvSpPr>
      <xdr:spPr>
        <a:xfrm>
          <a:off x="8483111" y="123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114795</xdr:rowOff>
    </xdr:from>
    <xdr:to>
      <xdr:col>41</xdr:col>
      <xdr:colOff>101600</xdr:colOff>
      <xdr:row>74</xdr:row>
      <xdr:rowOff>44945</xdr:rowOff>
    </xdr:to>
    <xdr:sp macro="" textlink="">
      <xdr:nvSpPr>
        <xdr:cNvPr id="437" name="楕円 436"/>
        <xdr:cNvSpPr/>
      </xdr:nvSpPr>
      <xdr:spPr>
        <a:xfrm>
          <a:off x="7810500" y="126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61472</xdr:rowOff>
    </xdr:from>
    <xdr:ext cx="534377" cy="259045"/>
    <xdr:sp macro="" textlink="">
      <xdr:nvSpPr>
        <xdr:cNvPr id="438" name="テキスト ボックス 437"/>
        <xdr:cNvSpPr txBox="1"/>
      </xdr:nvSpPr>
      <xdr:spPr>
        <a:xfrm>
          <a:off x="7594111" y="124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35433</xdr:rowOff>
    </xdr:from>
    <xdr:to>
      <xdr:col>36</xdr:col>
      <xdr:colOff>165100</xdr:colOff>
      <xdr:row>73</xdr:row>
      <xdr:rowOff>137033</xdr:rowOff>
    </xdr:to>
    <xdr:sp macro="" textlink="">
      <xdr:nvSpPr>
        <xdr:cNvPr id="439" name="楕円 438"/>
        <xdr:cNvSpPr/>
      </xdr:nvSpPr>
      <xdr:spPr>
        <a:xfrm>
          <a:off x="6921500" y="125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153560</xdr:rowOff>
    </xdr:from>
    <xdr:ext cx="534377" cy="259045"/>
    <xdr:sp macro="" textlink="">
      <xdr:nvSpPr>
        <xdr:cNvPr id="440" name="テキスト ボックス 439"/>
        <xdr:cNvSpPr txBox="1"/>
      </xdr:nvSpPr>
      <xdr:spPr>
        <a:xfrm>
          <a:off x="6705111" y="123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37943</xdr:rowOff>
    </xdr:from>
    <xdr:to>
      <xdr:col>55</xdr:col>
      <xdr:colOff>0</xdr:colOff>
      <xdr:row>99</xdr:row>
      <xdr:rowOff>31445</xdr:rowOff>
    </xdr:to>
    <xdr:cxnSp macro="">
      <xdr:nvCxnSpPr>
        <xdr:cNvPr id="471" name="直線コネクタ 470"/>
        <xdr:cNvCxnSpPr/>
      </xdr:nvCxnSpPr>
      <xdr:spPr>
        <a:xfrm>
          <a:off x="9639300" y="16840043"/>
          <a:ext cx="838200" cy="16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37943</xdr:rowOff>
    </xdr:from>
    <xdr:to>
      <xdr:col>50</xdr:col>
      <xdr:colOff>114300</xdr:colOff>
      <xdr:row>98</xdr:row>
      <xdr:rowOff>169582</xdr:rowOff>
    </xdr:to>
    <xdr:cxnSp macro="">
      <xdr:nvCxnSpPr>
        <xdr:cNvPr id="474" name="直線コネクタ 473"/>
        <xdr:cNvCxnSpPr/>
      </xdr:nvCxnSpPr>
      <xdr:spPr>
        <a:xfrm flipV="1">
          <a:off x="8750300" y="16840043"/>
          <a:ext cx="889000" cy="1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169582</xdr:rowOff>
    </xdr:from>
    <xdr:to>
      <xdr:col>45</xdr:col>
      <xdr:colOff>177800</xdr:colOff>
      <xdr:row>99</xdr:row>
      <xdr:rowOff>33041</xdr:rowOff>
    </xdr:to>
    <xdr:cxnSp macro="">
      <xdr:nvCxnSpPr>
        <xdr:cNvPr id="477" name="直線コネクタ 476"/>
        <xdr:cNvCxnSpPr/>
      </xdr:nvCxnSpPr>
      <xdr:spPr>
        <a:xfrm flipV="1">
          <a:off x="7861300" y="16971682"/>
          <a:ext cx="889000" cy="3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17591</xdr:rowOff>
    </xdr:from>
    <xdr:to>
      <xdr:col>41</xdr:col>
      <xdr:colOff>50800</xdr:colOff>
      <xdr:row>99</xdr:row>
      <xdr:rowOff>33041</xdr:rowOff>
    </xdr:to>
    <xdr:cxnSp macro="">
      <xdr:nvCxnSpPr>
        <xdr:cNvPr id="480" name="直線コネクタ 479"/>
        <xdr:cNvCxnSpPr/>
      </xdr:nvCxnSpPr>
      <xdr:spPr>
        <a:xfrm>
          <a:off x="6972300" y="16991141"/>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81" name="フローチャート: 判断 480"/>
        <xdr:cNvSpPr/>
      </xdr:nvSpPr>
      <xdr:spPr>
        <a:xfrm>
          <a:off x="7810500" y="1689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34757</xdr:rowOff>
    </xdr:from>
    <xdr:ext cx="534377" cy="259045"/>
    <xdr:sp macro="" textlink="">
      <xdr:nvSpPr>
        <xdr:cNvPr id="482" name="テキスト ボックス 481"/>
        <xdr:cNvSpPr txBox="1"/>
      </xdr:nvSpPr>
      <xdr:spPr>
        <a:xfrm>
          <a:off x="7594111" y="166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83" name="フローチャート: 判断 482"/>
        <xdr:cNvSpPr/>
      </xdr:nvSpPr>
      <xdr:spPr>
        <a:xfrm>
          <a:off x="6921500" y="1690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45883</xdr:rowOff>
    </xdr:from>
    <xdr:ext cx="534377" cy="259045"/>
    <xdr:sp macro="" textlink="">
      <xdr:nvSpPr>
        <xdr:cNvPr id="484" name="テキスト ボックス 483"/>
        <xdr:cNvSpPr txBox="1"/>
      </xdr:nvSpPr>
      <xdr:spPr>
        <a:xfrm>
          <a:off x="6705111" y="166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152095</xdr:rowOff>
    </xdr:from>
    <xdr:to>
      <xdr:col>55</xdr:col>
      <xdr:colOff>50800</xdr:colOff>
      <xdr:row>99</xdr:row>
      <xdr:rowOff>82245</xdr:rowOff>
    </xdr:to>
    <xdr:sp macro="" textlink="">
      <xdr:nvSpPr>
        <xdr:cNvPr id="490" name="楕円 489"/>
        <xdr:cNvSpPr/>
      </xdr:nvSpPr>
      <xdr:spPr>
        <a:xfrm>
          <a:off x="10426700" y="169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67022</xdr:rowOff>
    </xdr:from>
    <xdr:ext cx="534377" cy="259045"/>
    <xdr:sp macro="" textlink="">
      <xdr:nvSpPr>
        <xdr:cNvPr id="491" name="普通建設事業費 （ うち更新整備　）該当値テキスト"/>
        <xdr:cNvSpPr txBox="1"/>
      </xdr:nvSpPr>
      <xdr:spPr>
        <a:xfrm>
          <a:off x="10528300" y="1686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158593</xdr:rowOff>
    </xdr:from>
    <xdr:to>
      <xdr:col>50</xdr:col>
      <xdr:colOff>165100</xdr:colOff>
      <xdr:row>98</xdr:row>
      <xdr:rowOff>88743</xdr:rowOff>
    </xdr:to>
    <xdr:sp macro="" textlink="">
      <xdr:nvSpPr>
        <xdr:cNvPr id="492" name="楕円 491"/>
        <xdr:cNvSpPr/>
      </xdr:nvSpPr>
      <xdr:spPr>
        <a:xfrm>
          <a:off x="9588500" y="167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105270</xdr:rowOff>
    </xdr:from>
    <xdr:ext cx="534377" cy="259045"/>
    <xdr:sp macro="" textlink="">
      <xdr:nvSpPr>
        <xdr:cNvPr id="493" name="テキスト ボックス 492"/>
        <xdr:cNvSpPr txBox="1"/>
      </xdr:nvSpPr>
      <xdr:spPr>
        <a:xfrm>
          <a:off x="9372111" y="1656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118782</xdr:rowOff>
    </xdr:from>
    <xdr:to>
      <xdr:col>46</xdr:col>
      <xdr:colOff>38100</xdr:colOff>
      <xdr:row>99</xdr:row>
      <xdr:rowOff>48932</xdr:rowOff>
    </xdr:to>
    <xdr:sp macro="" textlink="">
      <xdr:nvSpPr>
        <xdr:cNvPr id="494" name="楕円 493"/>
        <xdr:cNvSpPr/>
      </xdr:nvSpPr>
      <xdr:spPr>
        <a:xfrm>
          <a:off x="8699500" y="169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40059</xdr:rowOff>
    </xdr:from>
    <xdr:ext cx="534377" cy="259045"/>
    <xdr:sp macro="" textlink="">
      <xdr:nvSpPr>
        <xdr:cNvPr id="495" name="テキスト ボックス 494"/>
        <xdr:cNvSpPr txBox="1"/>
      </xdr:nvSpPr>
      <xdr:spPr>
        <a:xfrm>
          <a:off x="8483111" y="1701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153691</xdr:rowOff>
    </xdr:from>
    <xdr:to>
      <xdr:col>41</xdr:col>
      <xdr:colOff>101600</xdr:colOff>
      <xdr:row>99</xdr:row>
      <xdr:rowOff>83841</xdr:rowOff>
    </xdr:to>
    <xdr:sp macro="" textlink="">
      <xdr:nvSpPr>
        <xdr:cNvPr id="496" name="楕円 495"/>
        <xdr:cNvSpPr/>
      </xdr:nvSpPr>
      <xdr:spPr>
        <a:xfrm>
          <a:off x="7810500" y="169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74968</xdr:rowOff>
    </xdr:from>
    <xdr:ext cx="534377" cy="259045"/>
    <xdr:sp macro="" textlink="">
      <xdr:nvSpPr>
        <xdr:cNvPr id="497" name="テキスト ボックス 496"/>
        <xdr:cNvSpPr txBox="1"/>
      </xdr:nvSpPr>
      <xdr:spPr>
        <a:xfrm>
          <a:off x="7594111" y="170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138241</xdr:rowOff>
    </xdr:from>
    <xdr:to>
      <xdr:col>36</xdr:col>
      <xdr:colOff>165100</xdr:colOff>
      <xdr:row>99</xdr:row>
      <xdr:rowOff>68391</xdr:rowOff>
    </xdr:to>
    <xdr:sp macro="" textlink="">
      <xdr:nvSpPr>
        <xdr:cNvPr id="498" name="楕円 497"/>
        <xdr:cNvSpPr/>
      </xdr:nvSpPr>
      <xdr:spPr>
        <a:xfrm>
          <a:off x="6921500" y="169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59518</xdr:rowOff>
    </xdr:from>
    <xdr:ext cx="534377" cy="259045"/>
    <xdr:sp macro="" textlink="">
      <xdr:nvSpPr>
        <xdr:cNvPr id="499" name="テキスト ボックス 498"/>
        <xdr:cNvSpPr txBox="1"/>
      </xdr:nvSpPr>
      <xdr:spPr>
        <a:xfrm>
          <a:off x="6705111" y="17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90322</xdr:rowOff>
    </xdr:from>
    <xdr:to>
      <xdr:col>81</xdr:col>
      <xdr:colOff>50800</xdr:colOff>
      <xdr:row>39</xdr:row>
      <xdr:rowOff>98878</xdr:rowOff>
    </xdr:to>
    <xdr:cxnSp macro="">
      <xdr:nvCxnSpPr>
        <xdr:cNvPr id="533" name="直線コネクタ 532"/>
        <xdr:cNvCxnSpPr/>
      </xdr:nvCxnSpPr>
      <xdr:spPr>
        <a:xfrm>
          <a:off x="14592300" y="6776872"/>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90322</xdr:rowOff>
    </xdr:from>
    <xdr:to>
      <xdr:col>76</xdr:col>
      <xdr:colOff>114300</xdr:colOff>
      <xdr:row>39</xdr:row>
      <xdr:rowOff>93392</xdr:rowOff>
    </xdr:to>
    <xdr:cxnSp macro="">
      <xdr:nvCxnSpPr>
        <xdr:cNvPr id="536" name="直線コネクタ 535"/>
        <xdr:cNvCxnSpPr/>
      </xdr:nvCxnSpPr>
      <xdr:spPr>
        <a:xfrm flipV="1">
          <a:off x="13703300" y="677687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93392</xdr:rowOff>
    </xdr:from>
    <xdr:to>
      <xdr:col>71</xdr:col>
      <xdr:colOff>177800</xdr:colOff>
      <xdr:row>39</xdr:row>
      <xdr:rowOff>98878</xdr:rowOff>
    </xdr:to>
    <xdr:cxnSp macro="">
      <xdr:nvCxnSpPr>
        <xdr:cNvPr id="539" name="直線コネクタ 538"/>
        <xdr:cNvCxnSpPr/>
      </xdr:nvCxnSpPr>
      <xdr:spPr>
        <a:xfrm flipV="1">
          <a:off x="12814300" y="67799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40" name="フローチャート: 判断 539"/>
        <xdr:cNvSpPr/>
      </xdr:nvSpPr>
      <xdr:spPr>
        <a:xfrm>
          <a:off x="13652500" y="660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39512</xdr:rowOff>
    </xdr:from>
    <xdr:ext cx="469744" cy="259045"/>
    <xdr:sp macro="" textlink="">
      <xdr:nvSpPr>
        <xdr:cNvPr id="541" name="テキスト ボックス 540"/>
        <xdr:cNvSpPr txBox="1"/>
      </xdr:nvSpPr>
      <xdr:spPr>
        <a:xfrm>
          <a:off x="13468428" y="6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42" name="フローチャート: 判断 541"/>
        <xdr:cNvSpPr/>
      </xdr:nvSpPr>
      <xdr:spPr>
        <a:xfrm>
          <a:off x="12763500" y="6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70063</xdr:rowOff>
    </xdr:from>
    <xdr:ext cx="469744" cy="259045"/>
    <xdr:sp macro="" textlink="">
      <xdr:nvSpPr>
        <xdr:cNvPr id="543" name="テキスト ボックス 542"/>
        <xdr:cNvSpPr txBox="1"/>
      </xdr:nvSpPr>
      <xdr:spPr>
        <a:xfrm>
          <a:off x="12579428" y="6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39522</xdr:rowOff>
    </xdr:from>
    <xdr:to>
      <xdr:col>76</xdr:col>
      <xdr:colOff>165100</xdr:colOff>
      <xdr:row>39</xdr:row>
      <xdr:rowOff>141122</xdr:rowOff>
    </xdr:to>
    <xdr:sp macro="" textlink="">
      <xdr:nvSpPr>
        <xdr:cNvPr id="553" name="楕円 552"/>
        <xdr:cNvSpPr/>
      </xdr:nvSpPr>
      <xdr:spPr>
        <a:xfrm>
          <a:off x="14541500" y="67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132249</xdr:rowOff>
    </xdr:from>
    <xdr:ext cx="378565" cy="259045"/>
    <xdr:sp macro="" textlink="">
      <xdr:nvSpPr>
        <xdr:cNvPr id="554" name="テキスト ボックス 553"/>
        <xdr:cNvSpPr txBox="1"/>
      </xdr:nvSpPr>
      <xdr:spPr>
        <a:xfrm>
          <a:off x="14403017" y="68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42592</xdr:rowOff>
    </xdr:from>
    <xdr:to>
      <xdr:col>72</xdr:col>
      <xdr:colOff>38100</xdr:colOff>
      <xdr:row>39</xdr:row>
      <xdr:rowOff>144192</xdr:rowOff>
    </xdr:to>
    <xdr:sp macro="" textlink="">
      <xdr:nvSpPr>
        <xdr:cNvPr id="555" name="楕円 554"/>
        <xdr:cNvSpPr/>
      </xdr:nvSpPr>
      <xdr:spPr>
        <a:xfrm>
          <a:off x="13652500" y="67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135319</xdr:rowOff>
    </xdr:from>
    <xdr:ext cx="378565" cy="259045"/>
    <xdr:sp macro="" textlink="">
      <xdr:nvSpPr>
        <xdr:cNvPr id="556" name="テキスト ボックス 555"/>
        <xdr:cNvSpPr txBox="1"/>
      </xdr:nvSpPr>
      <xdr:spPr>
        <a:xfrm>
          <a:off x="13514017" y="682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73716</xdr:rowOff>
    </xdr:from>
    <xdr:to>
      <xdr:col>85</xdr:col>
      <xdr:colOff>127000</xdr:colOff>
      <xdr:row>78</xdr:row>
      <xdr:rowOff>109156</xdr:rowOff>
    </xdr:to>
    <xdr:cxnSp macro="">
      <xdr:nvCxnSpPr>
        <xdr:cNvPr id="638" name="直線コネクタ 637"/>
        <xdr:cNvCxnSpPr/>
      </xdr:nvCxnSpPr>
      <xdr:spPr>
        <a:xfrm flipV="1">
          <a:off x="15481300" y="13446816"/>
          <a:ext cx="838200" cy="3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109156</xdr:rowOff>
    </xdr:from>
    <xdr:to>
      <xdr:col>81</xdr:col>
      <xdr:colOff>50800</xdr:colOff>
      <xdr:row>78</xdr:row>
      <xdr:rowOff>109443</xdr:rowOff>
    </xdr:to>
    <xdr:cxnSp macro="">
      <xdr:nvCxnSpPr>
        <xdr:cNvPr id="641" name="直線コネクタ 640"/>
        <xdr:cNvCxnSpPr/>
      </xdr:nvCxnSpPr>
      <xdr:spPr>
        <a:xfrm flipV="1">
          <a:off x="14592300" y="13482256"/>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109443</xdr:rowOff>
    </xdr:from>
    <xdr:to>
      <xdr:col>76</xdr:col>
      <xdr:colOff>114300</xdr:colOff>
      <xdr:row>78</xdr:row>
      <xdr:rowOff>118528</xdr:rowOff>
    </xdr:to>
    <xdr:cxnSp macro="">
      <xdr:nvCxnSpPr>
        <xdr:cNvPr id="644" name="直線コネクタ 643"/>
        <xdr:cNvCxnSpPr/>
      </xdr:nvCxnSpPr>
      <xdr:spPr>
        <a:xfrm flipV="1">
          <a:off x="13703300" y="13482543"/>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6" name="テキスト ボックス 645"/>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118528</xdr:rowOff>
    </xdr:from>
    <xdr:to>
      <xdr:col>71</xdr:col>
      <xdr:colOff>177800</xdr:colOff>
      <xdr:row>78</xdr:row>
      <xdr:rowOff>128426</xdr:rowOff>
    </xdr:to>
    <xdr:cxnSp macro="">
      <xdr:nvCxnSpPr>
        <xdr:cNvPr id="647" name="直線コネクタ 646"/>
        <xdr:cNvCxnSpPr/>
      </xdr:nvCxnSpPr>
      <xdr:spPr>
        <a:xfrm flipV="1">
          <a:off x="12814300" y="13491628"/>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8" name="フローチャート: 判断 647"/>
        <xdr:cNvSpPr/>
      </xdr:nvSpPr>
      <xdr:spPr>
        <a:xfrm>
          <a:off x="13652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159504</xdr:rowOff>
    </xdr:from>
    <xdr:ext cx="534377" cy="259045"/>
    <xdr:sp macro="" textlink="">
      <xdr:nvSpPr>
        <xdr:cNvPr id="649" name="テキスト ボックス 648"/>
        <xdr:cNvSpPr txBox="1"/>
      </xdr:nvSpPr>
      <xdr:spPr>
        <a:xfrm>
          <a:off x="13436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50" name="フローチャート: 判断 649"/>
        <xdr:cNvSpPr/>
      </xdr:nvSpPr>
      <xdr:spPr>
        <a:xfrm>
          <a:off x="12763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160599</xdr:rowOff>
    </xdr:from>
    <xdr:ext cx="534377" cy="259045"/>
    <xdr:sp macro="" textlink="">
      <xdr:nvSpPr>
        <xdr:cNvPr id="651" name="テキスト ボックス 650"/>
        <xdr:cNvSpPr txBox="1"/>
      </xdr:nvSpPr>
      <xdr:spPr>
        <a:xfrm>
          <a:off x="12547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22916</xdr:rowOff>
    </xdr:from>
    <xdr:to>
      <xdr:col>85</xdr:col>
      <xdr:colOff>177800</xdr:colOff>
      <xdr:row>78</xdr:row>
      <xdr:rowOff>124516</xdr:rowOff>
    </xdr:to>
    <xdr:sp macro="" textlink="">
      <xdr:nvSpPr>
        <xdr:cNvPr id="657" name="楕円 656"/>
        <xdr:cNvSpPr/>
      </xdr:nvSpPr>
      <xdr:spPr>
        <a:xfrm>
          <a:off x="16268700" y="133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58" name="公債費該当値テキスト"/>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58356</xdr:rowOff>
    </xdr:from>
    <xdr:to>
      <xdr:col>81</xdr:col>
      <xdr:colOff>101600</xdr:colOff>
      <xdr:row>78</xdr:row>
      <xdr:rowOff>159956</xdr:rowOff>
    </xdr:to>
    <xdr:sp macro="" textlink="">
      <xdr:nvSpPr>
        <xdr:cNvPr id="659" name="楕円 658"/>
        <xdr:cNvSpPr/>
      </xdr:nvSpPr>
      <xdr:spPr>
        <a:xfrm>
          <a:off x="15430500" y="134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151083</xdr:rowOff>
    </xdr:from>
    <xdr:ext cx="534377" cy="259045"/>
    <xdr:sp macro="" textlink="">
      <xdr:nvSpPr>
        <xdr:cNvPr id="660" name="テキスト ボックス 659"/>
        <xdr:cNvSpPr txBox="1"/>
      </xdr:nvSpPr>
      <xdr:spPr>
        <a:xfrm>
          <a:off x="15214111" y="135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58643</xdr:rowOff>
    </xdr:from>
    <xdr:to>
      <xdr:col>76</xdr:col>
      <xdr:colOff>165100</xdr:colOff>
      <xdr:row>78</xdr:row>
      <xdr:rowOff>160243</xdr:rowOff>
    </xdr:to>
    <xdr:sp macro="" textlink="">
      <xdr:nvSpPr>
        <xdr:cNvPr id="661" name="楕円 660"/>
        <xdr:cNvSpPr/>
      </xdr:nvSpPr>
      <xdr:spPr>
        <a:xfrm>
          <a:off x="14541500" y="13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151370</xdr:rowOff>
    </xdr:from>
    <xdr:ext cx="534377" cy="259045"/>
    <xdr:sp macro="" textlink="">
      <xdr:nvSpPr>
        <xdr:cNvPr id="662" name="テキスト ボックス 661"/>
        <xdr:cNvSpPr txBox="1"/>
      </xdr:nvSpPr>
      <xdr:spPr>
        <a:xfrm>
          <a:off x="14325111" y="13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67728</xdr:rowOff>
    </xdr:from>
    <xdr:to>
      <xdr:col>72</xdr:col>
      <xdr:colOff>38100</xdr:colOff>
      <xdr:row>78</xdr:row>
      <xdr:rowOff>169328</xdr:rowOff>
    </xdr:to>
    <xdr:sp macro="" textlink="">
      <xdr:nvSpPr>
        <xdr:cNvPr id="663" name="楕円 662"/>
        <xdr:cNvSpPr/>
      </xdr:nvSpPr>
      <xdr:spPr>
        <a:xfrm>
          <a:off x="13652500" y="13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160455</xdr:rowOff>
    </xdr:from>
    <xdr:ext cx="534377" cy="259045"/>
    <xdr:sp macro="" textlink="">
      <xdr:nvSpPr>
        <xdr:cNvPr id="664" name="テキスト ボックス 663"/>
        <xdr:cNvSpPr txBox="1"/>
      </xdr:nvSpPr>
      <xdr:spPr>
        <a:xfrm>
          <a:off x="13436111" y="135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77626</xdr:rowOff>
    </xdr:from>
    <xdr:to>
      <xdr:col>67</xdr:col>
      <xdr:colOff>101600</xdr:colOff>
      <xdr:row>79</xdr:row>
      <xdr:rowOff>7776</xdr:rowOff>
    </xdr:to>
    <xdr:sp macro="" textlink="">
      <xdr:nvSpPr>
        <xdr:cNvPr id="665" name="楕円 664"/>
        <xdr:cNvSpPr/>
      </xdr:nvSpPr>
      <xdr:spPr>
        <a:xfrm>
          <a:off x="12763500" y="134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170353</xdr:rowOff>
    </xdr:from>
    <xdr:ext cx="534377" cy="259045"/>
    <xdr:sp macro="" textlink="">
      <xdr:nvSpPr>
        <xdr:cNvPr id="666" name="テキスト ボックス 665"/>
        <xdr:cNvSpPr txBox="1"/>
      </xdr:nvSpPr>
      <xdr:spPr>
        <a:xfrm>
          <a:off x="12547111" y="13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142063</xdr:rowOff>
    </xdr:from>
    <xdr:to>
      <xdr:col>85</xdr:col>
      <xdr:colOff>127000</xdr:colOff>
      <xdr:row>98</xdr:row>
      <xdr:rowOff>166427</xdr:rowOff>
    </xdr:to>
    <xdr:cxnSp macro="">
      <xdr:nvCxnSpPr>
        <xdr:cNvPr id="695" name="直線コネクタ 694"/>
        <xdr:cNvCxnSpPr/>
      </xdr:nvCxnSpPr>
      <xdr:spPr>
        <a:xfrm>
          <a:off x="15481300" y="16944163"/>
          <a:ext cx="838200" cy="2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142063</xdr:rowOff>
    </xdr:from>
    <xdr:to>
      <xdr:col>81</xdr:col>
      <xdr:colOff>50800</xdr:colOff>
      <xdr:row>99</xdr:row>
      <xdr:rowOff>17123</xdr:rowOff>
    </xdr:to>
    <xdr:cxnSp macro="">
      <xdr:nvCxnSpPr>
        <xdr:cNvPr id="698" name="直線コネクタ 697"/>
        <xdr:cNvCxnSpPr/>
      </xdr:nvCxnSpPr>
      <xdr:spPr>
        <a:xfrm flipV="1">
          <a:off x="14592300" y="16944163"/>
          <a:ext cx="889000" cy="4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17123</xdr:rowOff>
    </xdr:from>
    <xdr:to>
      <xdr:col>76</xdr:col>
      <xdr:colOff>114300</xdr:colOff>
      <xdr:row>99</xdr:row>
      <xdr:rowOff>23130</xdr:rowOff>
    </xdr:to>
    <xdr:cxnSp macro="">
      <xdr:nvCxnSpPr>
        <xdr:cNvPr id="701" name="直線コネクタ 700"/>
        <xdr:cNvCxnSpPr/>
      </xdr:nvCxnSpPr>
      <xdr:spPr>
        <a:xfrm flipV="1">
          <a:off x="13703300" y="16990673"/>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23130</xdr:rowOff>
    </xdr:from>
    <xdr:to>
      <xdr:col>71</xdr:col>
      <xdr:colOff>177800</xdr:colOff>
      <xdr:row>99</xdr:row>
      <xdr:rowOff>26746</xdr:rowOff>
    </xdr:to>
    <xdr:cxnSp macro="">
      <xdr:nvCxnSpPr>
        <xdr:cNvPr id="704" name="直線コネクタ 703"/>
        <xdr:cNvCxnSpPr/>
      </xdr:nvCxnSpPr>
      <xdr:spPr>
        <a:xfrm flipV="1">
          <a:off x="12814300" y="16996680"/>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5" name="フローチャート: 判断 704"/>
        <xdr:cNvSpPr/>
      </xdr:nvSpPr>
      <xdr:spPr>
        <a:xfrm>
          <a:off x="13652500" y="1693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84079</xdr:rowOff>
    </xdr:from>
    <xdr:ext cx="534377" cy="259045"/>
    <xdr:sp macro="" textlink="">
      <xdr:nvSpPr>
        <xdr:cNvPr id="706" name="テキスト ボックス 705"/>
        <xdr:cNvSpPr txBox="1"/>
      </xdr:nvSpPr>
      <xdr:spPr>
        <a:xfrm>
          <a:off x="13436111" y="167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7" name="フローチャート: 判断 706"/>
        <xdr:cNvSpPr/>
      </xdr:nvSpPr>
      <xdr:spPr>
        <a:xfrm>
          <a:off x="12763500" y="169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83470</xdr:rowOff>
    </xdr:from>
    <xdr:ext cx="534377" cy="259045"/>
    <xdr:sp macro="" textlink="">
      <xdr:nvSpPr>
        <xdr:cNvPr id="708" name="テキスト ボックス 707"/>
        <xdr:cNvSpPr txBox="1"/>
      </xdr:nvSpPr>
      <xdr:spPr>
        <a:xfrm>
          <a:off x="12547111" y="167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115627</xdr:rowOff>
    </xdr:from>
    <xdr:to>
      <xdr:col>85</xdr:col>
      <xdr:colOff>177800</xdr:colOff>
      <xdr:row>99</xdr:row>
      <xdr:rowOff>45777</xdr:rowOff>
    </xdr:to>
    <xdr:sp macro="" textlink="">
      <xdr:nvSpPr>
        <xdr:cNvPr id="714" name="楕円 713"/>
        <xdr:cNvSpPr/>
      </xdr:nvSpPr>
      <xdr:spPr>
        <a:xfrm>
          <a:off x="16268700" y="169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5"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91263</xdr:rowOff>
    </xdr:from>
    <xdr:to>
      <xdr:col>81</xdr:col>
      <xdr:colOff>101600</xdr:colOff>
      <xdr:row>99</xdr:row>
      <xdr:rowOff>21413</xdr:rowOff>
    </xdr:to>
    <xdr:sp macro="" textlink="">
      <xdr:nvSpPr>
        <xdr:cNvPr id="716" name="楕円 715"/>
        <xdr:cNvSpPr/>
      </xdr:nvSpPr>
      <xdr:spPr>
        <a:xfrm>
          <a:off x="15430500" y="168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12540</xdr:rowOff>
    </xdr:from>
    <xdr:ext cx="534377" cy="259045"/>
    <xdr:sp macro="" textlink="">
      <xdr:nvSpPr>
        <xdr:cNvPr id="717" name="テキスト ボックス 716"/>
        <xdr:cNvSpPr txBox="1"/>
      </xdr:nvSpPr>
      <xdr:spPr>
        <a:xfrm>
          <a:off x="15214111" y="16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137773</xdr:rowOff>
    </xdr:from>
    <xdr:to>
      <xdr:col>76</xdr:col>
      <xdr:colOff>165100</xdr:colOff>
      <xdr:row>99</xdr:row>
      <xdr:rowOff>67923</xdr:rowOff>
    </xdr:to>
    <xdr:sp macro="" textlink="">
      <xdr:nvSpPr>
        <xdr:cNvPr id="718" name="楕円 717"/>
        <xdr:cNvSpPr/>
      </xdr:nvSpPr>
      <xdr:spPr>
        <a:xfrm>
          <a:off x="14541500" y="169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59050</xdr:rowOff>
    </xdr:from>
    <xdr:ext cx="534377" cy="259045"/>
    <xdr:sp macro="" textlink="">
      <xdr:nvSpPr>
        <xdr:cNvPr id="719" name="テキスト ボックス 718"/>
        <xdr:cNvSpPr txBox="1"/>
      </xdr:nvSpPr>
      <xdr:spPr>
        <a:xfrm>
          <a:off x="14325111" y="170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143780</xdr:rowOff>
    </xdr:from>
    <xdr:to>
      <xdr:col>72</xdr:col>
      <xdr:colOff>38100</xdr:colOff>
      <xdr:row>99</xdr:row>
      <xdr:rowOff>73930</xdr:rowOff>
    </xdr:to>
    <xdr:sp macro="" textlink="">
      <xdr:nvSpPr>
        <xdr:cNvPr id="720" name="楕円 719"/>
        <xdr:cNvSpPr/>
      </xdr:nvSpPr>
      <xdr:spPr>
        <a:xfrm>
          <a:off x="13652500" y="169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65057</xdr:rowOff>
    </xdr:from>
    <xdr:ext cx="534377" cy="259045"/>
    <xdr:sp macro="" textlink="">
      <xdr:nvSpPr>
        <xdr:cNvPr id="721" name="テキスト ボックス 720"/>
        <xdr:cNvSpPr txBox="1"/>
      </xdr:nvSpPr>
      <xdr:spPr>
        <a:xfrm>
          <a:off x="13436111" y="170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147396</xdr:rowOff>
    </xdr:from>
    <xdr:to>
      <xdr:col>67</xdr:col>
      <xdr:colOff>101600</xdr:colOff>
      <xdr:row>99</xdr:row>
      <xdr:rowOff>77546</xdr:rowOff>
    </xdr:to>
    <xdr:sp macro="" textlink="">
      <xdr:nvSpPr>
        <xdr:cNvPr id="722" name="楕円 721"/>
        <xdr:cNvSpPr/>
      </xdr:nvSpPr>
      <xdr:spPr>
        <a:xfrm>
          <a:off x="12763500" y="1694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68673</xdr:rowOff>
    </xdr:from>
    <xdr:ext cx="469744" cy="259045"/>
    <xdr:sp macro="" textlink="">
      <xdr:nvSpPr>
        <xdr:cNvPr id="723" name="テキスト ボックス 722"/>
        <xdr:cNvSpPr txBox="1"/>
      </xdr:nvSpPr>
      <xdr:spPr>
        <a:xfrm>
          <a:off x="12579428" y="170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136892</xdr:rowOff>
    </xdr:from>
    <xdr:to>
      <xdr:col>116</xdr:col>
      <xdr:colOff>63500</xdr:colOff>
      <xdr:row>39</xdr:row>
      <xdr:rowOff>19065</xdr:rowOff>
    </xdr:to>
    <xdr:cxnSp macro="">
      <xdr:nvCxnSpPr>
        <xdr:cNvPr id="754" name="直線コネクタ 753"/>
        <xdr:cNvCxnSpPr/>
      </xdr:nvCxnSpPr>
      <xdr:spPr>
        <a:xfrm flipV="1">
          <a:off x="21323300" y="665199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12892</xdr:rowOff>
    </xdr:from>
    <xdr:to>
      <xdr:col>111</xdr:col>
      <xdr:colOff>177800</xdr:colOff>
      <xdr:row>39</xdr:row>
      <xdr:rowOff>19065</xdr:rowOff>
    </xdr:to>
    <xdr:cxnSp macro="">
      <xdr:nvCxnSpPr>
        <xdr:cNvPr id="757" name="直線コネクタ 756"/>
        <xdr:cNvCxnSpPr/>
      </xdr:nvCxnSpPr>
      <xdr:spPr>
        <a:xfrm>
          <a:off x="20434300" y="6699442"/>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12892</xdr:rowOff>
    </xdr:from>
    <xdr:to>
      <xdr:col>107</xdr:col>
      <xdr:colOff>50800</xdr:colOff>
      <xdr:row>39</xdr:row>
      <xdr:rowOff>98813</xdr:rowOff>
    </xdr:to>
    <xdr:cxnSp macro="">
      <xdr:nvCxnSpPr>
        <xdr:cNvPr id="760" name="直線コネクタ 759"/>
        <xdr:cNvCxnSpPr/>
      </xdr:nvCxnSpPr>
      <xdr:spPr>
        <a:xfrm flipV="1">
          <a:off x="19545300" y="6699442"/>
          <a:ext cx="8890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98748</xdr:rowOff>
    </xdr:from>
    <xdr:to>
      <xdr:col>102</xdr:col>
      <xdr:colOff>114300</xdr:colOff>
      <xdr:row>39</xdr:row>
      <xdr:rowOff>98813</xdr:rowOff>
    </xdr:to>
    <xdr:cxnSp macro="">
      <xdr:nvCxnSpPr>
        <xdr:cNvPr id="763" name="直線コネクタ 762"/>
        <xdr:cNvCxnSpPr/>
      </xdr:nvCxnSpPr>
      <xdr:spPr>
        <a:xfrm>
          <a:off x="18656300" y="67852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4" name="フローチャート: 判断 763"/>
        <xdr:cNvSpPr/>
      </xdr:nvSpPr>
      <xdr:spPr>
        <a:xfrm>
          <a:off x="19494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5" name="テキスト ボックス 764"/>
        <xdr:cNvSpPr txBox="1"/>
      </xdr:nvSpPr>
      <xdr:spPr>
        <a:xfrm>
          <a:off x="19310428" y="64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6" name="フローチャート: 判断 765"/>
        <xdr:cNvSpPr/>
      </xdr:nvSpPr>
      <xdr:spPr>
        <a:xfrm>
          <a:off x="18605500" y="666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7" name="テキスト ボックス 766"/>
        <xdr:cNvSpPr txBox="1"/>
      </xdr:nvSpPr>
      <xdr:spPr>
        <a:xfrm>
          <a:off x="18421428" y="644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86092</xdr:rowOff>
    </xdr:from>
    <xdr:to>
      <xdr:col>116</xdr:col>
      <xdr:colOff>114300</xdr:colOff>
      <xdr:row>39</xdr:row>
      <xdr:rowOff>16242</xdr:rowOff>
    </xdr:to>
    <xdr:sp macro="" textlink="">
      <xdr:nvSpPr>
        <xdr:cNvPr id="773" name="楕円 772"/>
        <xdr:cNvSpPr/>
      </xdr:nvSpPr>
      <xdr:spPr>
        <a:xfrm>
          <a:off x="22110700" y="66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108969</xdr:rowOff>
    </xdr:from>
    <xdr:ext cx="469744" cy="259045"/>
    <xdr:sp macro="" textlink="">
      <xdr:nvSpPr>
        <xdr:cNvPr id="774" name="投資及び出資金該当値テキスト"/>
        <xdr:cNvSpPr txBox="1"/>
      </xdr:nvSpPr>
      <xdr:spPr>
        <a:xfrm>
          <a:off x="22212300" y="6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139715</xdr:rowOff>
    </xdr:from>
    <xdr:to>
      <xdr:col>112</xdr:col>
      <xdr:colOff>38100</xdr:colOff>
      <xdr:row>39</xdr:row>
      <xdr:rowOff>69865</xdr:rowOff>
    </xdr:to>
    <xdr:sp macro="" textlink="">
      <xdr:nvSpPr>
        <xdr:cNvPr id="775" name="楕円 774"/>
        <xdr:cNvSpPr/>
      </xdr:nvSpPr>
      <xdr:spPr>
        <a:xfrm>
          <a:off x="21272500" y="66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60992</xdr:rowOff>
    </xdr:from>
    <xdr:ext cx="469744" cy="259045"/>
    <xdr:sp macro="" textlink="">
      <xdr:nvSpPr>
        <xdr:cNvPr id="776" name="テキスト ボックス 775"/>
        <xdr:cNvSpPr txBox="1"/>
      </xdr:nvSpPr>
      <xdr:spPr>
        <a:xfrm>
          <a:off x="21088428" y="67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133542</xdr:rowOff>
    </xdr:from>
    <xdr:to>
      <xdr:col>107</xdr:col>
      <xdr:colOff>101600</xdr:colOff>
      <xdr:row>39</xdr:row>
      <xdr:rowOff>63692</xdr:rowOff>
    </xdr:to>
    <xdr:sp macro="" textlink="">
      <xdr:nvSpPr>
        <xdr:cNvPr id="777" name="楕円 776"/>
        <xdr:cNvSpPr/>
      </xdr:nvSpPr>
      <xdr:spPr>
        <a:xfrm>
          <a:off x="20383500" y="6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54819</xdr:rowOff>
    </xdr:from>
    <xdr:ext cx="469744" cy="259045"/>
    <xdr:sp macro="" textlink="">
      <xdr:nvSpPr>
        <xdr:cNvPr id="778" name="テキスト ボックス 777"/>
        <xdr:cNvSpPr txBox="1"/>
      </xdr:nvSpPr>
      <xdr:spPr>
        <a:xfrm>
          <a:off x="20199428" y="674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48013</xdr:rowOff>
    </xdr:from>
    <xdr:to>
      <xdr:col>102</xdr:col>
      <xdr:colOff>165100</xdr:colOff>
      <xdr:row>39</xdr:row>
      <xdr:rowOff>149613</xdr:rowOff>
    </xdr:to>
    <xdr:sp macro="" textlink="">
      <xdr:nvSpPr>
        <xdr:cNvPr id="779" name="楕円 778"/>
        <xdr:cNvSpPr/>
      </xdr:nvSpPr>
      <xdr:spPr>
        <a:xfrm>
          <a:off x="19494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140740</xdr:rowOff>
    </xdr:from>
    <xdr:ext cx="249299" cy="259045"/>
    <xdr:sp macro="" textlink="">
      <xdr:nvSpPr>
        <xdr:cNvPr id="780" name="テキスト ボックス 779"/>
        <xdr:cNvSpPr txBox="1"/>
      </xdr:nvSpPr>
      <xdr:spPr>
        <a:xfrm>
          <a:off x="19420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47948</xdr:rowOff>
    </xdr:from>
    <xdr:to>
      <xdr:col>98</xdr:col>
      <xdr:colOff>38100</xdr:colOff>
      <xdr:row>39</xdr:row>
      <xdr:rowOff>149548</xdr:rowOff>
    </xdr:to>
    <xdr:sp macro="" textlink="">
      <xdr:nvSpPr>
        <xdr:cNvPr id="781" name="楕円 780"/>
        <xdr:cNvSpPr/>
      </xdr:nvSpPr>
      <xdr:spPr>
        <a:xfrm>
          <a:off x="18605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140675</xdr:rowOff>
    </xdr:from>
    <xdr:ext cx="249299" cy="259045"/>
    <xdr:sp macro="" textlink="">
      <xdr:nvSpPr>
        <xdr:cNvPr id="782" name="テキスト ボックス 781"/>
        <xdr:cNvSpPr txBox="1"/>
      </xdr:nvSpPr>
      <xdr:spPr>
        <a:xfrm>
          <a:off x="18531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131836</xdr:rowOff>
    </xdr:from>
    <xdr:to>
      <xdr:col>116</xdr:col>
      <xdr:colOff>63500</xdr:colOff>
      <xdr:row>58</xdr:row>
      <xdr:rowOff>132728</xdr:rowOff>
    </xdr:to>
    <xdr:cxnSp macro="">
      <xdr:nvCxnSpPr>
        <xdr:cNvPr id="809" name="直線コネクタ 808"/>
        <xdr:cNvCxnSpPr/>
      </xdr:nvCxnSpPr>
      <xdr:spPr>
        <a:xfrm>
          <a:off x="21323300" y="10075936"/>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131836</xdr:rowOff>
    </xdr:from>
    <xdr:to>
      <xdr:col>111</xdr:col>
      <xdr:colOff>177800</xdr:colOff>
      <xdr:row>58</xdr:row>
      <xdr:rowOff>131973</xdr:rowOff>
    </xdr:to>
    <xdr:cxnSp macro="">
      <xdr:nvCxnSpPr>
        <xdr:cNvPr id="812" name="直線コネクタ 811"/>
        <xdr:cNvCxnSpPr/>
      </xdr:nvCxnSpPr>
      <xdr:spPr>
        <a:xfrm flipV="1">
          <a:off x="20434300" y="1007593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131973</xdr:rowOff>
    </xdr:from>
    <xdr:to>
      <xdr:col>107</xdr:col>
      <xdr:colOff>50800</xdr:colOff>
      <xdr:row>58</xdr:row>
      <xdr:rowOff>132042</xdr:rowOff>
    </xdr:to>
    <xdr:cxnSp macro="">
      <xdr:nvCxnSpPr>
        <xdr:cNvPr id="815" name="直線コネクタ 814"/>
        <xdr:cNvCxnSpPr/>
      </xdr:nvCxnSpPr>
      <xdr:spPr>
        <a:xfrm flipV="1">
          <a:off x="19545300" y="10076073"/>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132042</xdr:rowOff>
    </xdr:from>
    <xdr:to>
      <xdr:col>102</xdr:col>
      <xdr:colOff>114300</xdr:colOff>
      <xdr:row>58</xdr:row>
      <xdr:rowOff>132568</xdr:rowOff>
    </xdr:to>
    <xdr:cxnSp macro="">
      <xdr:nvCxnSpPr>
        <xdr:cNvPr id="818" name="直線コネクタ 817"/>
        <xdr:cNvCxnSpPr/>
      </xdr:nvCxnSpPr>
      <xdr:spPr>
        <a:xfrm flipV="1">
          <a:off x="18656300" y="10076142"/>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9" name="フローチャート: 判断 818"/>
        <xdr:cNvSpPr/>
      </xdr:nvSpPr>
      <xdr:spPr>
        <a:xfrm>
          <a:off x="19494500" y="99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85526</xdr:rowOff>
    </xdr:from>
    <xdr:ext cx="469744" cy="259045"/>
    <xdr:sp macro="" textlink="">
      <xdr:nvSpPr>
        <xdr:cNvPr id="820" name="テキスト ボックス 819"/>
        <xdr:cNvSpPr txBox="1"/>
      </xdr:nvSpPr>
      <xdr:spPr>
        <a:xfrm>
          <a:off x="19310428" y="96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21" name="フローチャート: 判断 820"/>
        <xdr:cNvSpPr/>
      </xdr:nvSpPr>
      <xdr:spPr>
        <a:xfrm>
          <a:off x="18605500" y="990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82463</xdr:rowOff>
    </xdr:from>
    <xdr:ext cx="469744" cy="259045"/>
    <xdr:sp macro="" textlink="">
      <xdr:nvSpPr>
        <xdr:cNvPr id="822" name="テキスト ボックス 821"/>
        <xdr:cNvSpPr txBox="1"/>
      </xdr:nvSpPr>
      <xdr:spPr>
        <a:xfrm>
          <a:off x="18421428" y="96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81928</xdr:rowOff>
    </xdr:from>
    <xdr:to>
      <xdr:col>116</xdr:col>
      <xdr:colOff>114300</xdr:colOff>
      <xdr:row>59</xdr:row>
      <xdr:rowOff>12078</xdr:rowOff>
    </xdr:to>
    <xdr:sp macro="" textlink="">
      <xdr:nvSpPr>
        <xdr:cNvPr id="828" name="楕円 827"/>
        <xdr:cNvSpPr/>
      </xdr:nvSpPr>
      <xdr:spPr>
        <a:xfrm>
          <a:off x="221107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168305</xdr:rowOff>
    </xdr:from>
    <xdr:ext cx="378565" cy="259045"/>
    <xdr:sp macro="" textlink="">
      <xdr:nvSpPr>
        <xdr:cNvPr id="829" name="貸付金該当値テキスト"/>
        <xdr:cNvSpPr txBox="1"/>
      </xdr:nvSpPr>
      <xdr:spPr>
        <a:xfrm>
          <a:off x="22212300" y="994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81036</xdr:rowOff>
    </xdr:from>
    <xdr:to>
      <xdr:col>112</xdr:col>
      <xdr:colOff>38100</xdr:colOff>
      <xdr:row>59</xdr:row>
      <xdr:rowOff>11186</xdr:rowOff>
    </xdr:to>
    <xdr:sp macro="" textlink="">
      <xdr:nvSpPr>
        <xdr:cNvPr id="830" name="楕円 829"/>
        <xdr:cNvSpPr/>
      </xdr:nvSpPr>
      <xdr:spPr>
        <a:xfrm>
          <a:off x="21272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2313</xdr:rowOff>
    </xdr:from>
    <xdr:ext cx="378565" cy="259045"/>
    <xdr:sp macro="" textlink="">
      <xdr:nvSpPr>
        <xdr:cNvPr id="831" name="テキスト ボックス 830"/>
        <xdr:cNvSpPr txBox="1"/>
      </xdr:nvSpPr>
      <xdr:spPr>
        <a:xfrm>
          <a:off x="21134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81173</xdr:rowOff>
    </xdr:from>
    <xdr:to>
      <xdr:col>107</xdr:col>
      <xdr:colOff>101600</xdr:colOff>
      <xdr:row>59</xdr:row>
      <xdr:rowOff>11323</xdr:rowOff>
    </xdr:to>
    <xdr:sp macro="" textlink="">
      <xdr:nvSpPr>
        <xdr:cNvPr id="832" name="楕円 831"/>
        <xdr:cNvSpPr/>
      </xdr:nvSpPr>
      <xdr:spPr>
        <a:xfrm>
          <a:off x="20383500" y="100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2450</xdr:rowOff>
    </xdr:from>
    <xdr:ext cx="378565" cy="259045"/>
    <xdr:sp macro="" textlink="">
      <xdr:nvSpPr>
        <xdr:cNvPr id="833" name="テキスト ボックス 832"/>
        <xdr:cNvSpPr txBox="1"/>
      </xdr:nvSpPr>
      <xdr:spPr>
        <a:xfrm>
          <a:off x="20245017" y="1011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81242</xdr:rowOff>
    </xdr:from>
    <xdr:to>
      <xdr:col>102</xdr:col>
      <xdr:colOff>165100</xdr:colOff>
      <xdr:row>59</xdr:row>
      <xdr:rowOff>11392</xdr:rowOff>
    </xdr:to>
    <xdr:sp macro="" textlink="">
      <xdr:nvSpPr>
        <xdr:cNvPr id="834" name="楕円 833"/>
        <xdr:cNvSpPr/>
      </xdr:nvSpPr>
      <xdr:spPr>
        <a:xfrm>
          <a:off x="19494500" y="10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2519</xdr:rowOff>
    </xdr:from>
    <xdr:ext cx="378565" cy="259045"/>
    <xdr:sp macro="" textlink="">
      <xdr:nvSpPr>
        <xdr:cNvPr id="835" name="テキスト ボックス 834"/>
        <xdr:cNvSpPr txBox="1"/>
      </xdr:nvSpPr>
      <xdr:spPr>
        <a:xfrm>
          <a:off x="19356017" y="1011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81768</xdr:rowOff>
    </xdr:from>
    <xdr:to>
      <xdr:col>98</xdr:col>
      <xdr:colOff>38100</xdr:colOff>
      <xdr:row>59</xdr:row>
      <xdr:rowOff>11918</xdr:rowOff>
    </xdr:to>
    <xdr:sp macro="" textlink="">
      <xdr:nvSpPr>
        <xdr:cNvPr id="836" name="楕円 835"/>
        <xdr:cNvSpPr/>
      </xdr:nvSpPr>
      <xdr:spPr>
        <a:xfrm>
          <a:off x="18605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3045</xdr:rowOff>
    </xdr:from>
    <xdr:ext cx="378565" cy="259045"/>
    <xdr:sp macro="" textlink="">
      <xdr:nvSpPr>
        <xdr:cNvPr id="837" name="テキスト ボックス 836"/>
        <xdr:cNvSpPr txBox="1"/>
      </xdr:nvSpPr>
      <xdr:spPr>
        <a:xfrm>
          <a:off x="18467017" y="10118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147881</xdr:rowOff>
    </xdr:from>
    <xdr:to>
      <xdr:col>116</xdr:col>
      <xdr:colOff>63500</xdr:colOff>
      <xdr:row>77</xdr:row>
      <xdr:rowOff>168308</xdr:rowOff>
    </xdr:to>
    <xdr:cxnSp macro="">
      <xdr:nvCxnSpPr>
        <xdr:cNvPr id="869" name="直線コネクタ 868"/>
        <xdr:cNvCxnSpPr/>
      </xdr:nvCxnSpPr>
      <xdr:spPr>
        <a:xfrm flipV="1">
          <a:off x="21323300" y="13349531"/>
          <a:ext cx="838200" cy="2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162576</xdr:rowOff>
    </xdr:from>
    <xdr:to>
      <xdr:col>111</xdr:col>
      <xdr:colOff>177800</xdr:colOff>
      <xdr:row>77</xdr:row>
      <xdr:rowOff>168308</xdr:rowOff>
    </xdr:to>
    <xdr:cxnSp macro="">
      <xdr:nvCxnSpPr>
        <xdr:cNvPr id="872" name="直線コネクタ 871"/>
        <xdr:cNvCxnSpPr/>
      </xdr:nvCxnSpPr>
      <xdr:spPr>
        <a:xfrm>
          <a:off x="20434300" y="13364226"/>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70972</xdr:rowOff>
    </xdr:from>
    <xdr:to>
      <xdr:col>107</xdr:col>
      <xdr:colOff>50800</xdr:colOff>
      <xdr:row>77</xdr:row>
      <xdr:rowOff>162576</xdr:rowOff>
    </xdr:to>
    <xdr:cxnSp macro="">
      <xdr:nvCxnSpPr>
        <xdr:cNvPr id="875" name="直線コネクタ 874"/>
        <xdr:cNvCxnSpPr/>
      </xdr:nvCxnSpPr>
      <xdr:spPr>
        <a:xfrm>
          <a:off x="19545300" y="13101172"/>
          <a:ext cx="889000" cy="2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7" name="テキスト ボックス 876"/>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70972</xdr:rowOff>
    </xdr:from>
    <xdr:to>
      <xdr:col>102</xdr:col>
      <xdr:colOff>114300</xdr:colOff>
      <xdr:row>76</xdr:row>
      <xdr:rowOff>85962</xdr:rowOff>
    </xdr:to>
    <xdr:cxnSp macro="">
      <xdr:nvCxnSpPr>
        <xdr:cNvPr id="878" name="直線コネクタ 877"/>
        <xdr:cNvCxnSpPr/>
      </xdr:nvCxnSpPr>
      <xdr:spPr>
        <a:xfrm flipV="1">
          <a:off x="18656300" y="13101172"/>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9" name="フローチャート: 判断 878"/>
        <xdr:cNvSpPr/>
      </xdr:nvSpPr>
      <xdr:spPr>
        <a:xfrm>
          <a:off x="19494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17361</xdr:rowOff>
    </xdr:from>
    <xdr:ext cx="534377" cy="259045"/>
    <xdr:sp macro="" textlink="">
      <xdr:nvSpPr>
        <xdr:cNvPr id="880" name="テキスト ボックス 879"/>
        <xdr:cNvSpPr txBox="1"/>
      </xdr:nvSpPr>
      <xdr:spPr>
        <a:xfrm>
          <a:off x="19278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81" name="フローチャート: 判断 880"/>
        <xdr:cNvSpPr/>
      </xdr:nvSpPr>
      <xdr:spPr>
        <a:xfrm>
          <a:off x="18605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15304</xdr:rowOff>
    </xdr:from>
    <xdr:ext cx="534377" cy="259045"/>
    <xdr:sp macro="" textlink="">
      <xdr:nvSpPr>
        <xdr:cNvPr id="882" name="テキスト ボックス 881"/>
        <xdr:cNvSpPr txBox="1"/>
      </xdr:nvSpPr>
      <xdr:spPr>
        <a:xfrm>
          <a:off x="18389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97081</xdr:rowOff>
    </xdr:from>
    <xdr:to>
      <xdr:col>116</xdr:col>
      <xdr:colOff>114300</xdr:colOff>
      <xdr:row>78</xdr:row>
      <xdr:rowOff>27231</xdr:rowOff>
    </xdr:to>
    <xdr:sp macro="" textlink="">
      <xdr:nvSpPr>
        <xdr:cNvPr id="888" name="楕円 887"/>
        <xdr:cNvSpPr/>
      </xdr:nvSpPr>
      <xdr:spPr>
        <a:xfrm>
          <a:off x="22110700" y="132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75508</xdr:rowOff>
    </xdr:from>
    <xdr:ext cx="534377" cy="259045"/>
    <xdr:sp macro="" textlink="">
      <xdr:nvSpPr>
        <xdr:cNvPr id="889" name="繰出金該当値テキスト"/>
        <xdr:cNvSpPr txBox="1"/>
      </xdr:nvSpPr>
      <xdr:spPr>
        <a:xfrm>
          <a:off x="22212300" y="132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117508</xdr:rowOff>
    </xdr:from>
    <xdr:to>
      <xdr:col>112</xdr:col>
      <xdr:colOff>38100</xdr:colOff>
      <xdr:row>78</xdr:row>
      <xdr:rowOff>47658</xdr:rowOff>
    </xdr:to>
    <xdr:sp macro="" textlink="">
      <xdr:nvSpPr>
        <xdr:cNvPr id="890" name="楕円 889"/>
        <xdr:cNvSpPr/>
      </xdr:nvSpPr>
      <xdr:spPr>
        <a:xfrm>
          <a:off x="21272500" y="133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38785</xdr:rowOff>
    </xdr:from>
    <xdr:ext cx="534377" cy="259045"/>
    <xdr:sp macro="" textlink="">
      <xdr:nvSpPr>
        <xdr:cNvPr id="891" name="テキスト ボックス 890"/>
        <xdr:cNvSpPr txBox="1"/>
      </xdr:nvSpPr>
      <xdr:spPr>
        <a:xfrm>
          <a:off x="21056111" y="134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111776</xdr:rowOff>
    </xdr:from>
    <xdr:to>
      <xdr:col>107</xdr:col>
      <xdr:colOff>101600</xdr:colOff>
      <xdr:row>78</xdr:row>
      <xdr:rowOff>41926</xdr:rowOff>
    </xdr:to>
    <xdr:sp macro="" textlink="">
      <xdr:nvSpPr>
        <xdr:cNvPr id="892" name="楕円 891"/>
        <xdr:cNvSpPr/>
      </xdr:nvSpPr>
      <xdr:spPr>
        <a:xfrm>
          <a:off x="20383500" y="133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33053</xdr:rowOff>
    </xdr:from>
    <xdr:ext cx="534377" cy="259045"/>
    <xdr:sp macro="" textlink="">
      <xdr:nvSpPr>
        <xdr:cNvPr id="893" name="テキスト ボックス 892"/>
        <xdr:cNvSpPr txBox="1"/>
      </xdr:nvSpPr>
      <xdr:spPr>
        <a:xfrm>
          <a:off x="20167111" y="134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20172</xdr:rowOff>
    </xdr:from>
    <xdr:to>
      <xdr:col>102</xdr:col>
      <xdr:colOff>165100</xdr:colOff>
      <xdr:row>76</xdr:row>
      <xdr:rowOff>121772</xdr:rowOff>
    </xdr:to>
    <xdr:sp macro="" textlink="">
      <xdr:nvSpPr>
        <xdr:cNvPr id="894" name="楕円 893"/>
        <xdr:cNvSpPr/>
      </xdr:nvSpPr>
      <xdr:spPr>
        <a:xfrm>
          <a:off x="19494500" y="130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138300</xdr:rowOff>
    </xdr:from>
    <xdr:ext cx="534377" cy="259045"/>
    <xdr:sp macro="" textlink="">
      <xdr:nvSpPr>
        <xdr:cNvPr id="895" name="テキスト ボックス 894"/>
        <xdr:cNvSpPr txBox="1"/>
      </xdr:nvSpPr>
      <xdr:spPr>
        <a:xfrm>
          <a:off x="19278111" y="128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35162</xdr:rowOff>
    </xdr:from>
    <xdr:to>
      <xdr:col>98</xdr:col>
      <xdr:colOff>38100</xdr:colOff>
      <xdr:row>76</xdr:row>
      <xdr:rowOff>136762</xdr:rowOff>
    </xdr:to>
    <xdr:sp macro="" textlink="">
      <xdr:nvSpPr>
        <xdr:cNvPr id="896" name="楕円 895"/>
        <xdr:cNvSpPr/>
      </xdr:nvSpPr>
      <xdr:spPr>
        <a:xfrm>
          <a:off x="18605500" y="130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153290</xdr:rowOff>
    </xdr:from>
    <xdr:ext cx="534377" cy="259045"/>
    <xdr:sp macro="" textlink="">
      <xdr:nvSpPr>
        <xdr:cNvPr id="897" name="テキスト ボックス 896"/>
        <xdr:cNvSpPr txBox="1"/>
      </xdr:nvSpPr>
      <xdr:spPr>
        <a:xfrm>
          <a:off x="18389111" y="1284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類似団体平均に比べて住民一人当たりのコストが高いものとして、</a:t>
          </a:r>
          <a:r>
            <a:rPr kumimoji="1" lang="ja-JP" altLang="en-US" sz="1050">
              <a:solidFill>
                <a:schemeClr val="dk1"/>
              </a:solidFill>
              <a:effectLst/>
              <a:latin typeface="+mn-lt"/>
              <a:ea typeface="+mn-ea"/>
              <a:cs typeface="+mn-cs"/>
            </a:rPr>
            <a:t>投資及び出資金</a:t>
          </a:r>
          <a:r>
            <a:rPr kumimoji="1" lang="ja-JP" altLang="ja-JP" sz="1050">
              <a:solidFill>
                <a:schemeClr val="dk1"/>
              </a:solidFill>
              <a:effectLst/>
              <a:latin typeface="+mn-lt"/>
              <a:ea typeface="+mn-ea"/>
              <a:cs typeface="+mn-cs"/>
            </a:rPr>
            <a:t>が挙げられる。</a:t>
          </a:r>
          <a:r>
            <a:rPr kumimoji="1" lang="ja-JP" altLang="en-US" sz="1050">
              <a:solidFill>
                <a:schemeClr val="dk1"/>
              </a:solidFill>
              <a:effectLst/>
              <a:latin typeface="+mn-lt"/>
              <a:ea typeface="+mn-ea"/>
              <a:cs typeface="+mn-cs"/>
            </a:rPr>
            <a:t>これは下水道企業会計において行う地方債繰上償還に対する繰出金の増加が要因である。</a:t>
          </a:r>
          <a:r>
            <a:rPr kumimoji="1" lang="ja-JP" altLang="ja-JP" sz="1050">
              <a:solidFill>
                <a:schemeClr val="dk1"/>
              </a:solidFill>
              <a:effectLst/>
              <a:latin typeface="+mn-lt"/>
              <a:ea typeface="+mn-ea"/>
              <a:cs typeface="+mn-cs"/>
            </a:rPr>
            <a:t>一方で普通建設事業費の住民一人当たりのコストは大きく減少となった。これは、令和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まで</a:t>
          </a:r>
          <a:r>
            <a:rPr kumimoji="1" lang="ja-JP" altLang="ja-JP" sz="1050">
              <a:solidFill>
                <a:schemeClr val="dk1"/>
              </a:solidFill>
              <a:effectLst/>
              <a:latin typeface="+mn-lt"/>
              <a:ea typeface="+mn-ea"/>
              <a:cs typeface="+mn-cs"/>
            </a:rPr>
            <a:t>行われてい</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小川北義務教育学校建設事業</a:t>
          </a:r>
          <a:r>
            <a:rPr kumimoji="1" lang="ja-JP" altLang="en-US" sz="1050">
              <a:solidFill>
                <a:schemeClr val="dk1"/>
              </a:solidFill>
              <a:effectLst/>
              <a:latin typeface="+mn-lt"/>
              <a:ea typeface="+mn-ea"/>
              <a:cs typeface="+mn-cs"/>
            </a:rPr>
            <a:t>等の学校建設が完了したこと</a:t>
          </a:r>
          <a:r>
            <a:rPr kumimoji="1" lang="ja-JP" altLang="ja-JP" sz="1050">
              <a:solidFill>
                <a:schemeClr val="dk1"/>
              </a:solidFill>
              <a:effectLst/>
              <a:latin typeface="+mn-lt"/>
              <a:ea typeface="+mn-ea"/>
              <a:cs typeface="+mn-cs"/>
            </a:rPr>
            <a:t>が要因である。そのほか、令和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学校施設の</a:t>
          </a:r>
          <a:r>
            <a:rPr kumimoji="1" lang="en-US" altLang="ja-JP" sz="1050">
              <a:solidFill>
                <a:schemeClr val="dk1"/>
              </a:solidFill>
              <a:effectLst/>
              <a:latin typeface="+mn-lt"/>
              <a:ea typeface="+mn-ea"/>
              <a:cs typeface="+mn-cs"/>
            </a:rPr>
            <a:t>LED</a:t>
          </a:r>
          <a:r>
            <a:rPr kumimoji="1" lang="ja-JP" altLang="en-US" sz="1050">
              <a:solidFill>
                <a:schemeClr val="dk1"/>
              </a:solidFill>
              <a:effectLst/>
              <a:latin typeface="+mn-lt"/>
              <a:ea typeface="+mn-ea"/>
              <a:cs typeface="+mn-cs"/>
            </a:rPr>
            <a:t>化改修事業</a:t>
          </a:r>
          <a:r>
            <a:rPr kumimoji="1" lang="ja-JP" altLang="ja-JP" sz="1050">
              <a:solidFill>
                <a:schemeClr val="dk1"/>
              </a:solidFill>
              <a:effectLst/>
              <a:latin typeface="+mn-lt"/>
              <a:ea typeface="+mn-ea"/>
              <a:cs typeface="+mn-cs"/>
            </a:rPr>
            <a:t>や継続事業として広域幹線道路整備事業が行われた。令和４年度以降は大規模事業である広域幹線道路整備事業が事業完了を迎えることで普通建設事業費は一時的に減少すると考えられるが、老朽化した公共施設の大規模改修等が予定されるため普通建設事業費は現状維持で推移していくことが見込まれる。</a:t>
          </a:r>
          <a:r>
            <a:rPr kumimoji="1" lang="ja-JP" altLang="en-US" sz="1050">
              <a:solidFill>
                <a:schemeClr val="dk1"/>
              </a:solidFill>
              <a:effectLst/>
              <a:latin typeface="+mn-lt"/>
              <a:ea typeface="+mn-ea"/>
              <a:cs typeface="+mn-cs"/>
            </a:rPr>
            <a:t>前年度以前と比較して維持補修費が増額傾向となっている。これは施設の老朽化に伴う維持補修箇所の増加に加え物価高による部材高騰が要因である。今後も先の見えない物価高に加え老朽化が進むことにより増加傾向で推移していくことが予想され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また、前年度と比較して扶助費の金額が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している。</a:t>
          </a:r>
          <a:r>
            <a:rPr kumimoji="1" lang="ja-JP" altLang="en-US" sz="1050">
              <a:solidFill>
                <a:schemeClr val="dk1"/>
              </a:solidFill>
              <a:effectLst/>
              <a:latin typeface="+mn-lt"/>
              <a:ea typeface="+mn-ea"/>
              <a:cs typeface="+mn-cs"/>
            </a:rPr>
            <a:t>これは令和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a:t>
          </a:r>
          <a:r>
            <a:rPr kumimoji="1" lang="ja-JP" altLang="ja-JP" sz="1050" b="0" i="0" baseline="0">
              <a:solidFill>
                <a:schemeClr val="dk1"/>
              </a:solidFill>
              <a:effectLst/>
              <a:latin typeface="+mn-lt"/>
              <a:ea typeface="+mn-ea"/>
              <a:cs typeface="+mn-cs"/>
            </a:rPr>
            <a:t>新型コロナウイルス感染症拡大に伴う対策として行われた子育て世帯臨時特別給付金や住民税非課税世帯等に対する臨時特別給付金などが要因であ</a:t>
          </a:r>
          <a:r>
            <a:rPr kumimoji="1" lang="ja-JP" altLang="en-US" sz="1050" b="0" i="0" baseline="0">
              <a:solidFill>
                <a:schemeClr val="dk1"/>
              </a:solidFill>
              <a:effectLst/>
              <a:latin typeface="+mn-lt"/>
              <a:ea typeface="+mn-ea"/>
              <a:cs typeface="+mn-cs"/>
            </a:rPr>
            <a:t>り、扶助費自体は自立支援給付費等増額傾向となっている。</a:t>
          </a:r>
          <a:endParaRPr lang="ja-JP" altLang="ja-JP" sz="1050">
            <a:effectLst/>
          </a:endParaRPr>
        </a:p>
        <a:p>
          <a:r>
            <a:rPr kumimoji="1" lang="ja-JP" altLang="ja-JP" sz="1050" b="0" i="0" baseline="0">
              <a:solidFill>
                <a:schemeClr val="dk1"/>
              </a:solidFill>
              <a:effectLst/>
              <a:latin typeface="+mn-lt"/>
              <a:ea typeface="+mn-ea"/>
              <a:cs typeface="+mn-cs"/>
            </a:rPr>
            <a:t>　今後は高齢化による給付費の増加による扶助費や繰出金も増加することが見込まれることから、保険料の見直しや給付費の適正化を着実に実施する必要がある。公債費についても、大規模事業の進捗により、元利償還金が増加していくことが確実であることから、国庫補助の活用や事業規模を精査し、市債発行の抑制を図っていく必要が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49,224
47,458
144.74
25,465,671
24,630,188
651,554
13,718,770
26,705,289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150178</xdr:rowOff>
    </xdr:from>
    <xdr:to>
      <xdr:col>24</xdr:col>
      <xdr:colOff>63500</xdr:colOff>
      <xdr:row>37</xdr:row>
      <xdr:rowOff>42545</xdr:rowOff>
    </xdr:to>
    <xdr:cxnSp macro="">
      <xdr:nvCxnSpPr>
        <xdr:cNvPr id="61" name="直線コネクタ 60"/>
        <xdr:cNvCxnSpPr/>
      </xdr:nvCxnSpPr>
      <xdr:spPr>
        <a:xfrm flipV="1">
          <a:off x="3797300" y="6322378"/>
          <a:ext cx="8382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42545</xdr:rowOff>
    </xdr:from>
    <xdr:to>
      <xdr:col>19</xdr:col>
      <xdr:colOff>177800</xdr:colOff>
      <xdr:row>37</xdr:row>
      <xdr:rowOff>47308</xdr:rowOff>
    </xdr:to>
    <xdr:cxnSp macro="">
      <xdr:nvCxnSpPr>
        <xdr:cNvPr id="64" name="直線コネクタ 63"/>
        <xdr:cNvCxnSpPr/>
      </xdr:nvCxnSpPr>
      <xdr:spPr>
        <a:xfrm flipV="1">
          <a:off x="2908300" y="6386195"/>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47308</xdr:rowOff>
    </xdr:from>
    <xdr:to>
      <xdr:col>15</xdr:col>
      <xdr:colOff>50800</xdr:colOff>
      <xdr:row>37</xdr:row>
      <xdr:rowOff>53213</xdr:rowOff>
    </xdr:to>
    <xdr:cxnSp macro="">
      <xdr:nvCxnSpPr>
        <xdr:cNvPr id="67" name="直線コネクタ 66"/>
        <xdr:cNvCxnSpPr/>
      </xdr:nvCxnSpPr>
      <xdr:spPr>
        <a:xfrm flipV="1">
          <a:off x="2019300" y="639095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27686</xdr:rowOff>
    </xdr:from>
    <xdr:to>
      <xdr:col>10</xdr:col>
      <xdr:colOff>114300</xdr:colOff>
      <xdr:row>37</xdr:row>
      <xdr:rowOff>53213</xdr:rowOff>
    </xdr:to>
    <xdr:cxnSp macro="">
      <xdr:nvCxnSpPr>
        <xdr:cNvPr id="70" name="直線コネクタ 69"/>
        <xdr:cNvCxnSpPr/>
      </xdr:nvCxnSpPr>
      <xdr:spPr>
        <a:xfrm>
          <a:off x="1130300" y="637133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xdr:cNvSpPr/>
      </xdr:nvSpPr>
      <xdr:spPr>
        <a:xfrm>
          <a:off x="1968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xdr:cNvSpPr/>
      </xdr:nvSpPr>
      <xdr:spPr>
        <a:xfrm>
          <a:off x="1079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99378</xdr:rowOff>
    </xdr:from>
    <xdr:to>
      <xdr:col>24</xdr:col>
      <xdr:colOff>114300</xdr:colOff>
      <xdr:row>37</xdr:row>
      <xdr:rowOff>29528</xdr:rowOff>
    </xdr:to>
    <xdr:sp macro="" textlink="">
      <xdr:nvSpPr>
        <xdr:cNvPr id="80" name="楕円 79"/>
        <xdr:cNvSpPr/>
      </xdr:nvSpPr>
      <xdr:spPr>
        <a:xfrm>
          <a:off x="4584700" y="6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77805</xdr:rowOff>
    </xdr:from>
    <xdr:ext cx="469744" cy="259045"/>
    <xdr:sp macro="" textlink="">
      <xdr:nvSpPr>
        <xdr:cNvPr id="81" name="議会費該当値テキスト"/>
        <xdr:cNvSpPr txBox="1"/>
      </xdr:nvSpPr>
      <xdr:spPr>
        <a:xfrm>
          <a:off x="4686300" y="62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163195</xdr:rowOff>
    </xdr:from>
    <xdr:to>
      <xdr:col>20</xdr:col>
      <xdr:colOff>38100</xdr:colOff>
      <xdr:row>37</xdr:row>
      <xdr:rowOff>93345</xdr:rowOff>
    </xdr:to>
    <xdr:sp macro="" textlink="">
      <xdr:nvSpPr>
        <xdr:cNvPr id="82" name="楕円 81"/>
        <xdr:cNvSpPr/>
      </xdr:nvSpPr>
      <xdr:spPr>
        <a:xfrm>
          <a:off x="3746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84472</xdr:rowOff>
    </xdr:from>
    <xdr:ext cx="469744" cy="259045"/>
    <xdr:sp macro="" textlink="">
      <xdr:nvSpPr>
        <xdr:cNvPr id="83" name="テキスト ボックス 82"/>
        <xdr:cNvSpPr txBox="1"/>
      </xdr:nvSpPr>
      <xdr:spPr>
        <a:xfrm>
          <a:off x="3562428" y="642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167958</xdr:rowOff>
    </xdr:from>
    <xdr:to>
      <xdr:col>15</xdr:col>
      <xdr:colOff>101600</xdr:colOff>
      <xdr:row>37</xdr:row>
      <xdr:rowOff>98108</xdr:rowOff>
    </xdr:to>
    <xdr:sp macro="" textlink="">
      <xdr:nvSpPr>
        <xdr:cNvPr id="84" name="楕円 83"/>
        <xdr:cNvSpPr/>
      </xdr:nvSpPr>
      <xdr:spPr>
        <a:xfrm>
          <a:off x="2857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89235</xdr:rowOff>
    </xdr:from>
    <xdr:ext cx="469744" cy="259045"/>
    <xdr:sp macro="" textlink="">
      <xdr:nvSpPr>
        <xdr:cNvPr id="85" name="テキスト ボックス 84"/>
        <xdr:cNvSpPr txBox="1"/>
      </xdr:nvSpPr>
      <xdr:spPr>
        <a:xfrm>
          <a:off x="2673428" y="64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2413</xdr:rowOff>
    </xdr:from>
    <xdr:to>
      <xdr:col>10</xdr:col>
      <xdr:colOff>165100</xdr:colOff>
      <xdr:row>37</xdr:row>
      <xdr:rowOff>104013</xdr:rowOff>
    </xdr:to>
    <xdr:sp macro="" textlink="">
      <xdr:nvSpPr>
        <xdr:cNvPr id="86" name="楕円 85"/>
        <xdr:cNvSpPr/>
      </xdr:nvSpPr>
      <xdr:spPr>
        <a:xfrm>
          <a:off x="1968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120540</xdr:rowOff>
    </xdr:from>
    <xdr:ext cx="469744" cy="259045"/>
    <xdr:sp macro="" textlink="">
      <xdr:nvSpPr>
        <xdr:cNvPr id="87" name="テキスト ボックス 86"/>
        <xdr:cNvSpPr txBox="1"/>
      </xdr:nvSpPr>
      <xdr:spPr>
        <a:xfrm>
          <a:off x="1784428" y="61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148336</xdr:rowOff>
    </xdr:from>
    <xdr:to>
      <xdr:col>6</xdr:col>
      <xdr:colOff>38100</xdr:colOff>
      <xdr:row>37</xdr:row>
      <xdr:rowOff>78486</xdr:rowOff>
    </xdr:to>
    <xdr:sp macro="" textlink="">
      <xdr:nvSpPr>
        <xdr:cNvPr id="88" name="楕円 87"/>
        <xdr:cNvSpPr/>
      </xdr:nvSpPr>
      <xdr:spPr>
        <a:xfrm>
          <a:off x="1079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95013</xdr:rowOff>
    </xdr:from>
    <xdr:ext cx="469744" cy="259045"/>
    <xdr:sp macro="" textlink="">
      <xdr:nvSpPr>
        <xdr:cNvPr id="89" name="テキスト ボックス 88"/>
        <xdr:cNvSpPr txBox="1"/>
      </xdr:nvSpPr>
      <xdr:spPr>
        <a:xfrm>
          <a:off x="895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7950</xdr:rowOff>
    </xdr:from>
    <xdr:to>
      <xdr:col>24</xdr:col>
      <xdr:colOff>63500</xdr:colOff>
      <xdr:row>59</xdr:row>
      <xdr:rowOff>24498</xdr:rowOff>
    </xdr:to>
    <xdr:cxnSp macro="">
      <xdr:nvCxnSpPr>
        <xdr:cNvPr id="120" name="直線コネクタ 119"/>
        <xdr:cNvCxnSpPr/>
      </xdr:nvCxnSpPr>
      <xdr:spPr>
        <a:xfrm>
          <a:off x="3797300" y="10123500"/>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90521</xdr:rowOff>
    </xdr:from>
    <xdr:to>
      <xdr:col>19</xdr:col>
      <xdr:colOff>177800</xdr:colOff>
      <xdr:row>59</xdr:row>
      <xdr:rowOff>7950</xdr:rowOff>
    </xdr:to>
    <xdr:cxnSp macro="">
      <xdr:nvCxnSpPr>
        <xdr:cNvPr id="123" name="直線コネクタ 122"/>
        <xdr:cNvCxnSpPr/>
      </xdr:nvCxnSpPr>
      <xdr:spPr>
        <a:xfrm>
          <a:off x="2908300" y="10034621"/>
          <a:ext cx="8890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90521</xdr:rowOff>
    </xdr:from>
    <xdr:to>
      <xdr:col>15</xdr:col>
      <xdr:colOff>50800</xdr:colOff>
      <xdr:row>59</xdr:row>
      <xdr:rowOff>41400</xdr:rowOff>
    </xdr:to>
    <xdr:cxnSp macro="">
      <xdr:nvCxnSpPr>
        <xdr:cNvPr id="126" name="直線コネクタ 125"/>
        <xdr:cNvCxnSpPr/>
      </xdr:nvCxnSpPr>
      <xdr:spPr>
        <a:xfrm flipV="1">
          <a:off x="2019300" y="10034621"/>
          <a:ext cx="889000" cy="1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41400</xdr:rowOff>
    </xdr:from>
    <xdr:to>
      <xdr:col>10</xdr:col>
      <xdr:colOff>114300</xdr:colOff>
      <xdr:row>59</xdr:row>
      <xdr:rowOff>41577</xdr:rowOff>
    </xdr:to>
    <xdr:cxnSp macro="">
      <xdr:nvCxnSpPr>
        <xdr:cNvPr id="129" name="直線コネクタ 128"/>
        <xdr:cNvCxnSpPr/>
      </xdr:nvCxnSpPr>
      <xdr:spPr>
        <a:xfrm flipV="1">
          <a:off x="1130300" y="10156950"/>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xdr:cNvSpPr/>
      </xdr:nvSpPr>
      <xdr:spPr>
        <a:xfrm>
          <a:off x="1968500" y="100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90837</xdr:rowOff>
    </xdr:from>
    <xdr:ext cx="534377" cy="259045"/>
    <xdr:sp macro="" textlink="">
      <xdr:nvSpPr>
        <xdr:cNvPr id="131" name="テキスト ボックス 130"/>
        <xdr:cNvSpPr txBox="1"/>
      </xdr:nvSpPr>
      <xdr:spPr>
        <a:xfrm>
          <a:off x="1752111" y="98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xdr:cNvSpPr/>
      </xdr:nvSpPr>
      <xdr:spPr>
        <a:xfrm>
          <a:off x="1079500" y="1009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94332</xdr:rowOff>
    </xdr:from>
    <xdr:ext cx="534377" cy="259045"/>
    <xdr:sp macro="" textlink="">
      <xdr:nvSpPr>
        <xdr:cNvPr id="133" name="テキスト ボックス 132"/>
        <xdr:cNvSpPr txBox="1"/>
      </xdr:nvSpPr>
      <xdr:spPr>
        <a:xfrm>
          <a:off x="863111" y="98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145148</xdr:rowOff>
    </xdr:from>
    <xdr:to>
      <xdr:col>24</xdr:col>
      <xdr:colOff>114300</xdr:colOff>
      <xdr:row>59</xdr:row>
      <xdr:rowOff>75298</xdr:rowOff>
    </xdr:to>
    <xdr:sp macro="" textlink="">
      <xdr:nvSpPr>
        <xdr:cNvPr id="139" name="楕円 138"/>
        <xdr:cNvSpPr/>
      </xdr:nvSpPr>
      <xdr:spPr>
        <a:xfrm>
          <a:off x="4584700" y="100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60075</xdr:rowOff>
    </xdr:from>
    <xdr:ext cx="534377" cy="259045"/>
    <xdr:sp macro="" textlink="">
      <xdr:nvSpPr>
        <xdr:cNvPr id="140" name="総務費該当値テキスト"/>
        <xdr:cNvSpPr txBox="1"/>
      </xdr:nvSpPr>
      <xdr:spPr>
        <a:xfrm>
          <a:off x="4686300" y="100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128600</xdr:rowOff>
    </xdr:from>
    <xdr:to>
      <xdr:col>20</xdr:col>
      <xdr:colOff>38100</xdr:colOff>
      <xdr:row>59</xdr:row>
      <xdr:rowOff>58750</xdr:rowOff>
    </xdr:to>
    <xdr:sp macro="" textlink="">
      <xdr:nvSpPr>
        <xdr:cNvPr id="141" name="楕円 140"/>
        <xdr:cNvSpPr/>
      </xdr:nvSpPr>
      <xdr:spPr>
        <a:xfrm>
          <a:off x="3746500" y="100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49877</xdr:rowOff>
    </xdr:from>
    <xdr:ext cx="534377" cy="259045"/>
    <xdr:sp macro="" textlink="">
      <xdr:nvSpPr>
        <xdr:cNvPr id="142" name="テキスト ボックス 141"/>
        <xdr:cNvSpPr txBox="1"/>
      </xdr:nvSpPr>
      <xdr:spPr>
        <a:xfrm>
          <a:off x="3530111" y="101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39721</xdr:rowOff>
    </xdr:from>
    <xdr:to>
      <xdr:col>15</xdr:col>
      <xdr:colOff>101600</xdr:colOff>
      <xdr:row>58</xdr:row>
      <xdr:rowOff>141321</xdr:rowOff>
    </xdr:to>
    <xdr:sp macro="" textlink="">
      <xdr:nvSpPr>
        <xdr:cNvPr id="143" name="楕円 142"/>
        <xdr:cNvSpPr/>
      </xdr:nvSpPr>
      <xdr:spPr>
        <a:xfrm>
          <a:off x="2857500" y="99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132448</xdr:rowOff>
    </xdr:from>
    <xdr:ext cx="599010" cy="259045"/>
    <xdr:sp macro="" textlink="">
      <xdr:nvSpPr>
        <xdr:cNvPr id="144" name="テキスト ボックス 143"/>
        <xdr:cNvSpPr txBox="1"/>
      </xdr:nvSpPr>
      <xdr:spPr>
        <a:xfrm>
          <a:off x="2608795" y="1007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162050</xdr:rowOff>
    </xdr:from>
    <xdr:to>
      <xdr:col>10</xdr:col>
      <xdr:colOff>165100</xdr:colOff>
      <xdr:row>59</xdr:row>
      <xdr:rowOff>92200</xdr:rowOff>
    </xdr:to>
    <xdr:sp macro="" textlink="">
      <xdr:nvSpPr>
        <xdr:cNvPr id="145" name="楕円 144"/>
        <xdr:cNvSpPr/>
      </xdr:nvSpPr>
      <xdr:spPr>
        <a:xfrm>
          <a:off x="1968500" y="10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83327</xdr:rowOff>
    </xdr:from>
    <xdr:ext cx="534377" cy="259045"/>
    <xdr:sp macro="" textlink="">
      <xdr:nvSpPr>
        <xdr:cNvPr id="146" name="テキスト ボックス 145"/>
        <xdr:cNvSpPr txBox="1"/>
      </xdr:nvSpPr>
      <xdr:spPr>
        <a:xfrm>
          <a:off x="1752111" y="1019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162227</xdr:rowOff>
    </xdr:from>
    <xdr:to>
      <xdr:col>6</xdr:col>
      <xdr:colOff>38100</xdr:colOff>
      <xdr:row>59</xdr:row>
      <xdr:rowOff>92377</xdr:rowOff>
    </xdr:to>
    <xdr:sp macro="" textlink="">
      <xdr:nvSpPr>
        <xdr:cNvPr id="147" name="楕円 146"/>
        <xdr:cNvSpPr/>
      </xdr:nvSpPr>
      <xdr:spPr>
        <a:xfrm>
          <a:off x="1079500" y="1010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83504</xdr:rowOff>
    </xdr:from>
    <xdr:ext cx="534377" cy="259045"/>
    <xdr:sp macro="" textlink="">
      <xdr:nvSpPr>
        <xdr:cNvPr id="148" name="テキスト ボックス 147"/>
        <xdr:cNvSpPr txBox="1"/>
      </xdr:nvSpPr>
      <xdr:spPr>
        <a:xfrm>
          <a:off x="863111" y="1019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147751</xdr:rowOff>
    </xdr:from>
    <xdr:to>
      <xdr:col>24</xdr:col>
      <xdr:colOff>63500</xdr:colOff>
      <xdr:row>77</xdr:row>
      <xdr:rowOff>9709</xdr:rowOff>
    </xdr:to>
    <xdr:cxnSp macro="">
      <xdr:nvCxnSpPr>
        <xdr:cNvPr id="176" name="直線コネクタ 175"/>
        <xdr:cNvCxnSpPr/>
      </xdr:nvCxnSpPr>
      <xdr:spPr>
        <a:xfrm>
          <a:off x="3797300" y="13177951"/>
          <a:ext cx="8382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147751</xdr:rowOff>
    </xdr:from>
    <xdr:to>
      <xdr:col>19</xdr:col>
      <xdr:colOff>177800</xdr:colOff>
      <xdr:row>77</xdr:row>
      <xdr:rowOff>94698</xdr:rowOff>
    </xdr:to>
    <xdr:cxnSp macro="">
      <xdr:nvCxnSpPr>
        <xdr:cNvPr id="179" name="直線コネクタ 178"/>
        <xdr:cNvCxnSpPr/>
      </xdr:nvCxnSpPr>
      <xdr:spPr>
        <a:xfrm flipV="1">
          <a:off x="2908300" y="13177951"/>
          <a:ext cx="889000" cy="1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94698</xdr:rowOff>
    </xdr:from>
    <xdr:to>
      <xdr:col>15</xdr:col>
      <xdr:colOff>50800</xdr:colOff>
      <xdr:row>77</xdr:row>
      <xdr:rowOff>133990</xdr:rowOff>
    </xdr:to>
    <xdr:cxnSp macro="">
      <xdr:nvCxnSpPr>
        <xdr:cNvPr id="182" name="直線コネクタ 181"/>
        <xdr:cNvCxnSpPr/>
      </xdr:nvCxnSpPr>
      <xdr:spPr>
        <a:xfrm flipV="1">
          <a:off x="2019300" y="13296348"/>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133990</xdr:rowOff>
    </xdr:from>
    <xdr:to>
      <xdr:col>10</xdr:col>
      <xdr:colOff>114300</xdr:colOff>
      <xdr:row>77</xdr:row>
      <xdr:rowOff>146160</xdr:rowOff>
    </xdr:to>
    <xdr:cxnSp macro="">
      <xdr:nvCxnSpPr>
        <xdr:cNvPr id="185" name="直線コネクタ 184"/>
        <xdr:cNvCxnSpPr/>
      </xdr:nvCxnSpPr>
      <xdr:spPr>
        <a:xfrm flipV="1">
          <a:off x="1130300" y="13335640"/>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57280</xdr:rowOff>
    </xdr:from>
    <xdr:ext cx="599010" cy="259045"/>
    <xdr:sp macro="" textlink="">
      <xdr:nvSpPr>
        <xdr:cNvPr id="187" name="テキスト ボックス 186"/>
        <xdr:cNvSpPr txBox="1"/>
      </xdr:nvSpPr>
      <xdr:spPr>
        <a:xfrm>
          <a:off x="1719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82527</xdr:rowOff>
    </xdr:from>
    <xdr:ext cx="599010" cy="259045"/>
    <xdr:sp macro="" textlink="">
      <xdr:nvSpPr>
        <xdr:cNvPr id="189" name="テキスト ボックス 188"/>
        <xdr:cNvSpPr txBox="1"/>
      </xdr:nvSpPr>
      <xdr:spPr>
        <a:xfrm>
          <a:off x="830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130359</xdr:rowOff>
    </xdr:from>
    <xdr:to>
      <xdr:col>24</xdr:col>
      <xdr:colOff>114300</xdr:colOff>
      <xdr:row>77</xdr:row>
      <xdr:rowOff>60509</xdr:rowOff>
    </xdr:to>
    <xdr:sp macro="" textlink="">
      <xdr:nvSpPr>
        <xdr:cNvPr id="195" name="楕円 194"/>
        <xdr:cNvSpPr/>
      </xdr:nvSpPr>
      <xdr:spPr>
        <a:xfrm>
          <a:off x="4584700" y="131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45286</xdr:rowOff>
    </xdr:from>
    <xdr:ext cx="599010" cy="259045"/>
    <xdr:sp macro="" textlink="">
      <xdr:nvSpPr>
        <xdr:cNvPr id="196" name="民生費該当値テキスト"/>
        <xdr:cNvSpPr txBox="1"/>
      </xdr:nvSpPr>
      <xdr:spPr>
        <a:xfrm>
          <a:off x="4686300" y="1307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96951</xdr:rowOff>
    </xdr:from>
    <xdr:to>
      <xdr:col>20</xdr:col>
      <xdr:colOff>38100</xdr:colOff>
      <xdr:row>77</xdr:row>
      <xdr:rowOff>27101</xdr:rowOff>
    </xdr:to>
    <xdr:sp macro="" textlink="">
      <xdr:nvSpPr>
        <xdr:cNvPr id="197" name="楕円 196"/>
        <xdr:cNvSpPr/>
      </xdr:nvSpPr>
      <xdr:spPr>
        <a:xfrm>
          <a:off x="3746500" y="131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18228</xdr:rowOff>
    </xdr:from>
    <xdr:ext cx="599010" cy="259045"/>
    <xdr:sp macro="" textlink="">
      <xdr:nvSpPr>
        <xdr:cNvPr id="198" name="テキスト ボックス 197"/>
        <xdr:cNvSpPr txBox="1"/>
      </xdr:nvSpPr>
      <xdr:spPr>
        <a:xfrm>
          <a:off x="3497795" y="1321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43898</xdr:rowOff>
    </xdr:from>
    <xdr:to>
      <xdr:col>15</xdr:col>
      <xdr:colOff>101600</xdr:colOff>
      <xdr:row>77</xdr:row>
      <xdr:rowOff>145498</xdr:rowOff>
    </xdr:to>
    <xdr:sp macro="" textlink="">
      <xdr:nvSpPr>
        <xdr:cNvPr id="199" name="楕円 198"/>
        <xdr:cNvSpPr/>
      </xdr:nvSpPr>
      <xdr:spPr>
        <a:xfrm>
          <a:off x="2857500" y="132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136625</xdr:rowOff>
    </xdr:from>
    <xdr:ext cx="599010" cy="259045"/>
    <xdr:sp macro="" textlink="">
      <xdr:nvSpPr>
        <xdr:cNvPr id="200" name="テキスト ボックス 199"/>
        <xdr:cNvSpPr txBox="1"/>
      </xdr:nvSpPr>
      <xdr:spPr>
        <a:xfrm>
          <a:off x="2608795" y="133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83190</xdr:rowOff>
    </xdr:from>
    <xdr:to>
      <xdr:col>10</xdr:col>
      <xdr:colOff>165100</xdr:colOff>
      <xdr:row>78</xdr:row>
      <xdr:rowOff>13340</xdr:rowOff>
    </xdr:to>
    <xdr:sp macro="" textlink="">
      <xdr:nvSpPr>
        <xdr:cNvPr id="201" name="楕円 200"/>
        <xdr:cNvSpPr/>
      </xdr:nvSpPr>
      <xdr:spPr>
        <a:xfrm>
          <a:off x="19685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4467</xdr:rowOff>
    </xdr:from>
    <xdr:ext cx="599010" cy="259045"/>
    <xdr:sp macro="" textlink="">
      <xdr:nvSpPr>
        <xdr:cNvPr id="202" name="テキスト ボックス 201"/>
        <xdr:cNvSpPr txBox="1"/>
      </xdr:nvSpPr>
      <xdr:spPr>
        <a:xfrm>
          <a:off x="1719795" y="133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95360</xdr:rowOff>
    </xdr:from>
    <xdr:to>
      <xdr:col>6</xdr:col>
      <xdr:colOff>38100</xdr:colOff>
      <xdr:row>78</xdr:row>
      <xdr:rowOff>25510</xdr:rowOff>
    </xdr:to>
    <xdr:sp macro="" textlink="">
      <xdr:nvSpPr>
        <xdr:cNvPr id="203" name="楕円 202"/>
        <xdr:cNvSpPr/>
      </xdr:nvSpPr>
      <xdr:spPr>
        <a:xfrm>
          <a:off x="1079500" y="132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16637</xdr:rowOff>
    </xdr:from>
    <xdr:ext cx="599010" cy="259045"/>
    <xdr:sp macro="" textlink="">
      <xdr:nvSpPr>
        <xdr:cNvPr id="204" name="テキスト ボックス 203"/>
        <xdr:cNvSpPr txBox="1"/>
      </xdr:nvSpPr>
      <xdr:spPr>
        <a:xfrm>
          <a:off x="830795" y="1338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110142</xdr:rowOff>
    </xdr:from>
    <xdr:to>
      <xdr:col>24</xdr:col>
      <xdr:colOff>63500</xdr:colOff>
      <xdr:row>98</xdr:row>
      <xdr:rowOff>140284</xdr:rowOff>
    </xdr:to>
    <xdr:cxnSp macro="">
      <xdr:nvCxnSpPr>
        <xdr:cNvPr id="235" name="直線コネクタ 234"/>
        <xdr:cNvCxnSpPr/>
      </xdr:nvCxnSpPr>
      <xdr:spPr>
        <a:xfrm>
          <a:off x="3797300" y="16912242"/>
          <a:ext cx="8382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52479</xdr:rowOff>
    </xdr:from>
    <xdr:to>
      <xdr:col>19</xdr:col>
      <xdr:colOff>177800</xdr:colOff>
      <xdr:row>98</xdr:row>
      <xdr:rowOff>110142</xdr:rowOff>
    </xdr:to>
    <xdr:cxnSp macro="">
      <xdr:nvCxnSpPr>
        <xdr:cNvPr id="238" name="直線コネクタ 237"/>
        <xdr:cNvCxnSpPr/>
      </xdr:nvCxnSpPr>
      <xdr:spPr>
        <a:xfrm>
          <a:off x="2908300" y="16854579"/>
          <a:ext cx="8890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52479</xdr:rowOff>
    </xdr:from>
    <xdr:to>
      <xdr:col>15</xdr:col>
      <xdr:colOff>50800</xdr:colOff>
      <xdr:row>98</xdr:row>
      <xdr:rowOff>92018</xdr:rowOff>
    </xdr:to>
    <xdr:cxnSp macro="">
      <xdr:nvCxnSpPr>
        <xdr:cNvPr id="241" name="直線コネクタ 240"/>
        <xdr:cNvCxnSpPr/>
      </xdr:nvCxnSpPr>
      <xdr:spPr>
        <a:xfrm flipV="1">
          <a:off x="2019300" y="16854579"/>
          <a:ext cx="889000" cy="3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92018</xdr:rowOff>
    </xdr:from>
    <xdr:to>
      <xdr:col>10</xdr:col>
      <xdr:colOff>114300</xdr:colOff>
      <xdr:row>98</xdr:row>
      <xdr:rowOff>157367</xdr:rowOff>
    </xdr:to>
    <xdr:cxnSp macro="">
      <xdr:nvCxnSpPr>
        <xdr:cNvPr id="244" name="直線コネクタ 243"/>
        <xdr:cNvCxnSpPr/>
      </xdr:nvCxnSpPr>
      <xdr:spPr>
        <a:xfrm flipV="1">
          <a:off x="1130300" y="16894118"/>
          <a:ext cx="889000" cy="6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xdr:cNvSpPr/>
      </xdr:nvSpPr>
      <xdr:spPr>
        <a:xfrm>
          <a:off x="1968500" y="1688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886</xdr:rowOff>
    </xdr:from>
    <xdr:ext cx="534377" cy="259045"/>
    <xdr:sp macro="" textlink="">
      <xdr:nvSpPr>
        <xdr:cNvPr id="246" name="テキスト ボックス 245"/>
        <xdr:cNvSpPr txBox="1"/>
      </xdr:nvSpPr>
      <xdr:spPr>
        <a:xfrm>
          <a:off x="1752111" y="169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xdr:cNvSpPr/>
      </xdr:nvSpPr>
      <xdr:spPr>
        <a:xfrm>
          <a:off x="1079500" y="168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32808</xdr:rowOff>
    </xdr:from>
    <xdr:ext cx="534377" cy="259045"/>
    <xdr:sp macro="" textlink="">
      <xdr:nvSpPr>
        <xdr:cNvPr id="248" name="テキスト ボックス 247"/>
        <xdr:cNvSpPr txBox="1"/>
      </xdr:nvSpPr>
      <xdr:spPr>
        <a:xfrm>
          <a:off x="863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89484</xdr:rowOff>
    </xdr:from>
    <xdr:to>
      <xdr:col>24</xdr:col>
      <xdr:colOff>114300</xdr:colOff>
      <xdr:row>99</xdr:row>
      <xdr:rowOff>19634</xdr:rowOff>
    </xdr:to>
    <xdr:sp macro="" textlink="">
      <xdr:nvSpPr>
        <xdr:cNvPr id="254" name="楕円 253"/>
        <xdr:cNvSpPr/>
      </xdr:nvSpPr>
      <xdr:spPr>
        <a:xfrm>
          <a:off x="4584700" y="168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4411</xdr:rowOff>
    </xdr:from>
    <xdr:ext cx="534377" cy="259045"/>
    <xdr:sp macro="" textlink="">
      <xdr:nvSpPr>
        <xdr:cNvPr id="255" name="衛生費該当値テキスト"/>
        <xdr:cNvSpPr txBox="1"/>
      </xdr:nvSpPr>
      <xdr:spPr>
        <a:xfrm>
          <a:off x="4686300" y="168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59342</xdr:rowOff>
    </xdr:from>
    <xdr:to>
      <xdr:col>20</xdr:col>
      <xdr:colOff>38100</xdr:colOff>
      <xdr:row>98</xdr:row>
      <xdr:rowOff>160942</xdr:rowOff>
    </xdr:to>
    <xdr:sp macro="" textlink="">
      <xdr:nvSpPr>
        <xdr:cNvPr id="256" name="楕円 255"/>
        <xdr:cNvSpPr/>
      </xdr:nvSpPr>
      <xdr:spPr>
        <a:xfrm>
          <a:off x="3746500" y="168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152069</xdr:rowOff>
    </xdr:from>
    <xdr:ext cx="534377" cy="259045"/>
    <xdr:sp macro="" textlink="">
      <xdr:nvSpPr>
        <xdr:cNvPr id="257" name="テキスト ボックス 256"/>
        <xdr:cNvSpPr txBox="1"/>
      </xdr:nvSpPr>
      <xdr:spPr>
        <a:xfrm>
          <a:off x="3530111" y="169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1679</xdr:rowOff>
    </xdr:from>
    <xdr:to>
      <xdr:col>15</xdr:col>
      <xdr:colOff>101600</xdr:colOff>
      <xdr:row>98</xdr:row>
      <xdr:rowOff>103279</xdr:rowOff>
    </xdr:to>
    <xdr:sp macro="" textlink="">
      <xdr:nvSpPr>
        <xdr:cNvPr id="258" name="楕円 257"/>
        <xdr:cNvSpPr/>
      </xdr:nvSpPr>
      <xdr:spPr>
        <a:xfrm>
          <a:off x="2857500" y="168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119806</xdr:rowOff>
    </xdr:from>
    <xdr:ext cx="534377" cy="259045"/>
    <xdr:sp macro="" textlink="">
      <xdr:nvSpPr>
        <xdr:cNvPr id="259" name="テキスト ボックス 258"/>
        <xdr:cNvSpPr txBox="1"/>
      </xdr:nvSpPr>
      <xdr:spPr>
        <a:xfrm>
          <a:off x="2641111" y="1657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41218</xdr:rowOff>
    </xdr:from>
    <xdr:to>
      <xdr:col>10</xdr:col>
      <xdr:colOff>165100</xdr:colOff>
      <xdr:row>98</xdr:row>
      <xdr:rowOff>142818</xdr:rowOff>
    </xdr:to>
    <xdr:sp macro="" textlink="">
      <xdr:nvSpPr>
        <xdr:cNvPr id="260" name="楕円 259"/>
        <xdr:cNvSpPr/>
      </xdr:nvSpPr>
      <xdr:spPr>
        <a:xfrm>
          <a:off x="1968500" y="168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159345</xdr:rowOff>
    </xdr:from>
    <xdr:ext cx="534377" cy="259045"/>
    <xdr:sp macro="" textlink="">
      <xdr:nvSpPr>
        <xdr:cNvPr id="261" name="テキスト ボックス 260"/>
        <xdr:cNvSpPr txBox="1"/>
      </xdr:nvSpPr>
      <xdr:spPr>
        <a:xfrm>
          <a:off x="1752111" y="166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106567</xdr:rowOff>
    </xdr:from>
    <xdr:to>
      <xdr:col>6</xdr:col>
      <xdr:colOff>38100</xdr:colOff>
      <xdr:row>99</xdr:row>
      <xdr:rowOff>36717</xdr:rowOff>
    </xdr:to>
    <xdr:sp macro="" textlink="">
      <xdr:nvSpPr>
        <xdr:cNvPr id="262" name="楕円 261"/>
        <xdr:cNvSpPr/>
      </xdr:nvSpPr>
      <xdr:spPr>
        <a:xfrm>
          <a:off x="1079500" y="169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27844</xdr:rowOff>
    </xdr:from>
    <xdr:ext cx="534377" cy="259045"/>
    <xdr:sp macro="" textlink="">
      <xdr:nvSpPr>
        <xdr:cNvPr id="263" name="テキスト ボックス 262"/>
        <xdr:cNvSpPr txBox="1"/>
      </xdr:nvSpPr>
      <xdr:spPr>
        <a:xfrm>
          <a:off x="863111" y="170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94960</xdr:rowOff>
    </xdr:from>
    <xdr:to>
      <xdr:col>55</xdr:col>
      <xdr:colOff>0</xdr:colOff>
      <xdr:row>39</xdr:row>
      <xdr:rowOff>97572</xdr:rowOff>
    </xdr:to>
    <xdr:cxnSp macro="">
      <xdr:nvCxnSpPr>
        <xdr:cNvPr id="294" name="直線コネクタ 293"/>
        <xdr:cNvCxnSpPr/>
      </xdr:nvCxnSpPr>
      <xdr:spPr>
        <a:xfrm flipV="1">
          <a:off x="9639300" y="6781510"/>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97572</xdr:rowOff>
    </xdr:to>
    <xdr:cxnSp macro="">
      <xdr:nvCxnSpPr>
        <xdr:cNvPr id="297" name="直線コネクタ 296"/>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97572</xdr:rowOff>
    </xdr:to>
    <xdr:cxnSp macro="">
      <xdr:nvCxnSpPr>
        <xdr:cNvPr id="300" name="直線コネクタ 299"/>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97572</xdr:rowOff>
    </xdr:to>
    <xdr:cxnSp macro="">
      <xdr:nvCxnSpPr>
        <xdr:cNvPr id="303" name="直線コネクタ 302"/>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xdr:cNvSpPr/>
      </xdr:nvSpPr>
      <xdr:spPr>
        <a:xfrm>
          <a:off x="7810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106116</xdr:rowOff>
    </xdr:from>
    <xdr:ext cx="378565" cy="259045"/>
    <xdr:sp macro="" textlink="">
      <xdr:nvSpPr>
        <xdr:cNvPr id="305" name="テキスト ボックス 304"/>
        <xdr:cNvSpPr txBox="1"/>
      </xdr:nvSpPr>
      <xdr:spPr>
        <a:xfrm>
          <a:off x="7672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xdr:cNvSpPr/>
      </xdr:nvSpPr>
      <xdr:spPr>
        <a:xfrm>
          <a:off x="692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115261</xdr:rowOff>
    </xdr:from>
    <xdr:ext cx="378565" cy="259045"/>
    <xdr:sp macro="" textlink="">
      <xdr:nvSpPr>
        <xdr:cNvPr id="307" name="テキスト ボックス 306"/>
        <xdr:cNvSpPr txBox="1"/>
      </xdr:nvSpPr>
      <xdr:spPr>
        <a:xfrm>
          <a:off x="678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44160</xdr:rowOff>
    </xdr:from>
    <xdr:to>
      <xdr:col>55</xdr:col>
      <xdr:colOff>50800</xdr:colOff>
      <xdr:row>39</xdr:row>
      <xdr:rowOff>145760</xdr:rowOff>
    </xdr:to>
    <xdr:sp macro="" textlink="">
      <xdr:nvSpPr>
        <xdr:cNvPr id="313" name="楕円 312"/>
        <xdr:cNvSpPr/>
      </xdr:nvSpPr>
      <xdr:spPr>
        <a:xfrm>
          <a:off x="10426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130537</xdr:rowOff>
    </xdr:from>
    <xdr:ext cx="313932" cy="259045"/>
    <xdr:sp macro="" textlink="">
      <xdr:nvSpPr>
        <xdr:cNvPr id="314" name="労働費該当値テキスト"/>
        <xdr:cNvSpPr txBox="1"/>
      </xdr:nvSpPr>
      <xdr:spPr>
        <a:xfrm>
          <a:off x="10528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5" name="楕円 314"/>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6" name="テキスト ボックス 315"/>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7" name="楕円 316"/>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18" name="テキスト ボックス 317"/>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19" name="楕円 318"/>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20" name="テキスト ボックス 319"/>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21" name="楕円 320"/>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22" name="テキスト ボックス 321"/>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47128</xdr:rowOff>
    </xdr:from>
    <xdr:to>
      <xdr:col>55</xdr:col>
      <xdr:colOff>0</xdr:colOff>
      <xdr:row>58</xdr:row>
      <xdr:rowOff>63533</xdr:rowOff>
    </xdr:to>
    <xdr:cxnSp macro="">
      <xdr:nvCxnSpPr>
        <xdr:cNvPr id="353" name="直線コネクタ 352"/>
        <xdr:cNvCxnSpPr/>
      </xdr:nvCxnSpPr>
      <xdr:spPr>
        <a:xfrm flipV="1">
          <a:off x="9639300" y="9991228"/>
          <a:ext cx="8382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52091</xdr:rowOff>
    </xdr:from>
    <xdr:to>
      <xdr:col>50</xdr:col>
      <xdr:colOff>114300</xdr:colOff>
      <xdr:row>58</xdr:row>
      <xdr:rowOff>63533</xdr:rowOff>
    </xdr:to>
    <xdr:cxnSp macro="">
      <xdr:nvCxnSpPr>
        <xdr:cNvPr id="356" name="直線コネクタ 355"/>
        <xdr:cNvCxnSpPr/>
      </xdr:nvCxnSpPr>
      <xdr:spPr>
        <a:xfrm>
          <a:off x="8750300" y="9996191"/>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52091</xdr:rowOff>
    </xdr:from>
    <xdr:to>
      <xdr:col>45</xdr:col>
      <xdr:colOff>177800</xdr:colOff>
      <xdr:row>58</xdr:row>
      <xdr:rowOff>83519</xdr:rowOff>
    </xdr:to>
    <xdr:cxnSp macro="">
      <xdr:nvCxnSpPr>
        <xdr:cNvPr id="359" name="直線コネクタ 358"/>
        <xdr:cNvCxnSpPr/>
      </xdr:nvCxnSpPr>
      <xdr:spPr>
        <a:xfrm flipV="1">
          <a:off x="7861300" y="9996191"/>
          <a:ext cx="889000" cy="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83519</xdr:rowOff>
    </xdr:from>
    <xdr:to>
      <xdr:col>41</xdr:col>
      <xdr:colOff>50800</xdr:colOff>
      <xdr:row>58</xdr:row>
      <xdr:rowOff>85772</xdr:rowOff>
    </xdr:to>
    <xdr:cxnSp macro="">
      <xdr:nvCxnSpPr>
        <xdr:cNvPr id="362" name="直線コネクタ 361"/>
        <xdr:cNvCxnSpPr/>
      </xdr:nvCxnSpPr>
      <xdr:spPr>
        <a:xfrm flipV="1">
          <a:off x="6972300" y="10027619"/>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xdr:cNvSpPr/>
      </xdr:nvSpPr>
      <xdr:spPr>
        <a:xfrm>
          <a:off x="7810500" y="99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83790</xdr:rowOff>
    </xdr:from>
    <xdr:ext cx="534377" cy="259045"/>
    <xdr:sp macro="" textlink="">
      <xdr:nvSpPr>
        <xdr:cNvPr id="364" name="テキスト ボックス 363"/>
        <xdr:cNvSpPr txBox="1"/>
      </xdr:nvSpPr>
      <xdr:spPr>
        <a:xfrm>
          <a:off x="7594111" y="96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xdr:cNvSpPr/>
      </xdr:nvSpPr>
      <xdr:spPr>
        <a:xfrm>
          <a:off x="6921500" y="9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81536</xdr:rowOff>
    </xdr:from>
    <xdr:ext cx="534377" cy="259045"/>
    <xdr:sp macro="" textlink="">
      <xdr:nvSpPr>
        <xdr:cNvPr id="366" name="テキスト ボックス 365"/>
        <xdr:cNvSpPr txBox="1"/>
      </xdr:nvSpPr>
      <xdr:spPr>
        <a:xfrm>
          <a:off x="6705111" y="9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167778</xdr:rowOff>
    </xdr:from>
    <xdr:to>
      <xdr:col>55</xdr:col>
      <xdr:colOff>50800</xdr:colOff>
      <xdr:row>58</xdr:row>
      <xdr:rowOff>97928</xdr:rowOff>
    </xdr:to>
    <xdr:sp macro="" textlink="">
      <xdr:nvSpPr>
        <xdr:cNvPr id="372" name="楕円 371"/>
        <xdr:cNvSpPr/>
      </xdr:nvSpPr>
      <xdr:spPr>
        <a:xfrm>
          <a:off x="10426700" y="9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146205</xdr:rowOff>
    </xdr:from>
    <xdr:ext cx="534377" cy="259045"/>
    <xdr:sp macro="" textlink="">
      <xdr:nvSpPr>
        <xdr:cNvPr id="373" name="農林水産業費該当値テキスト"/>
        <xdr:cNvSpPr txBox="1"/>
      </xdr:nvSpPr>
      <xdr:spPr>
        <a:xfrm>
          <a:off x="10528300" y="9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12733</xdr:rowOff>
    </xdr:from>
    <xdr:to>
      <xdr:col>50</xdr:col>
      <xdr:colOff>165100</xdr:colOff>
      <xdr:row>58</xdr:row>
      <xdr:rowOff>114333</xdr:rowOff>
    </xdr:to>
    <xdr:sp macro="" textlink="">
      <xdr:nvSpPr>
        <xdr:cNvPr id="374" name="楕円 373"/>
        <xdr:cNvSpPr/>
      </xdr:nvSpPr>
      <xdr:spPr>
        <a:xfrm>
          <a:off x="9588500" y="99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105460</xdr:rowOff>
    </xdr:from>
    <xdr:ext cx="534377" cy="259045"/>
    <xdr:sp macro="" textlink="">
      <xdr:nvSpPr>
        <xdr:cNvPr id="375" name="テキスト ボックス 374"/>
        <xdr:cNvSpPr txBox="1"/>
      </xdr:nvSpPr>
      <xdr:spPr>
        <a:xfrm>
          <a:off x="9372111" y="100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1291</xdr:rowOff>
    </xdr:from>
    <xdr:to>
      <xdr:col>46</xdr:col>
      <xdr:colOff>38100</xdr:colOff>
      <xdr:row>58</xdr:row>
      <xdr:rowOff>102891</xdr:rowOff>
    </xdr:to>
    <xdr:sp macro="" textlink="">
      <xdr:nvSpPr>
        <xdr:cNvPr id="376" name="楕円 375"/>
        <xdr:cNvSpPr/>
      </xdr:nvSpPr>
      <xdr:spPr>
        <a:xfrm>
          <a:off x="8699500" y="99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94018</xdr:rowOff>
    </xdr:from>
    <xdr:ext cx="534377" cy="259045"/>
    <xdr:sp macro="" textlink="">
      <xdr:nvSpPr>
        <xdr:cNvPr id="377" name="テキスト ボックス 376"/>
        <xdr:cNvSpPr txBox="1"/>
      </xdr:nvSpPr>
      <xdr:spPr>
        <a:xfrm>
          <a:off x="8483111" y="100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32719</xdr:rowOff>
    </xdr:from>
    <xdr:to>
      <xdr:col>41</xdr:col>
      <xdr:colOff>101600</xdr:colOff>
      <xdr:row>58</xdr:row>
      <xdr:rowOff>134319</xdr:rowOff>
    </xdr:to>
    <xdr:sp macro="" textlink="">
      <xdr:nvSpPr>
        <xdr:cNvPr id="378" name="楕円 377"/>
        <xdr:cNvSpPr/>
      </xdr:nvSpPr>
      <xdr:spPr>
        <a:xfrm>
          <a:off x="7810500" y="99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125446</xdr:rowOff>
    </xdr:from>
    <xdr:ext cx="534377" cy="259045"/>
    <xdr:sp macro="" textlink="">
      <xdr:nvSpPr>
        <xdr:cNvPr id="379" name="テキスト ボックス 378"/>
        <xdr:cNvSpPr txBox="1"/>
      </xdr:nvSpPr>
      <xdr:spPr>
        <a:xfrm>
          <a:off x="7594111" y="100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34972</xdr:rowOff>
    </xdr:from>
    <xdr:to>
      <xdr:col>36</xdr:col>
      <xdr:colOff>165100</xdr:colOff>
      <xdr:row>58</xdr:row>
      <xdr:rowOff>136572</xdr:rowOff>
    </xdr:to>
    <xdr:sp macro="" textlink="">
      <xdr:nvSpPr>
        <xdr:cNvPr id="380" name="楕円 379"/>
        <xdr:cNvSpPr/>
      </xdr:nvSpPr>
      <xdr:spPr>
        <a:xfrm>
          <a:off x="6921500" y="99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127699</xdr:rowOff>
    </xdr:from>
    <xdr:ext cx="534377" cy="259045"/>
    <xdr:sp macro="" textlink="">
      <xdr:nvSpPr>
        <xdr:cNvPr id="381" name="テキスト ボックス 380"/>
        <xdr:cNvSpPr txBox="1"/>
      </xdr:nvSpPr>
      <xdr:spPr>
        <a:xfrm>
          <a:off x="6705111" y="100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91832</xdr:rowOff>
    </xdr:from>
    <xdr:to>
      <xdr:col>55</xdr:col>
      <xdr:colOff>0</xdr:colOff>
      <xdr:row>78</xdr:row>
      <xdr:rowOff>111536</xdr:rowOff>
    </xdr:to>
    <xdr:cxnSp macro="">
      <xdr:nvCxnSpPr>
        <xdr:cNvPr id="408" name="直線コネクタ 407"/>
        <xdr:cNvCxnSpPr/>
      </xdr:nvCxnSpPr>
      <xdr:spPr>
        <a:xfrm flipV="1">
          <a:off x="9639300" y="13464932"/>
          <a:ext cx="8382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108423</xdr:rowOff>
    </xdr:from>
    <xdr:to>
      <xdr:col>50</xdr:col>
      <xdr:colOff>114300</xdr:colOff>
      <xdr:row>78</xdr:row>
      <xdr:rowOff>111536</xdr:rowOff>
    </xdr:to>
    <xdr:cxnSp macro="">
      <xdr:nvCxnSpPr>
        <xdr:cNvPr id="411" name="直線コネクタ 410"/>
        <xdr:cNvCxnSpPr/>
      </xdr:nvCxnSpPr>
      <xdr:spPr>
        <a:xfrm>
          <a:off x="8750300" y="13481523"/>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108423</xdr:rowOff>
    </xdr:from>
    <xdr:to>
      <xdr:col>45</xdr:col>
      <xdr:colOff>177800</xdr:colOff>
      <xdr:row>78</xdr:row>
      <xdr:rowOff>112063</xdr:rowOff>
    </xdr:to>
    <xdr:cxnSp macro="">
      <xdr:nvCxnSpPr>
        <xdr:cNvPr id="414" name="直線コネクタ 413"/>
        <xdr:cNvCxnSpPr/>
      </xdr:nvCxnSpPr>
      <xdr:spPr>
        <a:xfrm flipV="1">
          <a:off x="7861300" y="13481523"/>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112063</xdr:rowOff>
    </xdr:from>
    <xdr:to>
      <xdr:col>41</xdr:col>
      <xdr:colOff>50800</xdr:colOff>
      <xdr:row>78</xdr:row>
      <xdr:rowOff>116314</xdr:rowOff>
    </xdr:to>
    <xdr:cxnSp macro="">
      <xdr:nvCxnSpPr>
        <xdr:cNvPr id="417" name="直線コネクタ 416"/>
        <xdr:cNvCxnSpPr/>
      </xdr:nvCxnSpPr>
      <xdr:spPr>
        <a:xfrm flipV="1">
          <a:off x="6972300" y="13485163"/>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148734</xdr:rowOff>
    </xdr:from>
    <xdr:ext cx="534377" cy="259045"/>
    <xdr:sp macro="" textlink="">
      <xdr:nvSpPr>
        <xdr:cNvPr id="419" name="テキスト ボックス 418"/>
        <xdr:cNvSpPr txBox="1"/>
      </xdr:nvSpPr>
      <xdr:spPr>
        <a:xfrm>
          <a:off x="7594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148345</xdr:rowOff>
    </xdr:from>
    <xdr:ext cx="534377" cy="259045"/>
    <xdr:sp macro="" textlink="">
      <xdr:nvSpPr>
        <xdr:cNvPr id="421" name="テキスト ボックス 420"/>
        <xdr:cNvSpPr txBox="1"/>
      </xdr:nvSpPr>
      <xdr:spPr>
        <a:xfrm>
          <a:off x="6705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41032</xdr:rowOff>
    </xdr:from>
    <xdr:to>
      <xdr:col>55</xdr:col>
      <xdr:colOff>50800</xdr:colOff>
      <xdr:row>78</xdr:row>
      <xdr:rowOff>142632</xdr:rowOff>
    </xdr:to>
    <xdr:sp macro="" textlink="">
      <xdr:nvSpPr>
        <xdr:cNvPr id="427" name="楕円 426"/>
        <xdr:cNvSpPr/>
      </xdr:nvSpPr>
      <xdr:spPr>
        <a:xfrm>
          <a:off x="10426700" y="134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127409</xdr:rowOff>
    </xdr:from>
    <xdr:ext cx="534377" cy="259045"/>
    <xdr:sp macro="" textlink="">
      <xdr:nvSpPr>
        <xdr:cNvPr id="428" name="商工費該当値テキスト"/>
        <xdr:cNvSpPr txBox="1"/>
      </xdr:nvSpPr>
      <xdr:spPr>
        <a:xfrm>
          <a:off x="10528300" y="133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60736</xdr:rowOff>
    </xdr:from>
    <xdr:to>
      <xdr:col>50</xdr:col>
      <xdr:colOff>165100</xdr:colOff>
      <xdr:row>78</xdr:row>
      <xdr:rowOff>162336</xdr:rowOff>
    </xdr:to>
    <xdr:sp macro="" textlink="">
      <xdr:nvSpPr>
        <xdr:cNvPr id="429" name="楕円 428"/>
        <xdr:cNvSpPr/>
      </xdr:nvSpPr>
      <xdr:spPr>
        <a:xfrm>
          <a:off x="9588500" y="134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153463</xdr:rowOff>
    </xdr:from>
    <xdr:ext cx="469744" cy="259045"/>
    <xdr:sp macro="" textlink="">
      <xdr:nvSpPr>
        <xdr:cNvPr id="430" name="テキスト ボックス 429"/>
        <xdr:cNvSpPr txBox="1"/>
      </xdr:nvSpPr>
      <xdr:spPr>
        <a:xfrm>
          <a:off x="9404428" y="135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57623</xdr:rowOff>
    </xdr:from>
    <xdr:to>
      <xdr:col>46</xdr:col>
      <xdr:colOff>38100</xdr:colOff>
      <xdr:row>78</xdr:row>
      <xdr:rowOff>159223</xdr:rowOff>
    </xdr:to>
    <xdr:sp macro="" textlink="">
      <xdr:nvSpPr>
        <xdr:cNvPr id="431" name="楕円 430"/>
        <xdr:cNvSpPr/>
      </xdr:nvSpPr>
      <xdr:spPr>
        <a:xfrm>
          <a:off x="8699500" y="134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150350</xdr:rowOff>
    </xdr:from>
    <xdr:ext cx="469744" cy="259045"/>
    <xdr:sp macro="" textlink="">
      <xdr:nvSpPr>
        <xdr:cNvPr id="432" name="テキスト ボックス 431"/>
        <xdr:cNvSpPr txBox="1"/>
      </xdr:nvSpPr>
      <xdr:spPr>
        <a:xfrm>
          <a:off x="8515428" y="135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61263</xdr:rowOff>
    </xdr:from>
    <xdr:to>
      <xdr:col>41</xdr:col>
      <xdr:colOff>101600</xdr:colOff>
      <xdr:row>78</xdr:row>
      <xdr:rowOff>162863</xdr:rowOff>
    </xdr:to>
    <xdr:sp macro="" textlink="">
      <xdr:nvSpPr>
        <xdr:cNvPr id="433" name="楕円 432"/>
        <xdr:cNvSpPr/>
      </xdr:nvSpPr>
      <xdr:spPr>
        <a:xfrm>
          <a:off x="7810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153990</xdr:rowOff>
    </xdr:from>
    <xdr:ext cx="469744" cy="259045"/>
    <xdr:sp macro="" textlink="">
      <xdr:nvSpPr>
        <xdr:cNvPr id="434" name="テキスト ボックス 433"/>
        <xdr:cNvSpPr txBox="1"/>
      </xdr:nvSpPr>
      <xdr:spPr>
        <a:xfrm>
          <a:off x="7626428" y="135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65514</xdr:rowOff>
    </xdr:from>
    <xdr:to>
      <xdr:col>36</xdr:col>
      <xdr:colOff>165100</xdr:colOff>
      <xdr:row>78</xdr:row>
      <xdr:rowOff>167114</xdr:rowOff>
    </xdr:to>
    <xdr:sp macro="" textlink="">
      <xdr:nvSpPr>
        <xdr:cNvPr id="435" name="楕円 434"/>
        <xdr:cNvSpPr/>
      </xdr:nvSpPr>
      <xdr:spPr>
        <a:xfrm>
          <a:off x="6921500" y="134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158241</xdr:rowOff>
    </xdr:from>
    <xdr:ext cx="469744" cy="259045"/>
    <xdr:sp macro="" textlink="">
      <xdr:nvSpPr>
        <xdr:cNvPr id="436" name="テキスト ボックス 435"/>
        <xdr:cNvSpPr txBox="1"/>
      </xdr:nvSpPr>
      <xdr:spPr>
        <a:xfrm>
          <a:off x="6737428" y="135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149664</xdr:rowOff>
    </xdr:from>
    <xdr:to>
      <xdr:col>55</xdr:col>
      <xdr:colOff>0</xdr:colOff>
      <xdr:row>96</xdr:row>
      <xdr:rowOff>152101</xdr:rowOff>
    </xdr:to>
    <xdr:cxnSp macro="">
      <xdr:nvCxnSpPr>
        <xdr:cNvPr id="469" name="直線コネクタ 468"/>
        <xdr:cNvCxnSpPr/>
      </xdr:nvCxnSpPr>
      <xdr:spPr>
        <a:xfrm>
          <a:off x="9639300" y="16608864"/>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164579</xdr:rowOff>
    </xdr:from>
    <xdr:to>
      <xdr:col>50</xdr:col>
      <xdr:colOff>114300</xdr:colOff>
      <xdr:row>96</xdr:row>
      <xdr:rowOff>149664</xdr:rowOff>
    </xdr:to>
    <xdr:cxnSp macro="">
      <xdr:nvCxnSpPr>
        <xdr:cNvPr id="472" name="直線コネクタ 471"/>
        <xdr:cNvCxnSpPr/>
      </xdr:nvCxnSpPr>
      <xdr:spPr>
        <a:xfrm>
          <a:off x="8750300" y="16452329"/>
          <a:ext cx="889000" cy="15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113145</xdr:rowOff>
    </xdr:from>
    <xdr:to>
      <xdr:col>45</xdr:col>
      <xdr:colOff>177800</xdr:colOff>
      <xdr:row>95</xdr:row>
      <xdr:rowOff>164579</xdr:rowOff>
    </xdr:to>
    <xdr:cxnSp macro="">
      <xdr:nvCxnSpPr>
        <xdr:cNvPr id="475" name="直線コネクタ 474"/>
        <xdr:cNvCxnSpPr/>
      </xdr:nvCxnSpPr>
      <xdr:spPr>
        <a:xfrm>
          <a:off x="7861300" y="16229445"/>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113145</xdr:rowOff>
    </xdr:from>
    <xdr:to>
      <xdr:col>41</xdr:col>
      <xdr:colOff>50800</xdr:colOff>
      <xdr:row>94</xdr:row>
      <xdr:rowOff>155084</xdr:rowOff>
    </xdr:to>
    <xdr:cxnSp macro="">
      <xdr:nvCxnSpPr>
        <xdr:cNvPr id="478" name="直線コネクタ 477"/>
        <xdr:cNvCxnSpPr/>
      </xdr:nvCxnSpPr>
      <xdr:spPr>
        <a:xfrm flipV="1">
          <a:off x="6972300" y="16229445"/>
          <a:ext cx="889000" cy="4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xdr:cNvSpPr/>
      </xdr:nvSpPr>
      <xdr:spPr>
        <a:xfrm>
          <a:off x="7810500" y="166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64422</xdr:rowOff>
    </xdr:from>
    <xdr:ext cx="534377" cy="259045"/>
    <xdr:sp macro="" textlink="">
      <xdr:nvSpPr>
        <xdr:cNvPr id="480" name="テキスト ボックス 479"/>
        <xdr:cNvSpPr txBox="1"/>
      </xdr:nvSpPr>
      <xdr:spPr>
        <a:xfrm>
          <a:off x="7594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xdr:cNvSpPr/>
      </xdr:nvSpPr>
      <xdr:spPr>
        <a:xfrm>
          <a:off x="6921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60850</xdr:rowOff>
    </xdr:from>
    <xdr:ext cx="534377" cy="259045"/>
    <xdr:sp macro="" textlink="">
      <xdr:nvSpPr>
        <xdr:cNvPr id="482" name="テキスト ボックス 481"/>
        <xdr:cNvSpPr txBox="1"/>
      </xdr:nvSpPr>
      <xdr:spPr>
        <a:xfrm>
          <a:off x="6705111" y="166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101301</xdr:rowOff>
    </xdr:from>
    <xdr:to>
      <xdr:col>55</xdr:col>
      <xdr:colOff>50800</xdr:colOff>
      <xdr:row>97</xdr:row>
      <xdr:rowOff>31451</xdr:rowOff>
    </xdr:to>
    <xdr:sp macro="" textlink="">
      <xdr:nvSpPr>
        <xdr:cNvPr id="488" name="楕円 487"/>
        <xdr:cNvSpPr/>
      </xdr:nvSpPr>
      <xdr:spPr>
        <a:xfrm>
          <a:off x="10426700" y="165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79728</xdr:rowOff>
    </xdr:from>
    <xdr:ext cx="534377" cy="259045"/>
    <xdr:sp macro="" textlink="">
      <xdr:nvSpPr>
        <xdr:cNvPr id="489" name="土木費該当値テキスト"/>
        <xdr:cNvSpPr txBox="1"/>
      </xdr:nvSpPr>
      <xdr:spPr>
        <a:xfrm>
          <a:off x="10528300" y="1653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98864</xdr:rowOff>
    </xdr:from>
    <xdr:to>
      <xdr:col>50</xdr:col>
      <xdr:colOff>165100</xdr:colOff>
      <xdr:row>97</xdr:row>
      <xdr:rowOff>29014</xdr:rowOff>
    </xdr:to>
    <xdr:sp macro="" textlink="">
      <xdr:nvSpPr>
        <xdr:cNvPr id="490" name="楕円 489"/>
        <xdr:cNvSpPr/>
      </xdr:nvSpPr>
      <xdr:spPr>
        <a:xfrm>
          <a:off x="9588500" y="165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20141</xdr:rowOff>
    </xdr:from>
    <xdr:ext cx="534377" cy="259045"/>
    <xdr:sp macro="" textlink="">
      <xdr:nvSpPr>
        <xdr:cNvPr id="491" name="テキスト ボックス 490"/>
        <xdr:cNvSpPr txBox="1"/>
      </xdr:nvSpPr>
      <xdr:spPr>
        <a:xfrm>
          <a:off x="9372111" y="166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113779</xdr:rowOff>
    </xdr:from>
    <xdr:to>
      <xdr:col>46</xdr:col>
      <xdr:colOff>38100</xdr:colOff>
      <xdr:row>96</xdr:row>
      <xdr:rowOff>43929</xdr:rowOff>
    </xdr:to>
    <xdr:sp macro="" textlink="">
      <xdr:nvSpPr>
        <xdr:cNvPr id="492" name="楕円 491"/>
        <xdr:cNvSpPr/>
      </xdr:nvSpPr>
      <xdr:spPr>
        <a:xfrm>
          <a:off x="8699500" y="164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60456</xdr:rowOff>
    </xdr:from>
    <xdr:ext cx="534377" cy="259045"/>
    <xdr:sp macro="" textlink="">
      <xdr:nvSpPr>
        <xdr:cNvPr id="493" name="テキスト ボックス 492"/>
        <xdr:cNvSpPr txBox="1"/>
      </xdr:nvSpPr>
      <xdr:spPr>
        <a:xfrm>
          <a:off x="8483111" y="161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62345</xdr:rowOff>
    </xdr:from>
    <xdr:to>
      <xdr:col>41</xdr:col>
      <xdr:colOff>101600</xdr:colOff>
      <xdr:row>94</xdr:row>
      <xdr:rowOff>163945</xdr:rowOff>
    </xdr:to>
    <xdr:sp macro="" textlink="">
      <xdr:nvSpPr>
        <xdr:cNvPr id="494" name="楕円 493"/>
        <xdr:cNvSpPr/>
      </xdr:nvSpPr>
      <xdr:spPr>
        <a:xfrm>
          <a:off x="7810500" y="161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9022</xdr:rowOff>
    </xdr:from>
    <xdr:ext cx="534377" cy="259045"/>
    <xdr:sp macro="" textlink="">
      <xdr:nvSpPr>
        <xdr:cNvPr id="495" name="テキスト ボックス 494"/>
        <xdr:cNvSpPr txBox="1"/>
      </xdr:nvSpPr>
      <xdr:spPr>
        <a:xfrm>
          <a:off x="7594111" y="15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104284</xdr:rowOff>
    </xdr:from>
    <xdr:to>
      <xdr:col>36</xdr:col>
      <xdr:colOff>165100</xdr:colOff>
      <xdr:row>95</xdr:row>
      <xdr:rowOff>34434</xdr:rowOff>
    </xdr:to>
    <xdr:sp macro="" textlink="">
      <xdr:nvSpPr>
        <xdr:cNvPr id="496" name="楕円 495"/>
        <xdr:cNvSpPr/>
      </xdr:nvSpPr>
      <xdr:spPr>
        <a:xfrm>
          <a:off x="6921500" y="162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50961</xdr:rowOff>
    </xdr:from>
    <xdr:ext cx="534377" cy="259045"/>
    <xdr:sp macro="" textlink="">
      <xdr:nvSpPr>
        <xdr:cNvPr id="497" name="テキスト ボックス 496"/>
        <xdr:cNvSpPr txBox="1"/>
      </xdr:nvSpPr>
      <xdr:spPr>
        <a:xfrm>
          <a:off x="6705111" y="159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135128</xdr:rowOff>
    </xdr:from>
    <xdr:to>
      <xdr:col>85</xdr:col>
      <xdr:colOff>127000</xdr:colOff>
      <xdr:row>36</xdr:row>
      <xdr:rowOff>147491</xdr:rowOff>
    </xdr:to>
    <xdr:cxnSp macro="">
      <xdr:nvCxnSpPr>
        <xdr:cNvPr id="526" name="直線コネクタ 525"/>
        <xdr:cNvCxnSpPr/>
      </xdr:nvCxnSpPr>
      <xdr:spPr>
        <a:xfrm flipV="1">
          <a:off x="15481300" y="6307328"/>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147491</xdr:rowOff>
    </xdr:from>
    <xdr:to>
      <xdr:col>81</xdr:col>
      <xdr:colOff>50800</xdr:colOff>
      <xdr:row>36</xdr:row>
      <xdr:rowOff>147796</xdr:rowOff>
    </xdr:to>
    <xdr:cxnSp macro="">
      <xdr:nvCxnSpPr>
        <xdr:cNvPr id="529" name="直線コネクタ 528"/>
        <xdr:cNvCxnSpPr/>
      </xdr:nvCxnSpPr>
      <xdr:spPr>
        <a:xfrm flipV="1">
          <a:off x="14592300" y="631969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88493</xdr:rowOff>
    </xdr:from>
    <xdr:to>
      <xdr:col>76</xdr:col>
      <xdr:colOff>114300</xdr:colOff>
      <xdr:row>36</xdr:row>
      <xdr:rowOff>147796</xdr:rowOff>
    </xdr:to>
    <xdr:cxnSp macro="">
      <xdr:nvCxnSpPr>
        <xdr:cNvPr id="532" name="直線コネクタ 531"/>
        <xdr:cNvCxnSpPr/>
      </xdr:nvCxnSpPr>
      <xdr:spPr>
        <a:xfrm>
          <a:off x="13703300" y="6260693"/>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77616</xdr:rowOff>
    </xdr:from>
    <xdr:to>
      <xdr:col>71</xdr:col>
      <xdr:colOff>177800</xdr:colOff>
      <xdr:row>36</xdr:row>
      <xdr:rowOff>88493</xdr:rowOff>
    </xdr:to>
    <xdr:cxnSp macro="">
      <xdr:nvCxnSpPr>
        <xdr:cNvPr id="535" name="直線コネクタ 534"/>
        <xdr:cNvCxnSpPr/>
      </xdr:nvCxnSpPr>
      <xdr:spPr>
        <a:xfrm>
          <a:off x="12814300" y="6249816"/>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67098</xdr:rowOff>
    </xdr:from>
    <xdr:ext cx="534377" cy="259045"/>
    <xdr:sp macro="" textlink="">
      <xdr:nvSpPr>
        <xdr:cNvPr id="539" name="テキスト ボックス 538"/>
        <xdr:cNvSpPr txBox="1"/>
      </xdr:nvSpPr>
      <xdr:spPr>
        <a:xfrm>
          <a:off x="12547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84328</xdr:rowOff>
    </xdr:from>
    <xdr:to>
      <xdr:col>85</xdr:col>
      <xdr:colOff>177800</xdr:colOff>
      <xdr:row>37</xdr:row>
      <xdr:rowOff>14478</xdr:rowOff>
    </xdr:to>
    <xdr:sp macro="" textlink="">
      <xdr:nvSpPr>
        <xdr:cNvPr id="545" name="楕円 544"/>
        <xdr:cNvSpPr/>
      </xdr:nvSpPr>
      <xdr:spPr>
        <a:xfrm>
          <a:off x="162687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62755</xdr:rowOff>
    </xdr:from>
    <xdr:ext cx="534377" cy="259045"/>
    <xdr:sp macro="" textlink="">
      <xdr:nvSpPr>
        <xdr:cNvPr id="546" name="消防費該当値テキスト"/>
        <xdr:cNvSpPr txBox="1"/>
      </xdr:nvSpPr>
      <xdr:spPr>
        <a:xfrm>
          <a:off x="16370300" y="62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96691</xdr:rowOff>
    </xdr:from>
    <xdr:to>
      <xdr:col>81</xdr:col>
      <xdr:colOff>101600</xdr:colOff>
      <xdr:row>37</xdr:row>
      <xdr:rowOff>26841</xdr:rowOff>
    </xdr:to>
    <xdr:sp macro="" textlink="">
      <xdr:nvSpPr>
        <xdr:cNvPr id="547" name="楕円 546"/>
        <xdr:cNvSpPr/>
      </xdr:nvSpPr>
      <xdr:spPr>
        <a:xfrm>
          <a:off x="15430500" y="62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17968</xdr:rowOff>
    </xdr:from>
    <xdr:ext cx="534377" cy="259045"/>
    <xdr:sp macro="" textlink="">
      <xdr:nvSpPr>
        <xdr:cNvPr id="548" name="テキスト ボックス 547"/>
        <xdr:cNvSpPr txBox="1"/>
      </xdr:nvSpPr>
      <xdr:spPr>
        <a:xfrm>
          <a:off x="15214111" y="63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96996</xdr:rowOff>
    </xdr:from>
    <xdr:to>
      <xdr:col>76</xdr:col>
      <xdr:colOff>165100</xdr:colOff>
      <xdr:row>37</xdr:row>
      <xdr:rowOff>27146</xdr:rowOff>
    </xdr:to>
    <xdr:sp macro="" textlink="">
      <xdr:nvSpPr>
        <xdr:cNvPr id="549" name="楕円 548"/>
        <xdr:cNvSpPr/>
      </xdr:nvSpPr>
      <xdr:spPr>
        <a:xfrm>
          <a:off x="14541500" y="62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18273</xdr:rowOff>
    </xdr:from>
    <xdr:ext cx="534377" cy="259045"/>
    <xdr:sp macro="" textlink="">
      <xdr:nvSpPr>
        <xdr:cNvPr id="550" name="テキスト ボックス 549"/>
        <xdr:cNvSpPr txBox="1"/>
      </xdr:nvSpPr>
      <xdr:spPr>
        <a:xfrm>
          <a:off x="14325111" y="63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37693</xdr:rowOff>
    </xdr:from>
    <xdr:to>
      <xdr:col>72</xdr:col>
      <xdr:colOff>38100</xdr:colOff>
      <xdr:row>36</xdr:row>
      <xdr:rowOff>139293</xdr:rowOff>
    </xdr:to>
    <xdr:sp macro="" textlink="">
      <xdr:nvSpPr>
        <xdr:cNvPr id="551" name="楕円 550"/>
        <xdr:cNvSpPr/>
      </xdr:nvSpPr>
      <xdr:spPr>
        <a:xfrm>
          <a:off x="13652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155820</xdr:rowOff>
    </xdr:from>
    <xdr:ext cx="534377" cy="259045"/>
    <xdr:sp macro="" textlink="">
      <xdr:nvSpPr>
        <xdr:cNvPr id="552" name="テキスト ボックス 551"/>
        <xdr:cNvSpPr txBox="1"/>
      </xdr:nvSpPr>
      <xdr:spPr>
        <a:xfrm>
          <a:off x="13436111" y="59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26816</xdr:rowOff>
    </xdr:from>
    <xdr:to>
      <xdr:col>67</xdr:col>
      <xdr:colOff>101600</xdr:colOff>
      <xdr:row>36</xdr:row>
      <xdr:rowOff>128416</xdr:rowOff>
    </xdr:to>
    <xdr:sp macro="" textlink="">
      <xdr:nvSpPr>
        <xdr:cNvPr id="553" name="楕円 552"/>
        <xdr:cNvSpPr/>
      </xdr:nvSpPr>
      <xdr:spPr>
        <a:xfrm>
          <a:off x="12763500" y="61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144943</xdr:rowOff>
    </xdr:from>
    <xdr:ext cx="534377" cy="259045"/>
    <xdr:sp macro="" textlink="">
      <xdr:nvSpPr>
        <xdr:cNvPr id="554" name="テキスト ボックス 553"/>
        <xdr:cNvSpPr txBox="1"/>
      </xdr:nvSpPr>
      <xdr:spPr>
        <a:xfrm>
          <a:off x="12547111" y="59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64300</xdr:rowOff>
    </xdr:from>
    <xdr:to>
      <xdr:col>85</xdr:col>
      <xdr:colOff>127000</xdr:colOff>
      <xdr:row>57</xdr:row>
      <xdr:rowOff>58026</xdr:rowOff>
    </xdr:to>
    <xdr:cxnSp macro="">
      <xdr:nvCxnSpPr>
        <xdr:cNvPr id="584" name="直線コネクタ 583"/>
        <xdr:cNvCxnSpPr/>
      </xdr:nvCxnSpPr>
      <xdr:spPr>
        <a:xfrm>
          <a:off x="15481300" y="9322600"/>
          <a:ext cx="838200" cy="5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2121</xdr:rowOff>
    </xdr:from>
    <xdr:to>
      <xdr:col>81</xdr:col>
      <xdr:colOff>50800</xdr:colOff>
      <xdr:row>54</xdr:row>
      <xdr:rowOff>64300</xdr:rowOff>
    </xdr:to>
    <xdr:cxnSp macro="">
      <xdr:nvCxnSpPr>
        <xdr:cNvPr id="587" name="直線コネクタ 586"/>
        <xdr:cNvCxnSpPr/>
      </xdr:nvCxnSpPr>
      <xdr:spPr>
        <a:xfrm>
          <a:off x="14592300" y="926042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2121</xdr:rowOff>
    </xdr:from>
    <xdr:to>
      <xdr:col>76</xdr:col>
      <xdr:colOff>114300</xdr:colOff>
      <xdr:row>57</xdr:row>
      <xdr:rowOff>53074</xdr:rowOff>
    </xdr:to>
    <xdr:cxnSp macro="">
      <xdr:nvCxnSpPr>
        <xdr:cNvPr id="590" name="直線コネクタ 589"/>
        <xdr:cNvCxnSpPr/>
      </xdr:nvCxnSpPr>
      <xdr:spPr>
        <a:xfrm flipV="1">
          <a:off x="13703300" y="9260421"/>
          <a:ext cx="889000" cy="5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8979</xdr:rowOff>
    </xdr:from>
    <xdr:to>
      <xdr:col>71</xdr:col>
      <xdr:colOff>177800</xdr:colOff>
      <xdr:row>57</xdr:row>
      <xdr:rowOff>53074</xdr:rowOff>
    </xdr:to>
    <xdr:cxnSp macro="">
      <xdr:nvCxnSpPr>
        <xdr:cNvPr id="593" name="直線コネクタ 592"/>
        <xdr:cNvCxnSpPr/>
      </xdr:nvCxnSpPr>
      <xdr:spPr>
        <a:xfrm>
          <a:off x="12814300" y="9610179"/>
          <a:ext cx="889000" cy="2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7" name="テキスト ボックス 596"/>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7226</xdr:rowOff>
    </xdr:from>
    <xdr:to>
      <xdr:col>85</xdr:col>
      <xdr:colOff>177800</xdr:colOff>
      <xdr:row>57</xdr:row>
      <xdr:rowOff>108826</xdr:rowOff>
    </xdr:to>
    <xdr:sp macro="" textlink="">
      <xdr:nvSpPr>
        <xdr:cNvPr id="603" name="楕円 602"/>
        <xdr:cNvSpPr/>
      </xdr:nvSpPr>
      <xdr:spPr>
        <a:xfrm>
          <a:off x="16268700" y="97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157103</xdr:rowOff>
    </xdr:from>
    <xdr:ext cx="534377" cy="259045"/>
    <xdr:sp macro="" textlink="">
      <xdr:nvSpPr>
        <xdr:cNvPr id="604" name="教育費該当値テキスト"/>
        <xdr:cNvSpPr txBox="1"/>
      </xdr:nvSpPr>
      <xdr:spPr>
        <a:xfrm>
          <a:off x="16370300" y="97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13500</xdr:rowOff>
    </xdr:from>
    <xdr:to>
      <xdr:col>81</xdr:col>
      <xdr:colOff>101600</xdr:colOff>
      <xdr:row>54</xdr:row>
      <xdr:rowOff>115100</xdr:rowOff>
    </xdr:to>
    <xdr:sp macro="" textlink="">
      <xdr:nvSpPr>
        <xdr:cNvPr id="605" name="楕円 604"/>
        <xdr:cNvSpPr/>
      </xdr:nvSpPr>
      <xdr:spPr>
        <a:xfrm>
          <a:off x="15430500" y="92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131627</xdr:rowOff>
    </xdr:from>
    <xdr:ext cx="534377" cy="259045"/>
    <xdr:sp macro="" textlink="">
      <xdr:nvSpPr>
        <xdr:cNvPr id="606" name="テキスト ボックス 605"/>
        <xdr:cNvSpPr txBox="1"/>
      </xdr:nvSpPr>
      <xdr:spPr>
        <a:xfrm>
          <a:off x="15214111" y="90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122771</xdr:rowOff>
    </xdr:from>
    <xdr:to>
      <xdr:col>76</xdr:col>
      <xdr:colOff>165100</xdr:colOff>
      <xdr:row>54</xdr:row>
      <xdr:rowOff>52921</xdr:rowOff>
    </xdr:to>
    <xdr:sp macro="" textlink="">
      <xdr:nvSpPr>
        <xdr:cNvPr id="607" name="楕円 606"/>
        <xdr:cNvSpPr/>
      </xdr:nvSpPr>
      <xdr:spPr>
        <a:xfrm>
          <a:off x="14541500" y="920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69448</xdr:rowOff>
    </xdr:from>
    <xdr:ext cx="599010" cy="259045"/>
    <xdr:sp macro="" textlink="">
      <xdr:nvSpPr>
        <xdr:cNvPr id="608" name="テキスト ボックス 607"/>
        <xdr:cNvSpPr txBox="1"/>
      </xdr:nvSpPr>
      <xdr:spPr>
        <a:xfrm>
          <a:off x="14292795" y="898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2274</xdr:rowOff>
    </xdr:from>
    <xdr:to>
      <xdr:col>72</xdr:col>
      <xdr:colOff>38100</xdr:colOff>
      <xdr:row>57</xdr:row>
      <xdr:rowOff>103874</xdr:rowOff>
    </xdr:to>
    <xdr:sp macro="" textlink="">
      <xdr:nvSpPr>
        <xdr:cNvPr id="609" name="楕円 608"/>
        <xdr:cNvSpPr/>
      </xdr:nvSpPr>
      <xdr:spPr>
        <a:xfrm>
          <a:off x="13652500" y="97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120401</xdr:rowOff>
    </xdr:from>
    <xdr:ext cx="534377" cy="259045"/>
    <xdr:sp macro="" textlink="">
      <xdr:nvSpPr>
        <xdr:cNvPr id="610" name="テキスト ボックス 609"/>
        <xdr:cNvSpPr txBox="1"/>
      </xdr:nvSpPr>
      <xdr:spPr>
        <a:xfrm>
          <a:off x="13436111" y="95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129629</xdr:rowOff>
    </xdr:from>
    <xdr:to>
      <xdr:col>67</xdr:col>
      <xdr:colOff>101600</xdr:colOff>
      <xdr:row>56</xdr:row>
      <xdr:rowOff>59779</xdr:rowOff>
    </xdr:to>
    <xdr:sp macro="" textlink="">
      <xdr:nvSpPr>
        <xdr:cNvPr id="611" name="楕円 610"/>
        <xdr:cNvSpPr/>
      </xdr:nvSpPr>
      <xdr:spPr>
        <a:xfrm>
          <a:off x="12763500" y="95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76306</xdr:rowOff>
    </xdr:from>
    <xdr:ext cx="534377" cy="259045"/>
    <xdr:sp macro="" textlink="">
      <xdr:nvSpPr>
        <xdr:cNvPr id="612" name="テキスト ボックス 611"/>
        <xdr:cNvSpPr txBox="1"/>
      </xdr:nvSpPr>
      <xdr:spPr>
        <a:xfrm>
          <a:off x="12547111" y="933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90323</xdr:rowOff>
    </xdr:from>
    <xdr:to>
      <xdr:col>81</xdr:col>
      <xdr:colOff>50800</xdr:colOff>
      <xdr:row>79</xdr:row>
      <xdr:rowOff>98879</xdr:rowOff>
    </xdr:to>
    <xdr:cxnSp macro="">
      <xdr:nvCxnSpPr>
        <xdr:cNvPr id="646" name="直線コネクタ 645"/>
        <xdr:cNvCxnSpPr/>
      </xdr:nvCxnSpPr>
      <xdr:spPr>
        <a:xfrm>
          <a:off x="14592300" y="1363487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90323</xdr:rowOff>
    </xdr:from>
    <xdr:to>
      <xdr:col>76</xdr:col>
      <xdr:colOff>114300</xdr:colOff>
      <xdr:row>79</xdr:row>
      <xdr:rowOff>93393</xdr:rowOff>
    </xdr:to>
    <xdr:cxnSp macro="">
      <xdr:nvCxnSpPr>
        <xdr:cNvPr id="649" name="直線コネクタ 648"/>
        <xdr:cNvCxnSpPr/>
      </xdr:nvCxnSpPr>
      <xdr:spPr>
        <a:xfrm flipV="1">
          <a:off x="13703300" y="13634873"/>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93393</xdr:rowOff>
    </xdr:from>
    <xdr:to>
      <xdr:col>71</xdr:col>
      <xdr:colOff>177800</xdr:colOff>
      <xdr:row>79</xdr:row>
      <xdr:rowOff>98879</xdr:rowOff>
    </xdr:to>
    <xdr:cxnSp macro="">
      <xdr:nvCxnSpPr>
        <xdr:cNvPr id="652" name="直線コネクタ 651"/>
        <xdr:cNvCxnSpPr/>
      </xdr:nvCxnSpPr>
      <xdr:spPr>
        <a:xfrm flipV="1">
          <a:off x="12814300" y="1363794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xdr:cNvSpPr/>
      </xdr:nvSpPr>
      <xdr:spPr>
        <a:xfrm>
          <a:off x="13652500" y="1346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39512</xdr:rowOff>
    </xdr:from>
    <xdr:ext cx="469744" cy="259045"/>
    <xdr:sp macro="" textlink="">
      <xdr:nvSpPr>
        <xdr:cNvPr id="654" name="テキスト ボックス 653"/>
        <xdr:cNvSpPr txBox="1"/>
      </xdr:nvSpPr>
      <xdr:spPr>
        <a:xfrm>
          <a:off x="13468428" y="1324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xdr:cNvSpPr/>
      </xdr:nvSpPr>
      <xdr:spPr>
        <a:xfrm>
          <a:off x="12763500" y="134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70063</xdr:rowOff>
    </xdr:from>
    <xdr:ext cx="469744" cy="259045"/>
    <xdr:sp macro="" textlink="">
      <xdr:nvSpPr>
        <xdr:cNvPr id="656" name="テキスト ボックス 655"/>
        <xdr:cNvSpPr txBox="1"/>
      </xdr:nvSpPr>
      <xdr:spPr>
        <a:xfrm>
          <a:off x="12579428" y="132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39523</xdr:rowOff>
    </xdr:from>
    <xdr:to>
      <xdr:col>76</xdr:col>
      <xdr:colOff>165100</xdr:colOff>
      <xdr:row>79</xdr:row>
      <xdr:rowOff>141123</xdr:rowOff>
    </xdr:to>
    <xdr:sp macro="" textlink="">
      <xdr:nvSpPr>
        <xdr:cNvPr id="666" name="楕円 665"/>
        <xdr:cNvSpPr/>
      </xdr:nvSpPr>
      <xdr:spPr>
        <a:xfrm>
          <a:off x="14541500" y="135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132250</xdr:rowOff>
    </xdr:from>
    <xdr:ext cx="378565" cy="259045"/>
    <xdr:sp macro="" textlink="">
      <xdr:nvSpPr>
        <xdr:cNvPr id="667" name="テキスト ボックス 666"/>
        <xdr:cNvSpPr txBox="1"/>
      </xdr:nvSpPr>
      <xdr:spPr>
        <a:xfrm>
          <a:off x="14403017" y="13676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42593</xdr:rowOff>
    </xdr:from>
    <xdr:to>
      <xdr:col>72</xdr:col>
      <xdr:colOff>38100</xdr:colOff>
      <xdr:row>79</xdr:row>
      <xdr:rowOff>144193</xdr:rowOff>
    </xdr:to>
    <xdr:sp macro="" textlink="">
      <xdr:nvSpPr>
        <xdr:cNvPr id="668" name="楕円 667"/>
        <xdr:cNvSpPr/>
      </xdr:nvSpPr>
      <xdr:spPr>
        <a:xfrm>
          <a:off x="13652500" y="135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135320</xdr:rowOff>
    </xdr:from>
    <xdr:ext cx="378565" cy="259045"/>
    <xdr:sp macro="" textlink="">
      <xdr:nvSpPr>
        <xdr:cNvPr id="669" name="テキスト ボックス 668"/>
        <xdr:cNvSpPr txBox="1"/>
      </xdr:nvSpPr>
      <xdr:spPr>
        <a:xfrm>
          <a:off x="13514017" y="1367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73448</xdr:rowOff>
    </xdr:from>
    <xdr:to>
      <xdr:col>85</xdr:col>
      <xdr:colOff>127000</xdr:colOff>
      <xdr:row>98</xdr:row>
      <xdr:rowOff>109156</xdr:rowOff>
    </xdr:to>
    <xdr:cxnSp macro="">
      <xdr:nvCxnSpPr>
        <xdr:cNvPr id="702" name="直線コネクタ 701"/>
        <xdr:cNvCxnSpPr/>
      </xdr:nvCxnSpPr>
      <xdr:spPr>
        <a:xfrm flipV="1">
          <a:off x="15481300" y="16875548"/>
          <a:ext cx="8382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108643</xdr:rowOff>
    </xdr:from>
    <xdr:to>
      <xdr:col>81</xdr:col>
      <xdr:colOff>50800</xdr:colOff>
      <xdr:row>98</xdr:row>
      <xdr:rowOff>109156</xdr:rowOff>
    </xdr:to>
    <xdr:cxnSp macro="">
      <xdr:nvCxnSpPr>
        <xdr:cNvPr id="705" name="直線コネクタ 704"/>
        <xdr:cNvCxnSpPr/>
      </xdr:nvCxnSpPr>
      <xdr:spPr>
        <a:xfrm>
          <a:off x="14592300" y="16910743"/>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108643</xdr:rowOff>
    </xdr:from>
    <xdr:to>
      <xdr:col>76</xdr:col>
      <xdr:colOff>114300</xdr:colOff>
      <xdr:row>98</xdr:row>
      <xdr:rowOff>117918</xdr:rowOff>
    </xdr:to>
    <xdr:cxnSp macro="">
      <xdr:nvCxnSpPr>
        <xdr:cNvPr id="708" name="直線コネクタ 707"/>
        <xdr:cNvCxnSpPr/>
      </xdr:nvCxnSpPr>
      <xdr:spPr>
        <a:xfrm flipV="1">
          <a:off x="13703300" y="1691074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117918</xdr:rowOff>
    </xdr:from>
    <xdr:to>
      <xdr:col>71</xdr:col>
      <xdr:colOff>177800</xdr:colOff>
      <xdr:row>98</xdr:row>
      <xdr:rowOff>127290</xdr:rowOff>
    </xdr:to>
    <xdr:cxnSp macro="">
      <xdr:nvCxnSpPr>
        <xdr:cNvPr id="711" name="直線コネクタ 710"/>
        <xdr:cNvCxnSpPr/>
      </xdr:nvCxnSpPr>
      <xdr:spPr>
        <a:xfrm flipV="1">
          <a:off x="12814300" y="1692001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xdr:cNvSpPr/>
      </xdr:nvSpPr>
      <xdr:spPr>
        <a:xfrm>
          <a:off x="13652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159487</xdr:rowOff>
    </xdr:from>
    <xdr:ext cx="534377" cy="259045"/>
    <xdr:sp macro="" textlink="">
      <xdr:nvSpPr>
        <xdr:cNvPr id="713" name="テキスト ボックス 712"/>
        <xdr:cNvSpPr txBox="1"/>
      </xdr:nvSpPr>
      <xdr:spPr>
        <a:xfrm>
          <a:off x="13436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xdr:cNvSpPr/>
      </xdr:nvSpPr>
      <xdr:spPr>
        <a:xfrm>
          <a:off x="12763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160582</xdr:rowOff>
    </xdr:from>
    <xdr:ext cx="534377" cy="259045"/>
    <xdr:sp macro="" textlink="">
      <xdr:nvSpPr>
        <xdr:cNvPr id="715" name="テキスト ボックス 714"/>
        <xdr:cNvSpPr txBox="1"/>
      </xdr:nvSpPr>
      <xdr:spPr>
        <a:xfrm>
          <a:off x="12547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22648</xdr:rowOff>
    </xdr:from>
    <xdr:to>
      <xdr:col>85</xdr:col>
      <xdr:colOff>177800</xdr:colOff>
      <xdr:row>98</xdr:row>
      <xdr:rowOff>124248</xdr:rowOff>
    </xdr:to>
    <xdr:sp macro="" textlink="">
      <xdr:nvSpPr>
        <xdr:cNvPr id="721" name="楕円 720"/>
        <xdr:cNvSpPr/>
      </xdr:nvSpPr>
      <xdr:spPr>
        <a:xfrm>
          <a:off x="16268700" y="168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58356</xdr:rowOff>
    </xdr:from>
    <xdr:to>
      <xdr:col>81</xdr:col>
      <xdr:colOff>101600</xdr:colOff>
      <xdr:row>98</xdr:row>
      <xdr:rowOff>159956</xdr:rowOff>
    </xdr:to>
    <xdr:sp macro="" textlink="">
      <xdr:nvSpPr>
        <xdr:cNvPr id="723" name="楕円 722"/>
        <xdr:cNvSpPr/>
      </xdr:nvSpPr>
      <xdr:spPr>
        <a:xfrm>
          <a:off x="15430500" y="168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151083</xdr:rowOff>
    </xdr:from>
    <xdr:ext cx="534377" cy="259045"/>
    <xdr:sp macro="" textlink="">
      <xdr:nvSpPr>
        <xdr:cNvPr id="724" name="テキスト ボックス 723"/>
        <xdr:cNvSpPr txBox="1"/>
      </xdr:nvSpPr>
      <xdr:spPr>
        <a:xfrm>
          <a:off x="15214111" y="169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57843</xdr:rowOff>
    </xdr:from>
    <xdr:to>
      <xdr:col>76</xdr:col>
      <xdr:colOff>165100</xdr:colOff>
      <xdr:row>98</xdr:row>
      <xdr:rowOff>159443</xdr:rowOff>
    </xdr:to>
    <xdr:sp macro="" textlink="">
      <xdr:nvSpPr>
        <xdr:cNvPr id="725" name="楕円 724"/>
        <xdr:cNvSpPr/>
      </xdr:nvSpPr>
      <xdr:spPr>
        <a:xfrm>
          <a:off x="14541500" y="16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150570</xdr:rowOff>
    </xdr:from>
    <xdr:ext cx="534377" cy="259045"/>
    <xdr:sp macro="" textlink="">
      <xdr:nvSpPr>
        <xdr:cNvPr id="726" name="テキスト ボックス 725"/>
        <xdr:cNvSpPr txBox="1"/>
      </xdr:nvSpPr>
      <xdr:spPr>
        <a:xfrm>
          <a:off x="14325111" y="169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67118</xdr:rowOff>
    </xdr:from>
    <xdr:to>
      <xdr:col>72</xdr:col>
      <xdr:colOff>38100</xdr:colOff>
      <xdr:row>98</xdr:row>
      <xdr:rowOff>168718</xdr:rowOff>
    </xdr:to>
    <xdr:sp macro="" textlink="">
      <xdr:nvSpPr>
        <xdr:cNvPr id="727" name="楕円 726"/>
        <xdr:cNvSpPr/>
      </xdr:nvSpPr>
      <xdr:spPr>
        <a:xfrm>
          <a:off x="13652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159845</xdr:rowOff>
    </xdr:from>
    <xdr:ext cx="534377" cy="259045"/>
    <xdr:sp macro="" textlink="">
      <xdr:nvSpPr>
        <xdr:cNvPr id="728" name="テキスト ボックス 727"/>
        <xdr:cNvSpPr txBox="1"/>
      </xdr:nvSpPr>
      <xdr:spPr>
        <a:xfrm>
          <a:off x="13436111" y="169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76490</xdr:rowOff>
    </xdr:from>
    <xdr:to>
      <xdr:col>67</xdr:col>
      <xdr:colOff>101600</xdr:colOff>
      <xdr:row>99</xdr:row>
      <xdr:rowOff>6640</xdr:rowOff>
    </xdr:to>
    <xdr:sp macro="" textlink="">
      <xdr:nvSpPr>
        <xdr:cNvPr id="729" name="楕円 728"/>
        <xdr:cNvSpPr/>
      </xdr:nvSpPr>
      <xdr:spPr>
        <a:xfrm>
          <a:off x="12763500" y="168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169217</xdr:rowOff>
    </xdr:from>
    <xdr:ext cx="534377" cy="259045"/>
    <xdr:sp macro="" textlink="">
      <xdr:nvSpPr>
        <xdr:cNvPr id="730" name="テキスト ボックス 729"/>
        <xdr:cNvSpPr txBox="1"/>
      </xdr:nvSpPr>
      <xdr:spPr>
        <a:xfrm>
          <a:off x="12547111" y="169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xdr:cNvSpPr/>
      </xdr:nvSpPr>
      <xdr:spPr>
        <a:xfrm>
          <a:off x="19494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xdr:cNvSpPr txBox="1"/>
      </xdr:nvSpPr>
      <xdr:spPr>
        <a:xfrm>
          <a:off x="19356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xdr:cNvSpPr/>
      </xdr:nvSpPr>
      <xdr:spPr>
        <a:xfrm>
          <a:off x="18605500" y="65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xdr:cNvSpPr txBox="1"/>
      </xdr:nvSpPr>
      <xdr:spPr>
        <a:xfrm>
          <a:off x="18499333" y="637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前年度と比べて、住民一人当たりのコストの増減額が大きいものとして</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55,931</a:t>
          </a:r>
          <a:r>
            <a:rPr kumimoji="1" lang="ja-JP" altLang="ja-JP" sz="1100">
              <a:solidFill>
                <a:schemeClr val="dk1"/>
              </a:solidFill>
              <a:effectLst/>
              <a:latin typeface="+mn-lt"/>
              <a:ea typeface="+mn-ea"/>
              <a:cs typeface="+mn-cs"/>
            </a:rPr>
            <a:t>円であり、前年度と比べて</a:t>
          </a:r>
          <a:r>
            <a:rPr kumimoji="1" lang="en-US" altLang="ja-JP" sz="1100">
              <a:solidFill>
                <a:schemeClr val="dk1"/>
              </a:solidFill>
              <a:effectLst/>
              <a:latin typeface="+mn-lt"/>
              <a:ea typeface="+mn-ea"/>
              <a:cs typeface="+mn-cs"/>
            </a:rPr>
            <a:t>40,006</a:t>
          </a:r>
          <a:r>
            <a:rPr kumimoji="1" lang="ja-JP" altLang="ja-JP" sz="1100">
              <a:solidFill>
                <a:schemeClr val="dk1"/>
              </a:solidFill>
              <a:effectLst/>
              <a:latin typeface="+mn-lt"/>
              <a:ea typeface="+mn-ea"/>
              <a:cs typeface="+mn-cs"/>
            </a:rPr>
            <a:t>円の減となった。</a:t>
          </a:r>
          <a:r>
            <a:rPr kumimoji="1" lang="ja-JP" altLang="en-US" sz="1100" b="0" i="0" baseline="0">
              <a:solidFill>
                <a:schemeClr val="dk1"/>
              </a:solidFill>
              <a:effectLst/>
              <a:latin typeface="+mn-lt"/>
              <a:ea typeface="+mn-ea"/>
              <a:cs typeface="+mn-cs"/>
            </a:rPr>
            <a:t>これは令和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年度まで行われた学校建設が完了した</a:t>
          </a:r>
          <a:r>
            <a:rPr kumimoji="1" lang="ja-JP" altLang="ja-JP" sz="1100" b="0" i="0" baseline="0">
              <a:solidFill>
                <a:schemeClr val="dk1"/>
              </a:solidFill>
              <a:effectLst/>
              <a:latin typeface="+mn-lt"/>
              <a:ea typeface="+mn-ea"/>
              <a:cs typeface="+mn-cs"/>
            </a:rPr>
            <a:t>ことが要因であ</a:t>
          </a:r>
          <a:r>
            <a:rPr kumimoji="1" lang="ja-JP" altLang="en-US" sz="1100" b="0" i="0" baseline="0">
              <a:solidFill>
                <a:schemeClr val="dk1"/>
              </a:solidFill>
              <a:effectLst/>
              <a:latin typeface="+mn-lt"/>
              <a:ea typeface="+mn-ea"/>
              <a:cs typeface="+mn-cs"/>
            </a:rPr>
            <a:t>り、類似団体平均を下回っている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公債費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60,287</a:t>
          </a:r>
          <a:r>
            <a:rPr kumimoji="1" lang="ja-JP" altLang="ja-JP" sz="1100" b="0" i="0" baseline="0">
              <a:solidFill>
                <a:schemeClr val="dk1"/>
              </a:solidFill>
              <a:effectLst/>
              <a:latin typeface="+mn-lt"/>
              <a:ea typeface="+mn-ea"/>
              <a:cs typeface="+mn-cs"/>
            </a:rPr>
            <a:t>円であり、前年度と比べて</a:t>
          </a:r>
          <a:r>
            <a:rPr kumimoji="1" lang="en-US" altLang="ja-JP" sz="1100" b="0" i="0" baseline="0">
              <a:solidFill>
                <a:schemeClr val="dk1"/>
              </a:solidFill>
              <a:effectLst/>
              <a:latin typeface="+mn-lt"/>
              <a:ea typeface="+mn-ea"/>
              <a:cs typeface="+mn-cs"/>
            </a:rPr>
            <a:t>10,934</a:t>
          </a:r>
          <a:r>
            <a:rPr kumimoji="1" lang="ja-JP" altLang="ja-JP" sz="1100" b="0" i="0" baseline="0">
              <a:solidFill>
                <a:schemeClr val="dk1"/>
              </a:solidFill>
              <a:effectLst/>
              <a:latin typeface="+mn-lt"/>
              <a:ea typeface="+mn-ea"/>
              <a:cs typeface="+mn-cs"/>
            </a:rPr>
            <a:t>円増となった。</a:t>
          </a:r>
          <a:r>
            <a:rPr kumimoji="1" lang="ja-JP" altLang="en-US" sz="1100" b="0" i="0" baseline="0">
              <a:solidFill>
                <a:schemeClr val="dk1"/>
              </a:solidFill>
              <a:effectLst/>
              <a:latin typeface="+mn-lt"/>
              <a:ea typeface="+mn-ea"/>
              <a:cs typeface="+mn-cs"/>
            </a:rPr>
            <a:t>これは廃校となった学校における地方債の繰上償還を行ったこと</a:t>
          </a:r>
          <a:r>
            <a:rPr kumimoji="1" lang="ja-JP" altLang="ja-JP" sz="1100" b="0" i="0" baseline="0">
              <a:solidFill>
                <a:schemeClr val="dk1"/>
              </a:solidFill>
              <a:effectLst/>
              <a:latin typeface="+mn-lt"/>
              <a:ea typeface="+mn-ea"/>
              <a:cs typeface="+mn-cs"/>
            </a:rPr>
            <a:t>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衛生費は、平成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年度まで増加傾向にあり、類似団体平均を上回っていたが、広域ごみ処理施設建設負担金の減により令和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には</a:t>
          </a:r>
          <a:r>
            <a:rPr kumimoji="1" lang="ja-JP" altLang="ja-JP" sz="1100" b="0" i="0" baseline="0">
              <a:solidFill>
                <a:schemeClr val="dk1"/>
              </a:solidFill>
              <a:effectLst/>
              <a:latin typeface="+mn-lt"/>
              <a:ea typeface="+mn-ea"/>
              <a:cs typeface="+mn-cs"/>
            </a:rPr>
            <a:t>類似団体平均を下</a:t>
          </a:r>
          <a:r>
            <a:rPr kumimoji="1" lang="ja-JP" altLang="en-US" sz="1100" b="0" i="0" baseline="0">
              <a:solidFill>
                <a:schemeClr val="dk1"/>
              </a:solidFill>
              <a:effectLst/>
              <a:latin typeface="+mn-lt"/>
              <a:ea typeface="+mn-ea"/>
              <a:cs typeface="+mn-cs"/>
            </a:rPr>
            <a:t>回り、令和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住民一人当たりの</a:t>
          </a:r>
          <a:r>
            <a:rPr kumimoji="1" lang="ja-JP" altLang="en-US" sz="1100" b="0" i="0" baseline="0">
              <a:solidFill>
                <a:schemeClr val="dk1"/>
              </a:solidFill>
              <a:effectLst/>
              <a:latin typeface="+mn-lt"/>
              <a:ea typeface="+mn-ea"/>
              <a:cs typeface="+mn-cs"/>
            </a:rPr>
            <a:t>コストは</a:t>
          </a:r>
          <a:r>
            <a:rPr kumimoji="1" lang="en-US" altLang="ja-JP" sz="1100" b="0" i="0" baseline="0">
              <a:solidFill>
                <a:schemeClr val="dk1"/>
              </a:solidFill>
              <a:effectLst/>
              <a:latin typeface="+mn-lt"/>
              <a:ea typeface="+mn-ea"/>
              <a:cs typeface="+mn-cs"/>
            </a:rPr>
            <a:t>39,821</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費は、前年度</a:t>
          </a:r>
          <a:r>
            <a:rPr kumimoji="1" lang="ja-JP" altLang="en-US" sz="1100" b="0" i="0" baseline="0">
              <a:solidFill>
                <a:schemeClr val="dk1"/>
              </a:solidFill>
              <a:effectLst/>
              <a:latin typeface="+mn-lt"/>
              <a:ea typeface="+mn-ea"/>
              <a:cs typeface="+mn-cs"/>
            </a:rPr>
            <a:t>と同額水準での推移となり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年度から類</a:t>
          </a:r>
          <a:r>
            <a:rPr kumimoji="1" lang="ja-JP" altLang="ja-JP" sz="1100" b="0" i="0" baseline="0">
              <a:solidFill>
                <a:schemeClr val="dk1"/>
              </a:solidFill>
              <a:effectLst/>
              <a:latin typeface="+mn-lt"/>
              <a:ea typeface="+mn-ea"/>
              <a:cs typeface="+mn-cs"/>
            </a:rPr>
            <a:t>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広域幹線道路等の整備に関しては令和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年度で完了を迎えるが、既存道路の維持補修に費用を要することが見込まれるため今後も同額水準での推移が見込まれる。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歳入では対前年比</a:t>
          </a:r>
          <a:r>
            <a:rPr kumimoji="1" lang="en-US" altLang="ja-JP" sz="1100">
              <a:solidFill>
                <a:schemeClr val="dk1"/>
              </a:solidFill>
              <a:effectLst/>
              <a:latin typeface="+mn-lt"/>
              <a:ea typeface="+mn-ea"/>
              <a:cs typeface="+mn-cs"/>
            </a:rPr>
            <a:t>3,178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、歳出では前年比</a:t>
          </a:r>
          <a:r>
            <a:rPr kumimoji="1" lang="en-US" altLang="ja-JP" sz="1100">
              <a:solidFill>
                <a:schemeClr val="dk1"/>
              </a:solidFill>
              <a:effectLst/>
              <a:latin typeface="+mn-lt"/>
              <a:ea typeface="+mn-ea"/>
              <a:cs typeface="+mn-cs"/>
            </a:rPr>
            <a:t>2,793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となった。歳入の減</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歳出の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を上回り、今年度の実質収支より昨年度の実質収支が上回ったため、単年度収支は赤字となり、実質単年度収支も赤字となった。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財政調整基金残高は、適切な財源確保と歳出の精査により取崩しを回避している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年度以降は公共施設等総合管理計画に基づく施設の統廃合により解体費用等が多く見込まれるため財政調整基金を取崩しての財政運営が予想される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一般会計では、</a:t>
          </a:r>
          <a:r>
            <a:rPr kumimoji="1" lang="ja-JP" altLang="en-US" sz="1100">
              <a:solidFill>
                <a:schemeClr val="dk1"/>
              </a:solidFill>
              <a:effectLst/>
              <a:latin typeface="+mn-lt"/>
              <a:ea typeface="+mn-ea"/>
              <a:cs typeface="+mn-cs"/>
            </a:rPr>
            <a:t>歳入歳出総額ともに減少となったが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コロナ禍の終息により中止となっていた事業が再開となったことで、歳入と比較し歳出額が増加したことで</a:t>
          </a:r>
          <a:r>
            <a:rPr kumimoji="1" lang="ja-JP" altLang="ja-JP" sz="1100">
              <a:solidFill>
                <a:schemeClr val="dk1"/>
              </a:solidFill>
              <a:effectLst/>
              <a:latin typeface="+mn-lt"/>
              <a:ea typeface="+mn-ea"/>
              <a:cs typeface="+mn-cs"/>
            </a:rPr>
            <a:t>黒字額が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介護保険特別会計（保険事業勘定）は、</a:t>
          </a:r>
          <a:r>
            <a:rPr kumimoji="1" lang="ja-JP" altLang="en-US" sz="1100">
              <a:solidFill>
                <a:schemeClr val="dk1"/>
              </a:solidFill>
              <a:effectLst/>
              <a:latin typeface="+mn-lt"/>
              <a:ea typeface="+mn-ea"/>
              <a:cs typeface="+mn-cs"/>
            </a:rPr>
            <a:t>後年度の給付費へ対応するために基金積立金が増額となったことで</a:t>
          </a:r>
          <a:r>
            <a:rPr kumimoji="1" lang="ja-JP" altLang="ja-JP" sz="1100">
              <a:solidFill>
                <a:schemeClr val="dk1"/>
              </a:solidFill>
              <a:effectLst/>
              <a:latin typeface="+mn-lt"/>
              <a:ea typeface="+mn-ea"/>
              <a:cs typeface="+mn-cs"/>
            </a:rPr>
            <a:t>、黒字額</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国民健康保険特別会計（事業勘定）は、</a:t>
          </a:r>
          <a:r>
            <a:rPr kumimoji="1" lang="ja-JP" altLang="en-US" sz="1100">
              <a:solidFill>
                <a:schemeClr val="dk1"/>
              </a:solidFill>
              <a:effectLst/>
              <a:latin typeface="+mn-lt"/>
              <a:ea typeface="+mn-ea"/>
              <a:cs typeface="+mn-cs"/>
            </a:rPr>
            <a:t>コロナ禍の</a:t>
          </a:r>
          <a:r>
            <a:rPr kumimoji="1" lang="ja-JP" altLang="ja-JP" sz="1100">
              <a:solidFill>
                <a:schemeClr val="dk1"/>
              </a:solidFill>
              <a:effectLst/>
              <a:latin typeface="+mn-lt"/>
              <a:ea typeface="+mn-ea"/>
              <a:cs typeface="+mn-cs"/>
            </a:rPr>
            <a:t>医療の受診控え</a:t>
          </a:r>
          <a:r>
            <a:rPr kumimoji="1" lang="ja-JP" altLang="en-US" sz="1100">
              <a:solidFill>
                <a:schemeClr val="dk1"/>
              </a:solidFill>
              <a:effectLst/>
              <a:latin typeface="+mn-lt"/>
              <a:ea typeface="+mn-ea"/>
              <a:cs typeface="+mn-cs"/>
            </a:rPr>
            <a:t>からの反動により</a:t>
          </a:r>
          <a:r>
            <a:rPr kumimoji="1" lang="ja-JP" altLang="ja-JP" sz="1100">
              <a:solidFill>
                <a:schemeClr val="dk1"/>
              </a:solidFill>
              <a:effectLst/>
              <a:latin typeface="+mn-lt"/>
              <a:ea typeface="+mn-ea"/>
              <a:cs typeface="+mn-cs"/>
            </a:rPr>
            <a:t>歳出が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となったことから黒字額</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25465671</v>
      </c>
      <c r="BO4" s="371"/>
      <c r="BP4" s="371"/>
      <c r="BQ4" s="371"/>
      <c r="BR4" s="371"/>
      <c r="BS4" s="371"/>
      <c r="BT4" s="371"/>
      <c r="BU4" s="372"/>
      <c r="BV4" s="370">
        <v>28643779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7.7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24630188</v>
      </c>
      <c r="BO5" s="408"/>
      <c r="BP5" s="408"/>
      <c r="BQ5" s="408"/>
      <c r="BR5" s="408"/>
      <c r="BS5" s="408"/>
      <c r="BT5" s="408"/>
      <c r="BU5" s="409"/>
      <c r="BV5" s="407">
        <v>27423414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87.3</v>
      </c>
      <c r="CU5" s="405"/>
      <c r="CV5" s="405"/>
      <c r="CW5" s="405"/>
      <c r="CX5" s="405"/>
      <c r="CY5" s="405"/>
      <c r="CZ5" s="405"/>
      <c r="DA5" s="406"/>
      <c r="DB5" s="404">
        <v>85.5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835483</v>
      </c>
      <c r="BO6" s="408"/>
      <c r="BP6" s="408"/>
      <c r="BQ6" s="408"/>
      <c r="BR6" s="408"/>
      <c r="BS6" s="408"/>
      <c r="BT6" s="408"/>
      <c r="BU6" s="409"/>
      <c r="BV6" s="407">
        <v>1220365</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89</v>
      </c>
      <c r="CU6" s="445"/>
      <c r="CV6" s="445"/>
      <c r="CW6" s="445"/>
      <c r="CX6" s="445"/>
      <c r="CY6" s="445"/>
      <c r="CZ6" s="445"/>
      <c r="DA6" s="446"/>
      <c r="DB6" s="444">
        <v>91.3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183929</v>
      </c>
      <c r="BO7" s="408"/>
      <c r="BP7" s="408"/>
      <c r="BQ7" s="408"/>
      <c r="BR7" s="408"/>
      <c r="BS7" s="408"/>
      <c r="BT7" s="408"/>
      <c r="BU7" s="409"/>
      <c r="BV7" s="407">
        <v>156245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13718770</v>
      </c>
      <c r="CU7" s="408"/>
      <c r="CV7" s="408"/>
      <c r="CW7" s="408"/>
      <c r="CX7" s="408"/>
      <c r="CY7" s="408"/>
      <c r="CZ7" s="408"/>
      <c r="DA7" s="409"/>
      <c r="DB7" s="407">
        <v>13907403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651554</v>
      </c>
      <c r="BO8" s="408"/>
      <c r="BP8" s="408"/>
      <c r="BQ8" s="408"/>
      <c r="BR8" s="408"/>
      <c r="BS8" s="408"/>
      <c r="BT8" s="408"/>
      <c r="BU8" s="409"/>
      <c r="BV8" s="407">
        <v>1064120</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0.59</v>
      </c>
      <c r="CU8" s="448"/>
      <c r="CV8" s="448"/>
      <c r="CW8" s="448"/>
      <c r="CX8" s="448"/>
      <c r="CY8" s="448"/>
      <c r="CZ8" s="448"/>
      <c r="DA8" s="449"/>
      <c r="DB8" s="447">
        <v>0.6</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48870</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-412566</v>
      </c>
      <c r="BO9" s="408"/>
      <c r="BP9" s="408"/>
      <c r="BQ9" s="408"/>
      <c r="BR9" s="408"/>
      <c r="BS9" s="408"/>
      <c r="BT9" s="408"/>
      <c r="BU9" s="409"/>
      <c r="BV9" s="407">
        <v>567561</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16.600000000000001</v>
      </c>
      <c r="CU9" s="405"/>
      <c r="CV9" s="405"/>
      <c r="CW9" s="405"/>
      <c r="CX9" s="405"/>
      <c r="CY9" s="405"/>
      <c r="CZ9" s="405"/>
      <c r="DA9" s="406"/>
      <c r="DB9" s="404">
        <v>12.9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50911</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95</v>
      </c>
      <c r="AV10" s="440"/>
      <c r="AW10" s="440"/>
      <c r="AX10" s="440"/>
      <c r="AY10" s="441" t="s">
        <v>120</v>
      </c>
      <c r="AZ10" s="442"/>
      <c r="BA10" s="442"/>
      <c r="BB10" s="442"/>
      <c r="BC10" s="442"/>
      <c r="BD10" s="442"/>
      <c r="BE10" s="442"/>
      <c r="BF10" s="442"/>
      <c r="BG10" s="442"/>
      <c r="BH10" s="442"/>
      <c r="BI10" s="442"/>
      <c r="BJ10" s="442"/>
      <c r="BK10" s="442"/>
      <c r="BL10" s="442"/>
      <c r="BM10" s="443"/>
      <c r="BN10" s="407">
        <v>2364</v>
      </c>
      <c r="BO10" s="408"/>
      <c r="BP10" s="408"/>
      <c r="BQ10" s="408"/>
      <c r="BR10" s="408"/>
      <c r="BS10" s="408"/>
      <c r="BT10" s="408"/>
      <c r="BU10" s="409"/>
      <c r="BV10" s="407">
        <v>126889</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125</v>
      </c>
      <c r="AV11" s="440"/>
      <c r="AW11" s="440"/>
      <c r="AX11" s="440"/>
      <c r="AY11" s="441" t="s">
        <v>126</v>
      </c>
      <c r="AZ11" s="442"/>
      <c r="BA11" s="442"/>
      <c r="BB11" s="442"/>
      <c r="BC11" s="442"/>
      <c r="BD11" s="442"/>
      <c r="BE11" s="442"/>
      <c r="BF11" s="442"/>
      <c r="BG11" s="442"/>
      <c r="BH11" s="442"/>
      <c r="BI11" s="442"/>
      <c r="BJ11" s="442"/>
      <c r="BK11" s="442"/>
      <c r="BL11" s="442"/>
      <c r="BM11" s="443"/>
      <c r="BN11" s="407">
        <v>323033</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49224</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47458</v>
      </c>
      <c r="S13" s="492"/>
      <c r="T13" s="492"/>
      <c r="U13" s="492"/>
      <c r="V13" s="493"/>
      <c r="W13" s="423" t="s">
        <v>140</v>
      </c>
      <c r="X13" s="424"/>
      <c r="Y13" s="424"/>
      <c r="Z13" s="424"/>
      <c r="AA13" s="424"/>
      <c r="AB13" s="414"/>
      <c r="AC13" s="458">
        <v>2626</v>
      </c>
      <c r="AD13" s="459"/>
      <c r="AE13" s="459"/>
      <c r="AF13" s="459"/>
      <c r="AG13" s="501"/>
      <c r="AH13" s="458">
        <v>2989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-87169</v>
      </c>
      <c r="BO13" s="408"/>
      <c r="BP13" s="408"/>
      <c r="BQ13" s="408"/>
      <c r="BR13" s="408"/>
      <c r="BS13" s="408"/>
      <c r="BT13" s="408"/>
      <c r="BU13" s="409"/>
      <c r="BV13" s="407">
        <v>694450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6.4</v>
      </c>
      <c r="CU13" s="405"/>
      <c r="CV13" s="405"/>
      <c r="CW13" s="405"/>
      <c r="CX13" s="405"/>
      <c r="CY13" s="405"/>
      <c r="CZ13" s="405"/>
      <c r="DA13" s="406"/>
      <c r="DB13" s="404">
        <v>6.7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49445</v>
      </c>
      <c r="S14" s="492"/>
      <c r="T14" s="492"/>
      <c r="U14" s="492"/>
      <c r="V14" s="493"/>
      <c r="W14" s="397"/>
      <c r="X14" s="398"/>
      <c r="Y14" s="398"/>
      <c r="Z14" s="398"/>
      <c r="AA14" s="398"/>
      <c r="AB14" s="387"/>
      <c r="AC14" s="494">
        <v>10.9</v>
      </c>
      <c r="AD14" s="495"/>
      <c r="AE14" s="495"/>
      <c r="AF14" s="495"/>
      <c r="AG14" s="496"/>
      <c r="AH14" s="494">
        <v>11.8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20.100000000000001</v>
      </c>
      <c r="CU14" s="506"/>
      <c r="CV14" s="506"/>
      <c r="CW14" s="506"/>
      <c r="CX14" s="506"/>
      <c r="CY14" s="506"/>
      <c r="CZ14" s="506"/>
      <c r="DA14" s="507"/>
      <c r="DB14" s="505">
        <v>42.3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47918</v>
      </c>
      <c r="S15" s="492"/>
      <c r="T15" s="492"/>
      <c r="U15" s="492"/>
      <c r="V15" s="493"/>
      <c r="W15" s="423" t="s">
        <v>148</v>
      </c>
      <c r="X15" s="424"/>
      <c r="Y15" s="424"/>
      <c r="Z15" s="424"/>
      <c r="AA15" s="424"/>
      <c r="AB15" s="414"/>
      <c r="AC15" s="458">
        <v>7209</v>
      </c>
      <c r="AD15" s="459"/>
      <c r="AE15" s="459"/>
      <c r="AF15" s="459"/>
      <c r="AG15" s="501"/>
      <c r="AH15" s="458">
        <v>7580</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6723285</v>
      </c>
      <c r="BO15" s="371"/>
      <c r="BP15" s="371"/>
      <c r="BQ15" s="371"/>
      <c r="BR15" s="371"/>
      <c r="BS15" s="371"/>
      <c r="BT15" s="371"/>
      <c r="BU15" s="372"/>
      <c r="BV15" s="370">
        <v>6446714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29.8</v>
      </c>
      <c r="AD16" s="495"/>
      <c r="AE16" s="495"/>
      <c r="AF16" s="495"/>
      <c r="AG16" s="496"/>
      <c r="AH16" s="494">
        <v>29.9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11672412</v>
      </c>
      <c r="BO16" s="408"/>
      <c r="BP16" s="408"/>
      <c r="BQ16" s="408"/>
      <c r="BR16" s="408"/>
      <c r="BS16" s="408"/>
      <c r="BT16" s="408"/>
      <c r="BU16" s="409"/>
      <c r="BV16" s="407">
        <v>11323278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14360</v>
      </c>
      <c r="AD17" s="459"/>
      <c r="AE17" s="459"/>
      <c r="AF17" s="459"/>
      <c r="AG17" s="501"/>
      <c r="AH17" s="458">
        <v>14781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8490300</v>
      </c>
      <c r="BO17" s="408"/>
      <c r="BP17" s="408"/>
      <c r="BQ17" s="408"/>
      <c r="BR17" s="408"/>
      <c r="BS17" s="408"/>
      <c r="BT17" s="408"/>
      <c r="BU17" s="409"/>
      <c r="BV17" s="407">
        <v>8110255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144.74</v>
      </c>
      <c r="M18" s="531"/>
      <c r="N18" s="531"/>
      <c r="O18" s="531"/>
      <c r="P18" s="531"/>
      <c r="Q18" s="531"/>
      <c r="R18" s="532"/>
      <c r="S18" s="532"/>
      <c r="T18" s="532"/>
      <c r="U18" s="532"/>
      <c r="V18" s="533"/>
      <c r="W18" s="425"/>
      <c r="X18" s="426"/>
      <c r="Y18" s="426"/>
      <c r="Z18" s="426"/>
      <c r="AA18" s="426"/>
      <c r="AB18" s="417"/>
      <c r="AC18" s="534">
        <v>59.4</v>
      </c>
      <c r="AD18" s="535"/>
      <c r="AE18" s="535"/>
      <c r="AF18" s="535"/>
      <c r="AG18" s="536"/>
      <c r="AH18" s="534">
        <v>58.3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12374324</v>
      </c>
      <c r="BO18" s="408"/>
      <c r="BP18" s="408"/>
      <c r="BQ18" s="408"/>
      <c r="BR18" s="408"/>
      <c r="BS18" s="408"/>
      <c r="BT18" s="408"/>
      <c r="BU18" s="409"/>
      <c r="BV18" s="407">
        <v>12499479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338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17203153</v>
      </c>
      <c r="BO19" s="408"/>
      <c r="BP19" s="408"/>
      <c r="BQ19" s="408"/>
      <c r="BR19" s="408"/>
      <c r="BS19" s="408"/>
      <c r="BT19" s="408"/>
      <c r="BU19" s="409"/>
      <c r="BV19" s="407">
        <v>18028273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18407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26705289</v>
      </c>
      <c r="BO22" s="371"/>
      <c r="BP22" s="371"/>
      <c r="BQ22" s="371"/>
      <c r="BR22" s="371"/>
      <c r="BS22" s="371"/>
      <c r="BT22" s="371"/>
      <c r="BU22" s="372"/>
      <c r="BV22" s="370">
        <v>28621878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16801677</v>
      </c>
      <c r="BO23" s="408"/>
      <c r="BP23" s="408"/>
      <c r="BQ23" s="408"/>
      <c r="BR23" s="408"/>
      <c r="BS23" s="408"/>
      <c r="BT23" s="408"/>
      <c r="BU23" s="409"/>
      <c r="BV23" s="407">
        <v>17680507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8560</v>
      </c>
      <c r="R24" s="459"/>
      <c r="S24" s="459"/>
      <c r="T24" s="459"/>
      <c r="U24" s="459"/>
      <c r="V24" s="501"/>
      <c r="W24" s="553"/>
      <c r="X24" s="554"/>
      <c r="Y24" s="555"/>
      <c r="Z24" s="457" t="s">
        <v>173</v>
      </c>
      <c r="AA24" s="437"/>
      <c r="AB24" s="437"/>
      <c r="AC24" s="437"/>
      <c r="AD24" s="437"/>
      <c r="AE24" s="437"/>
      <c r="AF24" s="437"/>
      <c r="AG24" s="438"/>
      <c r="AH24" s="458">
        <v>445</v>
      </c>
      <c r="AI24" s="459"/>
      <c r="AJ24" s="459"/>
      <c r="AK24" s="459"/>
      <c r="AL24" s="501"/>
      <c r="AM24" s="458">
        <v>1360365</v>
      </c>
      <c r="AN24" s="459"/>
      <c r="AO24" s="459"/>
      <c r="AP24" s="459"/>
      <c r="AQ24" s="459"/>
      <c r="AR24" s="501"/>
      <c r="AS24" s="458">
        <v>3057</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17087748</v>
      </c>
      <c r="BO24" s="408"/>
      <c r="BP24" s="408"/>
      <c r="BQ24" s="408"/>
      <c r="BR24" s="408"/>
      <c r="BS24" s="408"/>
      <c r="BT24" s="408"/>
      <c r="BU24" s="409"/>
      <c r="BV24" s="407">
        <v>18398730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6840</v>
      </c>
      <c r="R25" s="459"/>
      <c r="S25" s="459"/>
      <c r="T25" s="459"/>
      <c r="U25" s="459"/>
      <c r="V25" s="501"/>
      <c r="W25" s="553"/>
      <c r="X25" s="554"/>
      <c r="Y25" s="555"/>
      <c r="Z25" s="457" t="s">
        <v>176</v>
      </c>
      <c r="AA25" s="437"/>
      <c r="AB25" s="437"/>
      <c r="AC25" s="437"/>
      <c r="AD25" s="437"/>
      <c r="AE25" s="437"/>
      <c r="AF25" s="437"/>
      <c r="AG25" s="438"/>
      <c r="AH25" s="458">
        <v>105</v>
      </c>
      <c r="AI25" s="459"/>
      <c r="AJ25" s="459"/>
      <c r="AK25" s="459"/>
      <c r="AL25" s="501"/>
      <c r="AM25" s="458">
        <v>324450</v>
      </c>
      <c r="AN25" s="459"/>
      <c r="AO25" s="459"/>
      <c r="AP25" s="459"/>
      <c r="AQ25" s="459"/>
      <c r="AR25" s="501"/>
      <c r="AS25" s="458">
        <v>3090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5656123</v>
      </c>
      <c r="BO25" s="371"/>
      <c r="BP25" s="371"/>
      <c r="BQ25" s="371"/>
      <c r="BR25" s="371"/>
      <c r="BS25" s="371"/>
      <c r="BT25" s="371"/>
      <c r="BU25" s="372"/>
      <c r="BV25" s="370">
        <v>5576003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6400</v>
      </c>
      <c r="R26" s="459"/>
      <c r="S26" s="459"/>
      <c r="T26" s="459"/>
      <c r="U26" s="459"/>
      <c r="V26" s="501"/>
      <c r="W26" s="553"/>
      <c r="X26" s="554"/>
      <c r="Y26" s="555"/>
      <c r="Z26" s="457" t="s">
        <v>179</v>
      </c>
      <c r="AA26" s="559"/>
      <c r="AB26" s="559"/>
      <c r="AC26" s="559"/>
      <c r="AD26" s="559"/>
      <c r="AE26" s="559"/>
      <c r="AF26" s="559"/>
      <c r="AG26" s="560"/>
      <c r="AH26" s="458">
        <v>8</v>
      </c>
      <c r="AI26" s="459"/>
      <c r="AJ26" s="459"/>
      <c r="AK26" s="459"/>
      <c r="AL26" s="501"/>
      <c r="AM26" s="458">
        <v>22784</v>
      </c>
      <c r="AN26" s="459"/>
      <c r="AO26" s="459"/>
      <c r="AP26" s="459"/>
      <c r="AQ26" s="459"/>
      <c r="AR26" s="501"/>
      <c r="AS26" s="458">
        <v>2848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4110</v>
      </c>
      <c r="R27" s="459"/>
      <c r="S27" s="459"/>
      <c r="T27" s="459"/>
      <c r="U27" s="459"/>
      <c r="V27" s="501"/>
      <c r="W27" s="553"/>
      <c r="X27" s="554"/>
      <c r="Y27" s="555"/>
      <c r="Z27" s="457" t="s">
        <v>183</v>
      </c>
      <c r="AA27" s="437"/>
      <c r="AB27" s="437"/>
      <c r="AC27" s="437"/>
      <c r="AD27" s="437"/>
      <c r="AE27" s="437"/>
      <c r="AF27" s="437"/>
      <c r="AG27" s="438"/>
      <c r="AH27" s="458">
        <v>26</v>
      </c>
      <c r="AI27" s="459"/>
      <c r="AJ27" s="459"/>
      <c r="AK27" s="459"/>
      <c r="AL27" s="501"/>
      <c r="AM27" s="458">
        <v>73632</v>
      </c>
      <c r="AN27" s="459"/>
      <c r="AO27" s="459"/>
      <c r="AP27" s="459"/>
      <c r="AQ27" s="459"/>
      <c r="AR27" s="501"/>
      <c r="AS27" s="458">
        <v>2832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549562</v>
      </c>
      <c r="BO27" s="527"/>
      <c r="BP27" s="527"/>
      <c r="BQ27" s="527"/>
      <c r="BR27" s="527"/>
      <c r="BS27" s="527"/>
      <c r="BT27" s="527"/>
      <c r="BU27" s="528"/>
      <c r="BV27" s="526">
        <v>549562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3700</v>
      </c>
      <c r="R28" s="459"/>
      <c r="S28" s="459"/>
      <c r="T28" s="459"/>
      <c r="U28" s="459"/>
      <c r="V28" s="501"/>
      <c r="W28" s="553"/>
      <c r="X28" s="554"/>
      <c r="Y28" s="555"/>
      <c r="Z28" s="457" t="s">
        <v>186</v>
      </c>
      <c r="AA28" s="437"/>
      <c r="AB28" s="437"/>
      <c r="AC28" s="437"/>
      <c r="AD28" s="437"/>
      <c r="AE28" s="437"/>
      <c r="AF28" s="437"/>
      <c r="AG28" s="438"/>
      <c r="AH28" s="458" t="s">
        <v>181</v>
      </c>
      <c r="AI28" s="459"/>
      <c r="AJ28" s="459"/>
      <c r="AK28" s="459"/>
      <c r="AL28" s="501"/>
      <c r="AM28" s="458" t="s">
        <v>181</v>
      </c>
      <c r="AN28" s="459"/>
      <c r="AO28" s="459"/>
      <c r="AP28" s="459"/>
      <c r="AQ28" s="459"/>
      <c r="AR28" s="501"/>
      <c r="AS28" s="458" t="s">
        <v>181</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3001111</v>
      </c>
      <c r="BO28" s="371"/>
      <c r="BP28" s="371"/>
      <c r="BQ28" s="371"/>
      <c r="BR28" s="371"/>
      <c r="BS28" s="371"/>
      <c r="BT28" s="371"/>
      <c r="BU28" s="372"/>
      <c r="BV28" s="370">
        <v>2998747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18</v>
      </c>
      <c r="M29" s="459"/>
      <c r="N29" s="459"/>
      <c r="O29" s="459"/>
      <c r="P29" s="501"/>
      <c r="Q29" s="458">
        <v>3490</v>
      </c>
      <c r="R29" s="459"/>
      <c r="S29" s="459"/>
      <c r="T29" s="459"/>
      <c r="U29" s="459"/>
      <c r="V29" s="501"/>
      <c r="W29" s="556"/>
      <c r="X29" s="557"/>
      <c r="Y29" s="558"/>
      <c r="Z29" s="457" t="s">
        <v>189</v>
      </c>
      <c r="AA29" s="437"/>
      <c r="AB29" s="437"/>
      <c r="AC29" s="437"/>
      <c r="AD29" s="437"/>
      <c r="AE29" s="437"/>
      <c r="AF29" s="437"/>
      <c r="AG29" s="438"/>
      <c r="AH29" s="458">
        <v>471</v>
      </c>
      <c r="AI29" s="459"/>
      <c r="AJ29" s="459"/>
      <c r="AK29" s="459"/>
      <c r="AL29" s="501"/>
      <c r="AM29" s="458">
        <v>1433997</v>
      </c>
      <c r="AN29" s="459"/>
      <c r="AO29" s="459"/>
      <c r="AP29" s="459"/>
      <c r="AQ29" s="459"/>
      <c r="AR29" s="501"/>
      <c r="AS29" s="458">
        <v>3045</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1530675</v>
      </c>
      <c r="BO29" s="408"/>
      <c r="BP29" s="408"/>
      <c r="BQ29" s="408"/>
      <c r="BR29" s="408"/>
      <c r="BS29" s="408"/>
      <c r="BT29" s="408"/>
      <c r="BU29" s="409"/>
      <c r="BV29" s="407">
        <v>1829658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5578596</v>
      </c>
      <c r="BO30" s="527"/>
      <c r="BP30" s="527"/>
      <c r="BQ30" s="527"/>
      <c r="BR30" s="527"/>
      <c r="BS30" s="527"/>
      <c r="BT30" s="527"/>
      <c r="BU30" s="528"/>
      <c r="BV30" s="526">
        <v>4731068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湖北水道企業団</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小美玉ふるさと食品公社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霊園事業特別会計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IF('各会計、関係団体の財政状況及び健全化判断比率'!B35="","",'各会計、関係団体の財政状況及び健全化判断比率'!B35)</f>
        <v>戸別浄化槽事業特別会計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茨城地方広域環境事務組合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小美玉農業公社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湖北環境衛生組合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介護保険特別会計（介護サービス事業勘定）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霞台厚生施設組合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茨城県市町村総合事務組合（一般会計）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茨城県市町村総合事務組合（県民交通災害共済事業特別会計）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石岡地方斎場組合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茨城租税債権管理機構</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茨城県後期高齢者医療広域連合（一般会計）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茨城県後期高齢者医療広域連合（後期高齢医療特別会計）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1UbpGrtlz8kI1VvVECEtPntydj4aGnD/5NG5QZG+p+dV8HirJYJrQntGODdyLbBYW3WDJaCxdnw/4FUgE0ZDg==" saltValue="RMgX7GYEfGUCQo72EFeza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3" t="s">
        <v>569</v>
      </c>
      <c r="D34" s="1153"/>
      <c r="E34" s="1154"/>
      <c r="F34" s="32">
        <v>8</v>
      </c>
      <c r="G34" s="33">
        <v>5.99</v>
      </c>
      <c r="H34" s="33">
        <v>6.1</v>
      </c>
      <c r="I34" s="33">
        <v>6.25</v>
      </c>
      <c r="J34" s="34">
        <v>6.56</v>
      </c>
      <c r="K34" s="22"/>
      <c r="L34" s="22"/>
      <c r="M34" s="22"/>
      <c r="N34" s="22"/>
      <c r="O34" s="22"/>
      <c r="P34" s="22"/>
    </row>
    <row r="35" spans="1:16" ht="39" customHeight="1" x14ac:dyDescent="0.15">
      <c r="A35" s="22"/>
      <c r="B35" s="35"/>
      <c r="C35" s="1147" t="s">
        <v>570</v>
      </c>
      <c r="D35" s="1148"/>
      <c r="E35" s="1149"/>
      <c r="F35" s="36">
        <v>5.12</v>
      </c>
      <c r="G35" s="37">
        <v>5.67</v>
      </c>
      <c r="H35" s="37">
        <v>3.69</v>
      </c>
      <c r="I35" s="37">
        <v>7.63</v>
      </c>
      <c r="J35" s="38">
        <v>4.7300000000000004</v>
      </c>
      <c r="K35" s="22"/>
      <c r="L35" s="22"/>
      <c r="M35" s="22"/>
      <c r="N35" s="22"/>
      <c r="O35" s="22"/>
      <c r="P35" s="22"/>
    </row>
    <row r="36" spans="1:16" ht="39" customHeight="1" x14ac:dyDescent="0.15">
      <c r="A36" s="22"/>
      <c r="B36" s="35"/>
      <c r="C36" s="1147" t="s">
        <v>571</v>
      </c>
      <c r="D36" s="1148"/>
      <c r="E36" s="1149"/>
      <c r="F36" s="36" t="s">
        <v>520</v>
      </c>
      <c r="G36" s="37" t="s">
        <v>520</v>
      </c>
      <c r="H36" s="37">
        <v>1.05</v>
      </c>
      <c r="I36" s="37">
        <v>1.57</v>
      </c>
      <c r="J36" s="38">
        <v>2.02</v>
      </c>
      <c r="K36" s="22"/>
      <c r="L36" s="22"/>
      <c r="M36" s="22"/>
      <c r="N36" s="22"/>
      <c r="O36" s="22"/>
      <c r="P36" s="22"/>
    </row>
    <row r="37" spans="1:16" ht="39" customHeight="1" x14ac:dyDescent="0.15">
      <c r="A37" s="22"/>
      <c r="B37" s="35"/>
      <c r="C37" s="1147" t="s">
        <v>572</v>
      </c>
      <c r="D37" s="1148"/>
      <c r="E37" s="1149"/>
      <c r="F37" s="36">
        <v>0.31</v>
      </c>
      <c r="G37" s="37">
        <v>0.01</v>
      </c>
      <c r="H37" s="37">
        <v>0.87</v>
      </c>
      <c r="I37" s="37">
        <v>1.3</v>
      </c>
      <c r="J37" s="38">
        <v>0.82</v>
      </c>
      <c r="K37" s="22"/>
      <c r="L37" s="22"/>
      <c r="M37" s="22"/>
      <c r="N37" s="22"/>
      <c r="O37" s="22"/>
      <c r="P37" s="22"/>
    </row>
    <row r="38" spans="1:16" ht="39" customHeight="1" x14ac:dyDescent="0.15">
      <c r="A38" s="22"/>
      <c r="B38" s="35"/>
      <c r="C38" s="1147" t="s">
        <v>573</v>
      </c>
      <c r="D38" s="1148"/>
      <c r="E38" s="1149"/>
      <c r="F38" s="36">
        <v>0.05</v>
      </c>
      <c r="G38" s="37">
        <v>0.36</v>
      </c>
      <c r="H38" s="37">
        <v>0.61</v>
      </c>
      <c r="I38" s="37">
        <v>0.7</v>
      </c>
      <c r="J38" s="38">
        <v>0.63</v>
      </c>
      <c r="K38" s="22"/>
      <c r="L38" s="22"/>
      <c r="M38" s="22"/>
      <c r="N38" s="22"/>
      <c r="O38" s="22"/>
      <c r="P38" s="22"/>
    </row>
    <row r="39" spans="1:16" ht="39" customHeight="1" x14ac:dyDescent="0.15">
      <c r="A39" s="22"/>
      <c r="B39" s="35"/>
      <c r="C39" s="1147" t="s">
        <v>574</v>
      </c>
      <c r="D39" s="1148"/>
      <c r="E39" s="1149"/>
      <c r="F39" s="36">
        <v>0.05</v>
      </c>
      <c r="G39" s="37">
        <v>0.04</v>
      </c>
      <c r="H39" s="37">
        <v>0.11</v>
      </c>
      <c r="I39" s="37">
        <v>7.0000000000000007E-2</v>
      </c>
      <c r="J39" s="38">
        <v>7.0000000000000007E-2</v>
      </c>
      <c r="K39" s="22"/>
      <c r="L39" s="22"/>
      <c r="M39" s="22"/>
      <c r="N39" s="22"/>
      <c r="O39" s="22"/>
      <c r="P39" s="22"/>
    </row>
    <row r="40" spans="1:16" ht="39" customHeight="1" x14ac:dyDescent="0.15">
      <c r="A40" s="22"/>
      <c r="B40" s="35"/>
      <c r="C40" s="1147" t="s">
        <v>575</v>
      </c>
      <c r="D40" s="1148"/>
      <c r="E40" s="1149"/>
      <c r="F40" s="36">
        <v>0.01</v>
      </c>
      <c r="G40" s="37">
        <v>0.02</v>
      </c>
      <c r="H40" s="37">
        <v>0.02</v>
      </c>
      <c r="I40" s="37">
        <v>0.02</v>
      </c>
      <c r="J40" s="38">
        <v>0.02</v>
      </c>
      <c r="K40" s="22"/>
      <c r="L40" s="22"/>
      <c r="M40" s="22"/>
      <c r="N40" s="22"/>
      <c r="O40" s="22"/>
      <c r="P40" s="22"/>
    </row>
    <row r="41" spans="1:16" ht="39" customHeight="1" x14ac:dyDescent="0.15">
      <c r="A41" s="22"/>
      <c r="B41" s="35"/>
      <c r="C41" s="1147" t="s">
        <v>576</v>
      </c>
      <c r="D41" s="1148"/>
      <c r="E41" s="1149"/>
      <c r="F41" s="36">
        <v>0.02</v>
      </c>
      <c r="G41" s="37">
        <v>0.01</v>
      </c>
      <c r="H41" s="37">
        <v>0.02</v>
      </c>
      <c r="I41" s="37">
        <v>0.03</v>
      </c>
      <c r="J41" s="38">
        <v>0.01</v>
      </c>
      <c r="K41" s="22"/>
      <c r="L41" s="22"/>
      <c r="M41" s="22"/>
      <c r="N41" s="22"/>
      <c r="O41" s="22"/>
      <c r="P41" s="22"/>
    </row>
    <row r="42" spans="1:16" ht="39" customHeight="1" x14ac:dyDescent="0.15">
      <c r="A42" s="22"/>
      <c r="B42" s="39"/>
      <c r="C42" s="1147" t="s">
        <v>577</v>
      </c>
      <c r="D42" s="1148"/>
      <c r="E42" s="1149"/>
      <c r="F42" s="36" t="s">
        <v>520</v>
      </c>
      <c r="G42" s="37" t="s">
        <v>520</v>
      </c>
      <c r="H42" s="37" t="s">
        <v>520</v>
      </c>
      <c r="I42" s="37" t="s">
        <v>520</v>
      </c>
      <c r="J42" s="38" t="s">
        <v>520</v>
      </c>
      <c r="K42" s="22"/>
      <c r="L42" s="22"/>
      <c r="M42" s="22"/>
      <c r="N42" s="22"/>
      <c r="O42" s="22"/>
      <c r="P42" s="22"/>
    </row>
    <row r="43" spans="1:16" ht="39" customHeight="1" thickBot="1" x14ac:dyDescent="0.2">
      <c r="A43" s="22"/>
      <c r="B43" s="40"/>
      <c r="C43" s="1150" t="s">
        <v>578</v>
      </c>
      <c r="D43" s="1151"/>
      <c r="E43" s="1152"/>
      <c r="F43" s="41">
        <v>2.5499999999999998</v>
      </c>
      <c r="G43" s="42">
        <v>1.45</v>
      </c>
      <c r="H43" s="42">
        <v>0.08</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iU9Di8WIybiADuG9ljs/ZP9GR+MTJsqDUXKfWK7lYDM839BEBh4adzXv00Ef936MRz+oBfUyE6cKGXO5JW0ag==" saltValue="sJbENZrew16YlRZtZVLS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5" t="s">
        <v>10</v>
      </c>
      <c r="C45" s="1156"/>
      <c r="D45" s="58"/>
      <c r="E45" s="1161" t="s">
        <v>11</v>
      </c>
      <c r="F45" s="1161"/>
      <c r="G45" s="1161"/>
      <c r="H45" s="1161"/>
      <c r="I45" s="1161"/>
      <c r="J45" s="1162"/>
      <c r="K45" s="59">
        <v>2126</v>
      </c>
      <c r="L45" s="60">
        <v>2206</v>
      </c>
      <c r="M45" s="60">
        <v>2316</v>
      </c>
      <c r="N45" s="60">
        <v>2440</v>
      </c>
      <c r="O45" s="61">
        <v>2639</v>
      </c>
      <c r="P45" s="48"/>
      <c r="Q45" s="48"/>
      <c r="R45" s="48"/>
      <c r="S45" s="48"/>
      <c r="T45" s="48"/>
      <c r="U45" s="48"/>
    </row>
    <row r="46" spans="1:21" ht="30.75" customHeight="1" x14ac:dyDescent="0.15">
      <c r="A46" s="48"/>
      <c r="B46" s="1157"/>
      <c r="C46" s="1158"/>
      <c r="D46" s="62"/>
      <c r="E46" s="1163" t="s">
        <v>12</v>
      </c>
      <c r="F46" s="1163"/>
      <c r="G46" s="1163"/>
      <c r="H46" s="1163"/>
      <c r="I46" s="1163"/>
      <c r="J46" s="1164"/>
      <c r="K46" s="63" t="s">
        <v>520</v>
      </c>
      <c r="L46" s="64" t="s">
        <v>520</v>
      </c>
      <c r="M46" s="64" t="s">
        <v>520</v>
      </c>
      <c r="N46" s="64" t="s">
        <v>520</v>
      </c>
      <c r="O46" s="65" t="s">
        <v>520</v>
      </c>
      <c r="P46" s="48"/>
      <c r="Q46" s="48"/>
      <c r="R46" s="48"/>
      <c r="S46" s="48"/>
      <c r="T46" s="48"/>
      <c r="U46" s="48"/>
    </row>
    <row r="47" spans="1:21" ht="30.75" customHeight="1" x14ac:dyDescent="0.15">
      <c r="A47" s="48"/>
      <c r="B47" s="1157"/>
      <c r="C47" s="1158"/>
      <c r="D47" s="62"/>
      <c r="E47" s="1163" t="s">
        <v>13</v>
      </c>
      <c r="F47" s="1163"/>
      <c r="G47" s="1163"/>
      <c r="H47" s="1163"/>
      <c r="I47" s="1163"/>
      <c r="J47" s="1164"/>
      <c r="K47" s="63" t="s">
        <v>520</v>
      </c>
      <c r="L47" s="64" t="s">
        <v>520</v>
      </c>
      <c r="M47" s="64" t="s">
        <v>520</v>
      </c>
      <c r="N47" s="64" t="s">
        <v>520</v>
      </c>
      <c r="O47" s="65" t="s">
        <v>520</v>
      </c>
      <c r="P47" s="48"/>
      <c r="Q47" s="48"/>
      <c r="R47" s="48"/>
      <c r="S47" s="48"/>
      <c r="T47" s="48"/>
      <c r="U47" s="48"/>
    </row>
    <row r="48" spans="1:21" ht="30.75" customHeight="1" x14ac:dyDescent="0.15">
      <c r="A48" s="48"/>
      <c r="B48" s="1157"/>
      <c r="C48" s="1158"/>
      <c r="D48" s="62"/>
      <c r="E48" s="1163" t="s">
        <v>14</v>
      </c>
      <c r="F48" s="1163"/>
      <c r="G48" s="1163"/>
      <c r="H48" s="1163"/>
      <c r="I48" s="1163"/>
      <c r="J48" s="1164"/>
      <c r="K48" s="63">
        <v>862</v>
      </c>
      <c r="L48" s="64">
        <v>902</v>
      </c>
      <c r="M48" s="64">
        <v>717</v>
      </c>
      <c r="N48" s="64">
        <v>689</v>
      </c>
      <c r="O48" s="65">
        <v>669</v>
      </c>
      <c r="P48" s="48"/>
      <c r="Q48" s="48"/>
      <c r="R48" s="48"/>
      <c r="S48" s="48"/>
      <c r="T48" s="48"/>
      <c r="U48" s="48"/>
    </row>
    <row r="49" spans="1:21" ht="30.75" customHeight="1" x14ac:dyDescent="0.15">
      <c r="A49" s="48"/>
      <c r="B49" s="1157"/>
      <c r="C49" s="1158"/>
      <c r="D49" s="62"/>
      <c r="E49" s="1163" t="s">
        <v>15</v>
      </c>
      <c r="F49" s="1163"/>
      <c r="G49" s="1163"/>
      <c r="H49" s="1163"/>
      <c r="I49" s="1163"/>
      <c r="J49" s="1164"/>
      <c r="K49" s="63">
        <v>50</v>
      </c>
      <c r="L49" s="64">
        <v>9</v>
      </c>
      <c r="M49" s="64" t="s">
        <v>520</v>
      </c>
      <c r="N49" s="64" t="s">
        <v>520</v>
      </c>
      <c r="O49" s="65" t="s">
        <v>520</v>
      </c>
      <c r="P49" s="48"/>
      <c r="Q49" s="48"/>
      <c r="R49" s="48"/>
      <c r="S49" s="48"/>
      <c r="T49" s="48"/>
      <c r="U49" s="48"/>
    </row>
    <row r="50" spans="1:21" ht="30.75" customHeight="1" x14ac:dyDescent="0.15">
      <c r="A50" s="48"/>
      <c r="B50" s="1157"/>
      <c r="C50" s="1158"/>
      <c r="D50" s="62"/>
      <c r="E50" s="1163" t="s">
        <v>16</v>
      </c>
      <c r="F50" s="1163"/>
      <c r="G50" s="1163"/>
      <c r="H50" s="1163"/>
      <c r="I50" s="1163"/>
      <c r="J50" s="1164"/>
      <c r="K50" s="63" t="s">
        <v>520</v>
      </c>
      <c r="L50" s="64" t="s">
        <v>520</v>
      </c>
      <c r="M50" s="64" t="s">
        <v>520</v>
      </c>
      <c r="N50" s="64" t="s">
        <v>520</v>
      </c>
      <c r="O50" s="65" t="s">
        <v>520</v>
      </c>
      <c r="P50" s="48"/>
      <c r="Q50" s="48"/>
      <c r="R50" s="48"/>
      <c r="S50" s="48"/>
      <c r="T50" s="48"/>
      <c r="U50" s="48"/>
    </row>
    <row r="51" spans="1:21" ht="30.75" customHeight="1" x14ac:dyDescent="0.15">
      <c r="A51" s="48"/>
      <c r="B51" s="1159"/>
      <c r="C51" s="1160"/>
      <c r="D51" s="66"/>
      <c r="E51" s="1163" t="s">
        <v>17</v>
      </c>
      <c r="F51" s="1163"/>
      <c r="G51" s="1163"/>
      <c r="H51" s="1163"/>
      <c r="I51" s="1163"/>
      <c r="J51" s="1164"/>
      <c r="K51" s="63">
        <v>0</v>
      </c>
      <c r="L51" s="64">
        <v>0</v>
      </c>
      <c r="M51" s="64">
        <v>0</v>
      </c>
      <c r="N51" s="64">
        <v>0</v>
      </c>
      <c r="O51" s="65">
        <v>0</v>
      </c>
      <c r="P51" s="48"/>
      <c r="Q51" s="48"/>
      <c r="R51" s="48"/>
      <c r="S51" s="48"/>
      <c r="T51" s="48"/>
      <c r="U51" s="48"/>
    </row>
    <row r="52" spans="1:21" ht="30.75" customHeight="1" x14ac:dyDescent="0.15">
      <c r="A52" s="48"/>
      <c r="B52" s="1165" t="s">
        <v>18</v>
      </c>
      <c r="C52" s="1166"/>
      <c r="D52" s="66"/>
      <c r="E52" s="1163" t="s">
        <v>19</v>
      </c>
      <c r="F52" s="1163"/>
      <c r="G52" s="1163"/>
      <c r="H52" s="1163"/>
      <c r="I52" s="1163"/>
      <c r="J52" s="1164"/>
      <c r="K52" s="63">
        <v>2198</v>
      </c>
      <c r="L52" s="64">
        <v>2254</v>
      </c>
      <c r="M52" s="64">
        <v>2339</v>
      </c>
      <c r="N52" s="64">
        <v>2428</v>
      </c>
      <c r="O52" s="65">
        <v>2523</v>
      </c>
      <c r="P52" s="48"/>
      <c r="Q52" s="48"/>
      <c r="R52" s="48"/>
      <c r="S52" s="48"/>
      <c r="T52" s="48"/>
      <c r="U52" s="48"/>
    </row>
    <row r="53" spans="1:21" ht="30.75" customHeight="1" thickBot="1" x14ac:dyDescent="0.2">
      <c r="A53" s="48"/>
      <c r="B53" s="1167" t="s">
        <v>20</v>
      </c>
      <c r="C53" s="1168"/>
      <c r="D53" s="67"/>
      <c r="E53" s="1169" t="s">
        <v>21</v>
      </c>
      <c r="F53" s="1169"/>
      <c r="G53" s="1169"/>
      <c r="H53" s="1169"/>
      <c r="I53" s="1169"/>
      <c r="J53" s="1170"/>
      <c r="K53" s="68">
        <v>840</v>
      </c>
      <c r="L53" s="69">
        <v>863</v>
      </c>
      <c r="M53" s="69">
        <v>694</v>
      </c>
      <c r="N53" s="69">
        <v>701</v>
      </c>
      <c r="O53" s="70">
        <v>785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71" t="s">
        <v>25</v>
      </c>
      <c r="C58" s="1172"/>
      <c r="D58" s="1177" t="s">
        <v>26</v>
      </c>
      <c r="E58" s="1178"/>
      <c r="F58" s="1178"/>
      <c r="G58" s="1178"/>
      <c r="H58" s="1178"/>
      <c r="I58" s="1178"/>
      <c r="J58" s="1179"/>
      <c r="K58" s="83" t="s">
        <v>600</v>
      </c>
      <c r="L58" s="84" t="s">
        <v>600</v>
      </c>
      <c r="M58" s="84" t="s">
        <v>600</v>
      </c>
      <c r="N58" s="84" t="s">
        <v>600</v>
      </c>
      <c r="O58" s="85" t="s">
        <v>600</v>
      </c>
    </row>
    <row r="59" spans="1:21" ht="31.5" customHeight="1" x14ac:dyDescent="0.15">
      <c r="B59" s="1173"/>
      <c r="C59" s="1174"/>
      <c r="D59" s="1180" t="s">
        <v>27</v>
      </c>
      <c r="E59" s="1181"/>
      <c r="F59" s="1181"/>
      <c r="G59" s="1181"/>
      <c r="H59" s="1181"/>
      <c r="I59" s="1181"/>
      <c r="J59" s="1182"/>
      <c r="K59" s="86" t="s">
        <v>600</v>
      </c>
      <c r="L59" s="87" t="s">
        <v>600</v>
      </c>
      <c r="M59" s="87" t="s">
        <v>600</v>
      </c>
      <c r="N59" s="87" t="s">
        <v>600</v>
      </c>
      <c r="O59" s="88" t="s">
        <v>600</v>
      </c>
    </row>
    <row r="60" spans="1:21" ht="31.5" customHeight="1" thickBot="1" x14ac:dyDescent="0.2">
      <c r="B60" s="1175"/>
      <c r="C60" s="1176"/>
      <c r="D60" s="1183" t="s">
        <v>28</v>
      </c>
      <c r="E60" s="1184"/>
      <c r="F60" s="1184"/>
      <c r="G60" s="1184"/>
      <c r="H60" s="1184"/>
      <c r="I60" s="1184"/>
      <c r="J60" s="1185"/>
      <c r="K60" s="89" t="s">
        <v>600</v>
      </c>
      <c r="L60" s="90" t="s">
        <v>600</v>
      </c>
      <c r="M60" s="90" t="s">
        <v>600</v>
      </c>
      <c r="N60" s="90" t="s">
        <v>600</v>
      </c>
      <c r="O60" s="91" t="s">
        <v>600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Fb00Z6S983KFsgV7j+di7kT5amr0ahNn1/VwbkzZ8InaWJe/MOAdNrYle8BhDaENnrmtzh8RGU6G55MMI9oWg==" saltValue="fasxbSdwNLnk+vTVc5YR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86" t="s">
        <v>31</v>
      </c>
      <c r="C41" s="1187"/>
      <c r="D41" s="105"/>
      <c r="E41" s="1192" t="s">
        <v>32</v>
      </c>
      <c r="F41" s="1192"/>
      <c r="G41" s="1192"/>
      <c r="H41" s="1193"/>
      <c r="I41" s="355">
        <v>26840</v>
      </c>
      <c r="J41" s="356">
        <v>27335</v>
      </c>
      <c r="K41" s="356">
        <v>28353</v>
      </c>
      <c r="L41" s="356">
        <v>28622</v>
      </c>
      <c r="M41" s="357">
        <v>26705</v>
      </c>
    </row>
    <row r="42" spans="2:13" ht="27.75" customHeight="1" x14ac:dyDescent="0.15">
      <c r="B42" s="1188"/>
      <c r="C42" s="1189"/>
      <c r="D42" s="106"/>
      <c r="E42" s="1194" t="s">
        <v>33</v>
      </c>
      <c r="F42" s="1194"/>
      <c r="G42" s="1194"/>
      <c r="H42" s="1195"/>
      <c r="I42" s="358" t="s">
        <v>520</v>
      </c>
      <c r="J42" s="359" t="s">
        <v>520</v>
      </c>
      <c r="K42" s="359" t="s">
        <v>520</v>
      </c>
      <c r="L42" s="359" t="s">
        <v>520</v>
      </c>
      <c r="M42" s="360" t="s">
        <v>520</v>
      </c>
    </row>
    <row r="43" spans="2:13" ht="27.75" customHeight="1" x14ac:dyDescent="0.15">
      <c r="B43" s="1188"/>
      <c r="C43" s="1189"/>
      <c r="D43" s="106"/>
      <c r="E43" s="1194" t="s">
        <v>34</v>
      </c>
      <c r="F43" s="1194"/>
      <c r="G43" s="1194"/>
      <c r="H43" s="1195"/>
      <c r="I43" s="358">
        <v>12127</v>
      </c>
      <c r="J43" s="359">
        <v>12128</v>
      </c>
      <c r="K43" s="359">
        <v>11403</v>
      </c>
      <c r="L43" s="359">
        <v>10366</v>
      </c>
      <c r="M43" s="360">
        <v>9020</v>
      </c>
    </row>
    <row r="44" spans="2:13" ht="27.75" customHeight="1" x14ac:dyDescent="0.15">
      <c r="B44" s="1188"/>
      <c r="C44" s="1189"/>
      <c r="D44" s="106"/>
      <c r="E44" s="1194" t="s">
        <v>35</v>
      </c>
      <c r="F44" s="1194"/>
      <c r="G44" s="1194"/>
      <c r="H44" s="1195"/>
      <c r="I44" s="358">
        <v>9</v>
      </c>
      <c r="J44" s="359">
        <v>9</v>
      </c>
      <c r="K44" s="359" t="s">
        <v>520</v>
      </c>
      <c r="L44" s="359" t="s">
        <v>520</v>
      </c>
      <c r="M44" s="360" t="s">
        <v>520</v>
      </c>
    </row>
    <row r="45" spans="2:13" ht="27.75" customHeight="1" x14ac:dyDescent="0.15">
      <c r="B45" s="1188"/>
      <c r="C45" s="1189"/>
      <c r="D45" s="106"/>
      <c r="E45" s="1194" t="s">
        <v>36</v>
      </c>
      <c r="F45" s="1194"/>
      <c r="G45" s="1194"/>
      <c r="H45" s="1195"/>
      <c r="I45" s="358">
        <v>3052</v>
      </c>
      <c r="J45" s="359">
        <v>3048</v>
      </c>
      <c r="K45" s="359">
        <v>2934</v>
      </c>
      <c r="L45" s="359">
        <v>3059</v>
      </c>
      <c r="M45" s="360">
        <v>2911</v>
      </c>
    </row>
    <row r="46" spans="2:13" ht="27.75" customHeight="1" x14ac:dyDescent="0.15">
      <c r="B46" s="1188"/>
      <c r="C46" s="1189"/>
      <c r="D46" s="107"/>
      <c r="E46" s="1194" t="s">
        <v>37</v>
      </c>
      <c r="F46" s="1194"/>
      <c r="G46" s="1194"/>
      <c r="H46" s="1195"/>
      <c r="I46" s="358">
        <v>5</v>
      </c>
      <c r="J46" s="359" t="s">
        <v>520</v>
      </c>
      <c r="K46" s="359">
        <v>2</v>
      </c>
      <c r="L46" s="359" t="s">
        <v>520</v>
      </c>
      <c r="M46" s="360">
        <v>2</v>
      </c>
    </row>
    <row r="47" spans="2:13" ht="27.75" customHeight="1" x14ac:dyDescent="0.15">
      <c r="B47" s="1188"/>
      <c r="C47" s="1189"/>
      <c r="D47" s="108"/>
      <c r="E47" s="1196" t="s">
        <v>38</v>
      </c>
      <c r="F47" s="1197"/>
      <c r="G47" s="1197"/>
      <c r="H47" s="1198"/>
      <c r="I47" s="358" t="s">
        <v>520</v>
      </c>
      <c r="J47" s="359" t="s">
        <v>520</v>
      </c>
      <c r="K47" s="359" t="s">
        <v>520</v>
      </c>
      <c r="L47" s="359" t="s">
        <v>520</v>
      </c>
      <c r="M47" s="360" t="s">
        <v>520</v>
      </c>
    </row>
    <row r="48" spans="2:13" ht="27.75" customHeight="1" x14ac:dyDescent="0.15">
      <c r="B48" s="1188"/>
      <c r="C48" s="1189"/>
      <c r="D48" s="106"/>
      <c r="E48" s="1194" t="s">
        <v>39</v>
      </c>
      <c r="F48" s="1194"/>
      <c r="G48" s="1194"/>
      <c r="H48" s="1195"/>
      <c r="I48" s="358" t="s">
        <v>520</v>
      </c>
      <c r="J48" s="359" t="s">
        <v>520</v>
      </c>
      <c r="K48" s="359" t="s">
        <v>520</v>
      </c>
      <c r="L48" s="359" t="s">
        <v>520</v>
      </c>
      <c r="M48" s="360" t="s">
        <v>520</v>
      </c>
    </row>
    <row r="49" spans="2:13" ht="27.75" customHeight="1" x14ac:dyDescent="0.15">
      <c r="B49" s="1190"/>
      <c r="C49" s="1191"/>
      <c r="D49" s="106"/>
      <c r="E49" s="1194" t="s">
        <v>40</v>
      </c>
      <c r="F49" s="1194"/>
      <c r="G49" s="1194"/>
      <c r="H49" s="1195"/>
      <c r="I49" s="358" t="s">
        <v>520</v>
      </c>
      <c r="J49" s="359" t="s">
        <v>520</v>
      </c>
      <c r="K49" s="359" t="s">
        <v>520</v>
      </c>
      <c r="L49" s="359" t="s">
        <v>520</v>
      </c>
      <c r="M49" s="360" t="s">
        <v>520</v>
      </c>
    </row>
    <row r="50" spans="2:13" ht="27.75" customHeight="1" x14ac:dyDescent="0.15">
      <c r="B50" s="1199" t="s">
        <v>41</v>
      </c>
      <c r="C50" s="1200"/>
      <c r="D50" s="109"/>
      <c r="E50" s="1194" t="s">
        <v>42</v>
      </c>
      <c r="F50" s="1194"/>
      <c r="G50" s="1194"/>
      <c r="H50" s="1195"/>
      <c r="I50" s="358">
        <v>6910</v>
      </c>
      <c r="J50" s="359">
        <v>6662</v>
      </c>
      <c r="K50" s="359">
        <v>6446</v>
      </c>
      <c r="L50" s="359">
        <v>8074</v>
      </c>
      <c r="M50" s="360">
        <v>8817</v>
      </c>
    </row>
    <row r="51" spans="2:13" ht="27.75" customHeight="1" x14ac:dyDescent="0.15">
      <c r="B51" s="1188"/>
      <c r="C51" s="1189"/>
      <c r="D51" s="106"/>
      <c r="E51" s="1194" t="s">
        <v>43</v>
      </c>
      <c r="F51" s="1194"/>
      <c r="G51" s="1194"/>
      <c r="H51" s="1195"/>
      <c r="I51" s="358">
        <v>1020</v>
      </c>
      <c r="J51" s="359">
        <v>1116</v>
      </c>
      <c r="K51" s="359">
        <v>1173</v>
      </c>
      <c r="L51" s="359">
        <v>1151</v>
      </c>
      <c r="M51" s="360">
        <v>1079</v>
      </c>
    </row>
    <row r="52" spans="2:13" ht="27.75" customHeight="1" x14ac:dyDescent="0.15">
      <c r="B52" s="1190"/>
      <c r="C52" s="1191"/>
      <c r="D52" s="106"/>
      <c r="E52" s="1194" t="s">
        <v>44</v>
      </c>
      <c r="F52" s="1194"/>
      <c r="G52" s="1194"/>
      <c r="H52" s="1195"/>
      <c r="I52" s="358">
        <v>27327</v>
      </c>
      <c r="J52" s="359">
        <v>27716</v>
      </c>
      <c r="K52" s="359">
        <v>28299</v>
      </c>
      <c r="L52" s="359">
        <v>27915</v>
      </c>
      <c r="M52" s="360">
        <v>26467</v>
      </c>
    </row>
    <row r="53" spans="2:13" ht="27.75" customHeight="1" thickBot="1" x14ac:dyDescent="0.2">
      <c r="B53" s="1201" t="s">
        <v>45</v>
      </c>
      <c r="C53" s="1202"/>
      <c r="D53" s="110"/>
      <c r="E53" s="1203" t="s">
        <v>46</v>
      </c>
      <c r="F53" s="1203"/>
      <c r="G53" s="1203"/>
      <c r="H53" s="1204"/>
      <c r="I53" s="361">
        <v>6775</v>
      </c>
      <c r="J53" s="362">
        <v>7026</v>
      </c>
      <c r="K53" s="362">
        <v>6774</v>
      </c>
      <c r="L53" s="362">
        <v>4906</v>
      </c>
      <c r="M53" s="363">
        <v>2275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iwNtDSeOCEf/jBwZtyUBvhB/9BqC2wNxbk21iujTobqg4H3/MpNHE4S5XnUvzn78Bez+2yyCCJ8Wta29uyazLA==" saltValue="HWFwmvCutZqrLjLhlRsy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3" t="s">
        <v>49</v>
      </c>
      <c r="D55" s="1213"/>
      <c r="E55" s="1214"/>
      <c r="F55" s="122">
        <v>2872</v>
      </c>
      <c r="G55" s="122">
        <v>2999</v>
      </c>
      <c r="H55" s="123">
        <v>3001</v>
      </c>
    </row>
    <row r="56" spans="2:8" ht="52.5" customHeight="1" x14ac:dyDescent="0.15">
      <c r="B56" s="124"/>
      <c r="C56" s="1215" t="s">
        <v>50</v>
      </c>
      <c r="D56" s="1215"/>
      <c r="E56" s="1216"/>
      <c r="F56" s="125">
        <v>1698</v>
      </c>
      <c r="G56" s="125">
        <v>1830</v>
      </c>
      <c r="H56" s="126">
        <v>1531</v>
      </c>
    </row>
    <row r="57" spans="2:8" ht="53.25" customHeight="1" x14ac:dyDescent="0.15">
      <c r="B57" s="124"/>
      <c r="C57" s="1217" t="s">
        <v>51</v>
      </c>
      <c r="D57" s="1217"/>
      <c r="E57" s="1218"/>
      <c r="F57" s="127">
        <v>3525</v>
      </c>
      <c r="G57" s="127">
        <v>4731</v>
      </c>
      <c r="H57" s="128">
        <v>5579</v>
      </c>
    </row>
    <row r="58" spans="2:8" ht="45.75" customHeight="1" x14ac:dyDescent="0.15">
      <c r="B58" s="129"/>
      <c r="C58" s="1205" t="s">
        <v>594</v>
      </c>
      <c r="D58" s="1206"/>
      <c r="E58" s="1207"/>
      <c r="F58" s="130">
        <v>792</v>
      </c>
      <c r="G58" s="130">
        <v>1943</v>
      </c>
      <c r="H58" s="131">
        <v>2411</v>
      </c>
    </row>
    <row r="59" spans="2:8" ht="45.75" customHeight="1" x14ac:dyDescent="0.15">
      <c r="B59" s="129"/>
      <c r="C59" s="1205" t="s">
        <v>595</v>
      </c>
      <c r="D59" s="1206"/>
      <c r="E59" s="1207"/>
      <c r="F59" s="130">
        <v>1882</v>
      </c>
      <c r="G59" s="130">
        <v>1857</v>
      </c>
      <c r="H59" s="131">
        <v>1802</v>
      </c>
    </row>
    <row r="60" spans="2:8" ht="45.75" customHeight="1" x14ac:dyDescent="0.15">
      <c r="B60" s="129"/>
      <c r="C60" s="1205" t="s">
        <v>596</v>
      </c>
      <c r="D60" s="1206"/>
      <c r="E60" s="1207"/>
      <c r="F60" s="130">
        <v>179</v>
      </c>
      <c r="G60" s="130">
        <v>238</v>
      </c>
      <c r="H60" s="131">
        <v>335</v>
      </c>
    </row>
    <row r="61" spans="2:8" ht="45.75" customHeight="1" x14ac:dyDescent="0.15">
      <c r="B61" s="129"/>
      <c r="C61" s="1205" t="s">
        <v>597</v>
      </c>
      <c r="D61" s="1206"/>
      <c r="E61" s="1207"/>
      <c r="F61" s="130">
        <v>0</v>
      </c>
      <c r="G61" s="130">
        <v>0</v>
      </c>
      <c r="H61" s="131">
        <v>200</v>
      </c>
    </row>
    <row r="62" spans="2:8" ht="45.75" customHeight="1" thickBot="1" x14ac:dyDescent="0.2">
      <c r="B62" s="132"/>
      <c r="C62" s="1208" t="s">
        <v>598</v>
      </c>
      <c r="D62" s="1209"/>
      <c r="E62" s="1210"/>
      <c r="F62" s="133">
        <v>120</v>
      </c>
      <c r="G62" s="133">
        <v>144</v>
      </c>
      <c r="H62" s="134">
        <v>199</v>
      </c>
    </row>
    <row r="63" spans="2:8" ht="52.5" customHeight="1" thickBot="1" x14ac:dyDescent="0.2">
      <c r="B63" s="135"/>
      <c r="C63" s="1211" t="s">
        <v>52</v>
      </c>
      <c r="D63" s="1211"/>
      <c r="E63" s="1212"/>
      <c r="F63" s="136">
        <v>8095</v>
      </c>
      <c r="G63" s="136">
        <v>9559</v>
      </c>
      <c r="H63" s="137">
        <v>10110</v>
      </c>
    </row>
    <row r="64" spans="2:8" x14ac:dyDescent="0.15"/>
  </sheetData>
  <sheetProtection algorithmName="SHA-512" hashValue="04rUcjcrTGB7ZXpOM2iRjbx6/39LgJflwlO8vOBC01Fw8OOutpQrnNHFtATGanCitWHBvFE8LP8Ce3feJhpgSA==" saltValue="GOIkrtK6LbCSpsUiBDzB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112636</v>
      </c>
      <c r="E3" s="156"/>
      <c r="F3" s="157">
        <v>69185</v>
      </c>
      <c r="G3" s="158"/>
      <c r="H3" s="159"/>
    </row>
    <row r="4" spans="1:8" x14ac:dyDescent="0.15">
      <c r="A4" s="160"/>
      <c r="B4" s="161"/>
      <c r="C4" s="162"/>
      <c r="D4" s="163">
        <v>30631</v>
      </c>
      <c r="E4" s="164"/>
      <c r="F4" s="165">
        <v>38519</v>
      </c>
      <c r="G4" s="166"/>
      <c r="H4" s="167"/>
    </row>
    <row r="5" spans="1:8" x14ac:dyDescent="0.15">
      <c r="A5" s="148" t="s">
        <v>553</v>
      </c>
      <c r="B5" s="153"/>
      <c r="C5" s="154"/>
      <c r="D5" s="155">
        <v>96951</v>
      </c>
      <c r="E5" s="156"/>
      <c r="F5" s="157">
        <v>70166</v>
      </c>
      <c r="G5" s="158"/>
      <c r="H5" s="159"/>
    </row>
    <row r="6" spans="1:8" x14ac:dyDescent="0.15">
      <c r="A6" s="160"/>
      <c r="B6" s="161"/>
      <c r="C6" s="162"/>
      <c r="D6" s="163">
        <v>22606</v>
      </c>
      <c r="E6" s="164"/>
      <c r="F6" s="165">
        <v>36115</v>
      </c>
      <c r="G6" s="166"/>
      <c r="H6" s="167"/>
    </row>
    <row r="7" spans="1:8" x14ac:dyDescent="0.15">
      <c r="A7" s="148" t="s">
        <v>554</v>
      </c>
      <c r="B7" s="153"/>
      <c r="C7" s="154"/>
      <c r="D7" s="155">
        <v>116661</v>
      </c>
      <c r="E7" s="156"/>
      <c r="F7" s="157">
        <v>92632</v>
      </c>
      <c r="G7" s="158"/>
      <c r="H7" s="159"/>
    </row>
    <row r="8" spans="1:8" x14ac:dyDescent="0.15">
      <c r="A8" s="160"/>
      <c r="B8" s="161"/>
      <c r="C8" s="162"/>
      <c r="D8" s="163">
        <v>20008</v>
      </c>
      <c r="E8" s="164"/>
      <c r="F8" s="165">
        <v>47978</v>
      </c>
      <c r="G8" s="166"/>
      <c r="H8" s="167"/>
    </row>
    <row r="9" spans="1:8" x14ac:dyDescent="0.15">
      <c r="A9" s="148" t="s">
        <v>555</v>
      </c>
      <c r="B9" s="153"/>
      <c r="C9" s="154"/>
      <c r="D9" s="155">
        <v>90021</v>
      </c>
      <c r="E9" s="156"/>
      <c r="F9" s="157">
        <v>96469</v>
      </c>
      <c r="G9" s="158"/>
      <c r="H9" s="159"/>
    </row>
    <row r="10" spans="1:8" x14ac:dyDescent="0.15">
      <c r="A10" s="160"/>
      <c r="B10" s="161"/>
      <c r="C10" s="162"/>
      <c r="D10" s="163">
        <v>34177</v>
      </c>
      <c r="E10" s="164"/>
      <c r="F10" s="165">
        <v>49775</v>
      </c>
      <c r="G10" s="166"/>
      <c r="H10" s="167"/>
    </row>
    <row r="11" spans="1:8" x14ac:dyDescent="0.15">
      <c r="A11" s="148" t="s">
        <v>556</v>
      </c>
      <c r="B11" s="153"/>
      <c r="C11" s="154"/>
      <c r="D11" s="155">
        <v>39795</v>
      </c>
      <c r="E11" s="156"/>
      <c r="F11" s="157">
        <v>85743</v>
      </c>
      <c r="G11" s="158"/>
      <c r="H11" s="159"/>
    </row>
    <row r="12" spans="1:8" x14ac:dyDescent="0.15">
      <c r="A12" s="160"/>
      <c r="B12" s="161"/>
      <c r="C12" s="168"/>
      <c r="D12" s="163">
        <v>11975</v>
      </c>
      <c r="E12" s="164"/>
      <c r="F12" s="165">
        <v>45231</v>
      </c>
      <c r="G12" s="166"/>
      <c r="H12" s="167"/>
    </row>
    <row r="13" spans="1:8" x14ac:dyDescent="0.15">
      <c r="A13" s="148"/>
      <c r="B13" s="153"/>
      <c r="C13" s="169"/>
      <c r="D13" s="170">
        <v>91213</v>
      </c>
      <c r="E13" s="171"/>
      <c r="F13" s="172">
        <v>82839</v>
      </c>
      <c r="G13" s="173"/>
      <c r="H13" s="159"/>
    </row>
    <row r="14" spans="1:8" x14ac:dyDescent="0.15">
      <c r="A14" s="160"/>
      <c r="B14" s="161"/>
      <c r="C14" s="162"/>
      <c r="D14" s="163">
        <v>23879</v>
      </c>
      <c r="E14" s="164"/>
      <c r="F14" s="165">
        <v>43524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5.13</v>
      </c>
      <c r="C19" s="174">
        <f>ROUND(VALUE(SUBSTITUTE(実質収支比率等に係る経年分析!G$48,"▲","-")),2)</f>
        <v>5.41</v>
      </c>
      <c r="D19" s="174">
        <f>ROUND(VALUE(SUBSTITUTE(実質収支比率等に係る経年分析!H$48,"▲","-")),2)</f>
        <v>3.7</v>
      </c>
      <c r="E19" s="174">
        <f>ROUND(VALUE(SUBSTITUTE(実質収支比率等に係る経年分析!I$48,"▲","-")),2)</f>
        <v>7.65</v>
      </c>
      <c r="F19" s="174">
        <f>ROUND(VALUE(SUBSTITUTE(実質収支比率等に係る経年分析!J$48,"▲","-")),2)</f>
        <v>4.75</v>
      </c>
    </row>
    <row r="20" spans="1:11" x14ac:dyDescent="0.15">
      <c r="A20" s="174" t="s">
        <v>56</v>
      </c>
      <c r="B20" s="174">
        <f>ROUND(VALUE(SUBSTITUTE(実質収支比率等に係る経年分析!F$47,"▲","-")),2)</f>
        <v>22.54</v>
      </c>
      <c r="C20" s="174">
        <f>ROUND(VALUE(SUBSTITUTE(実質収支比率等に係る経年分析!G$47,"▲","-")),2)</f>
        <v>20.32</v>
      </c>
      <c r="D20" s="174">
        <f>ROUND(VALUE(SUBSTITUTE(実質収支比率等に係る経年分析!H$47,"▲","-")),2)</f>
        <v>21.4</v>
      </c>
      <c r="E20" s="174">
        <f>ROUND(VALUE(SUBSTITUTE(実質収支比率等に係る経年分析!I$47,"▲","-")),2)</f>
        <v>21.56</v>
      </c>
      <c r="F20" s="174">
        <f>ROUND(VALUE(SUBSTITUTE(実質収支比率等に係る経年分析!J$47,"▲","-")),2)</f>
        <v>21.88</v>
      </c>
    </row>
    <row r="21" spans="1:11" x14ac:dyDescent="0.15">
      <c r="A21" s="174" t="s">
        <v>57</v>
      </c>
      <c r="B21" s="174">
        <f>IF(ISNUMBER(VALUE(SUBSTITUTE(実質収支比率等に係る経年分析!F$49,"▲","-"))),ROUND(VALUE(SUBSTITUTE(実質収支比率等に係る経年分析!F$49,"▲","-")),2),NA())</f>
        <v>-2.2400000000000002</v>
      </c>
      <c r="C21" s="174">
        <f>IF(ISNUMBER(VALUE(SUBSTITUTE(実質収支比率等に係る経年分析!G$49,"▲","-"))),ROUND(VALUE(SUBSTITUTE(実質収支比率等に係る経年分析!G$49,"▲","-")),2),NA())</f>
        <v>-0.54</v>
      </c>
      <c r="D21" s="174">
        <f>IF(ISNUMBER(VALUE(SUBSTITUTE(実質収支比率等に係る経年分析!H$49,"▲","-"))),ROUND(VALUE(SUBSTITUTE(実質収支比率等に係る経年分析!H$49,"▲","-")),2),NA())</f>
        <v>1.26</v>
      </c>
      <c r="E21" s="174">
        <f>IF(ISNUMBER(VALUE(SUBSTITUTE(実質収支比率等に係る経年分析!I$49,"▲","-"))),ROUND(VALUE(SUBSTITUTE(実質収支比率等に係る経年分析!I$49,"▲","-")),2),NA())</f>
        <v>4.99</v>
      </c>
      <c r="F21" s="174">
        <f>IF(ISNUMBER(VALUE(SUBSTITUTE(実質収支比率等に係る経年分析!J$49,"▲","-"))),ROUND(VALUE(SUBSTITUTE(実質収支比率等に係る経年分析!J$49,"▲","-")),2),NA())</f>
        <v>-0.64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2.5499999999999998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1.45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戸別浄化槽事業特別会計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4.7300000000000004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2198</v>
      </c>
      <c r="E42" s="176"/>
      <c r="F42" s="176"/>
      <c r="G42" s="176">
        <f>'実質公債費比率（分子）の構造'!L$52</f>
        <v>2254</v>
      </c>
      <c r="H42" s="176"/>
      <c r="I42" s="176"/>
      <c r="J42" s="176">
        <f>'実質公債費比率（分子）の構造'!M$52</f>
        <v>2339</v>
      </c>
      <c r="K42" s="176"/>
      <c r="L42" s="176"/>
      <c r="M42" s="176">
        <f>'実質公債費比率（分子）の構造'!N$52</f>
        <v>2428</v>
      </c>
      <c r="N42" s="176"/>
      <c r="O42" s="176"/>
      <c r="P42" s="176">
        <f>'実質公債費比率（分子）の構造'!O$52</f>
        <v>2523</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50</v>
      </c>
      <c r="C45" s="176"/>
      <c r="D45" s="176"/>
      <c r="E45" s="176">
        <f>'実質公債費比率（分子）の構造'!L$49</f>
        <v>9</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862</v>
      </c>
      <c r="C46" s="176"/>
      <c r="D46" s="176"/>
      <c r="E46" s="176">
        <f>'実質公債費比率（分子）の構造'!L$48</f>
        <v>902</v>
      </c>
      <c r="F46" s="176"/>
      <c r="G46" s="176"/>
      <c r="H46" s="176">
        <f>'実質公債費比率（分子）の構造'!M$48</f>
        <v>717</v>
      </c>
      <c r="I46" s="176"/>
      <c r="J46" s="176"/>
      <c r="K46" s="176">
        <f>'実質公債費比率（分子）の構造'!N$48</f>
        <v>689</v>
      </c>
      <c r="L46" s="176"/>
      <c r="M46" s="176"/>
      <c r="N46" s="176">
        <f>'実質公債費比率（分子）の構造'!O$48</f>
        <v>669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2126</v>
      </c>
      <c r="C49" s="176"/>
      <c r="D49" s="176"/>
      <c r="E49" s="176">
        <f>'実質公債費比率（分子）の構造'!L$45</f>
        <v>2206</v>
      </c>
      <c r="F49" s="176"/>
      <c r="G49" s="176"/>
      <c r="H49" s="176">
        <f>'実質公債費比率（分子）の構造'!M$45</f>
        <v>2316</v>
      </c>
      <c r="I49" s="176"/>
      <c r="J49" s="176"/>
      <c r="K49" s="176">
        <f>'実質公債費比率（分子）の構造'!N$45</f>
        <v>2440</v>
      </c>
      <c r="L49" s="176"/>
      <c r="M49" s="176"/>
      <c r="N49" s="176">
        <f>'実質公債費比率（分子）の構造'!O$45</f>
        <v>2639</v>
      </c>
      <c r="O49" s="176"/>
      <c r="P49" s="176"/>
    </row>
    <row r="50" spans="1:16" x14ac:dyDescent="0.15">
      <c r="A50" s="176" t="s">
        <v>72</v>
      </c>
      <c r="B50" s="176" t="e">
        <f>NA()</f>
        <v>#N/A</v>
      </c>
      <c r="C50" s="176">
        <f>IF(ISNUMBER('実質公債費比率（分子）の構造'!K$53),'実質公債費比率（分子）の構造'!K$53,NA())</f>
        <v>840</v>
      </c>
      <c r="D50" s="176" t="e">
        <f>NA()</f>
        <v>#N/A</v>
      </c>
      <c r="E50" s="176" t="e">
        <f>NA()</f>
        <v>#N/A</v>
      </c>
      <c r="F50" s="176">
        <f>IF(ISNUMBER('実質公債費比率（分子）の構造'!L$53),'実質公債費比率（分子）の構造'!L$53,NA())</f>
        <v>863</v>
      </c>
      <c r="G50" s="176" t="e">
        <f>NA()</f>
        <v>#N/A</v>
      </c>
      <c r="H50" s="176" t="e">
        <f>NA()</f>
        <v>#N/A</v>
      </c>
      <c r="I50" s="176">
        <f>IF(ISNUMBER('実質公債費比率（分子）の構造'!M$53),'実質公債費比率（分子）の構造'!M$53,NA())</f>
        <v>694</v>
      </c>
      <c r="J50" s="176" t="e">
        <f>NA()</f>
        <v>#N/A</v>
      </c>
      <c r="K50" s="176" t="e">
        <f>NA()</f>
        <v>#N/A</v>
      </c>
      <c r="L50" s="176">
        <f>IF(ISNUMBER('実質公債費比率（分子）の構造'!N$53),'実質公債費比率（分子）の構造'!N$53,NA())</f>
        <v>701</v>
      </c>
      <c r="M50" s="176" t="e">
        <f>NA()</f>
        <v>#N/A</v>
      </c>
      <c r="N50" s="176" t="e">
        <f>NA()</f>
        <v>#N/A</v>
      </c>
      <c r="O50" s="176">
        <f>IF(ISNUMBER('実質公債費比率（分子）の構造'!O$53),'実質公債費比率（分子）の構造'!O$53,NA())</f>
        <v>785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27327</v>
      </c>
      <c r="E56" s="175"/>
      <c r="F56" s="175"/>
      <c r="G56" s="175">
        <f>'将来負担比率（分子）の構造'!J$52</f>
        <v>27716</v>
      </c>
      <c r="H56" s="175"/>
      <c r="I56" s="175"/>
      <c r="J56" s="175">
        <f>'将来負担比率（分子）の構造'!K$52</f>
        <v>28299</v>
      </c>
      <c r="K56" s="175"/>
      <c r="L56" s="175"/>
      <c r="M56" s="175">
        <f>'将来負担比率（分子）の構造'!L$52</f>
        <v>27915</v>
      </c>
      <c r="N56" s="175"/>
      <c r="O56" s="175"/>
      <c r="P56" s="175">
        <f>'将来負担比率（分子）の構造'!M$52</f>
        <v>26467</v>
      </c>
    </row>
    <row r="57" spans="1:16" x14ac:dyDescent="0.15">
      <c r="A57" s="175" t="s">
        <v>43</v>
      </c>
      <c r="B57" s="175"/>
      <c r="C57" s="175"/>
      <c r="D57" s="175">
        <f>'将来負担比率（分子）の構造'!I$51</f>
        <v>1020</v>
      </c>
      <c r="E57" s="175"/>
      <c r="F57" s="175"/>
      <c r="G57" s="175">
        <f>'将来負担比率（分子）の構造'!J$51</f>
        <v>1116</v>
      </c>
      <c r="H57" s="175"/>
      <c r="I57" s="175"/>
      <c r="J57" s="175">
        <f>'将来負担比率（分子）の構造'!K$51</f>
        <v>1173</v>
      </c>
      <c r="K57" s="175"/>
      <c r="L57" s="175"/>
      <c r="M57" s="175">
        <f>'将来負担比率（分子）の構造'!L$51</f>
        <v>1151</v>
      </c>
      <c r="N57" s="175"/>
      <c r="O57" s="175"/>
      <c r="P57" s="175">
        <f>'将来負担比率（分子）の構造'!M$51</f>
        <v>1079</v>
      </c>
    </row>
    <row r="58" spans="1:16" x14ac:dyDescent="0.15">
      <c r="A58" s="175" t="s">
        <v>42</v>
      </c>
      <c r="B58" s="175"/>
      <c r="C58" s="175"/>
      <c r="D58" s="175">
        <f>'将来負担比率（分子）の構造'!I$50</f>
        <v>6910</v>
      </c>
      <c r="E58" s="175"/>
      <c r="F58" s="175"/>
      <c r="G58" s="175">
        <f>'将来負担比率（分子）の構造'!J$50</f>
        <v>6662</v>
      </c>
      <c r="H58" s="175"/>
      <c r="I58" s="175"/>
      <c r="J58" s="175">
        <f>'将来負担比率（分子）の構造'!K$50</f>
        <v>6446</v>
      </c>
      <c r="K58" s="175"/>
      <c r="L58" s="175"/>
      <c r="M58" s="175">
        <f>'将来負担比率（分子）の構造'!L$50</f>
        <v>8074</v>
      </c>
      <c r="N58" s="175"/>
      <c r="O58" s="175"/>
      <c r="P58" s="175">
        <f>'将来負担比率（分子）の構造'!M$50</f>
        <v>8817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5</v>
      </c>
      <c r="C61" s="175"/>
      <c r="D61" s="175"/>
      <c r="E61" s="175" t="str">
        <f>'将来負担比率（分子）の構造'!J$46</f>
        <v>-</v>
      </c>
      <c r="F61" s="175"/>
      <c r="G61" s="175"/>
      <c r="H61" s="175">
        <f>'将来負担比率（分子）の構造'!K$46</f>
        <v>2</v>
      </c>
      <c r="I61" s="175"/>
      <c r="J61" s="175"/>
      <c r="K61" s="175" t="str">
        <f>'将来負担比率（分子）の構造'!L$46</f>
        <v>-</v>
      </c>
      <c r="L61" s="175"/>
      <c r="M61" s="175"/>
      <c r="N61" s="175">
        <f>'将来負担比率（分子）の構造'!M$46</f>
        <v>2</v>
      </c>
      <c r="O61" s="175"/>
      <c r="P61" s="175"/>
    </row>
    <row r="62" spans="1:16" x14ac:dyDescent="0.15">
      <c r="A62" s="175" t="s">
        <v>36</v>
      </c>
      <c r="B62" s="175">
        <f>'将来負担比率（分子）の構造'!I$45</f>
        <v>3052</v>
      </c>
      <c r="C62" s="175"/>
      <c r="D62" s="175"/>
      <c r="E62" s="175">
        <f>'将来負担比率（分子）の構造'!J$45</f>
        <v>3048</v>
      </c>
      <c r="F62" s="175"/>
      <c r="G62" s="175"/>
      <c r="H62" s="175">
        <f>'将来負担比率（分子）の構造'!K$45</f>
        <v>2934</v>
      </c>
      <c r="I62" s="175"/>
      <c r="J62" s="175"/>
      <c r="K62" s="175">
        <f>'将来負担比率（分子）の構造'!L$45</f>
        <v>3059</v>
      </c>
      <c r="L62" s="175"/>
      <c r="M62" s="175"/>
      <c r="N62" s="175">
        <f>'将来負担比率（分子）の構造'!M$45</f>
        <v>2911</v>
      </c>
      <c r="O62" s="175"/>
      <c r="P62" s="175"/>
    </row>
    <row r="63" spans="1:16" x14ac:dyDescent="0.15">
      <c r="A63" s="175" t="s">
        <v>35</v>
      </c>
      <c r="B63" s="175">
        <f>'将来負担比率（分子）の構造'!I$44</f>
        <v>9</v>
      </c>
      <c r="C63" s="175"/>
      <c r="D63" s="175"/>
      <c r="E63" s="175">
        <f>'将来負担比率（分子）の構造'!J$44</f>
        <v>9</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12127</v>
      </c>
      <c r="C64" s="175"/>
      <c r="D64" s="175"/>
      <c r="E64" s="175">
        <f>'将来負担比率（分子）の構造'!J$43</f>
        <v>12128</v>
      </c>
      <c r="F64" s="175"/>
      <c r="G64" s="175"/>
      <c r="H64" s="175">
        <f>'将来負担比率（分子）の構造'!K$43</f>
        <v>11403</v>
      </c>
      <c r="I64" s="175"/>
      <c r="J64" s="175"/>
      <c r="K64" s="175">
        <f>'将来負担比率（分子）の構造'!L$43</f>
        <v>10366</v>
      </c>
      <c r="L64" s="175"/>
      <c r="M64" s="175"/>
      <c r="N64" s="175">
        <f>'将来負担比率（分子）の構造'!M$43</f>
        <v>9020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26840</v>
      </c>
      <c r="C66" s="175"/>
      <c r="D66" s="175"/>
      <c r="E66" s="175">
        <f>'将来負担比率（分子）の構造'!J$41</f>
        <v>27335</v>
      </c>
      <c r="F66" s="175"/>
      <c r="G66" s="175"/>
      <c r="H66" s="175">
        <f>'将来負担比率（分子）の構造'!K$41</f>
        <v>28353</v>
      </c>
      <c r="I66" s="175"/>
      <c r="J66" s="175"/>
      <c r="K66" s="175">
        <f>'将来負担比率（分子）の構造'!L$41</f>
        <v>28622</v>
      </c>
      <c r="L66" s="175"/>
      <c r="M66" s="175"/>
      <c r="N66" s="175">
        <f>'将来負担比率（分子）の構造'!M$41</f>
        <v>26705</v>
      </c>
      <c r="O66" s="175"/>
      <c r="P66" s="175"/>
    </row>
    <row r="67" spans="1:16" x14ac:dyDescent="0.15">
      <c r="A67" s="175" t="s">
        <v>76</v>
      </c>
      <c r="B67" s="175" t="e">
        <f>NA()</f>
        <v>#N/A</v>
      </c>
      <c r="C67" s="175">
        <f>IF(ISNUMBER('将来負担比率（分子）の構造'!I$53), IF('将来負担比率（分子）の構造'!I$53 &lt; 0, 0, '将来負担比率（分子）の構造'!I$53), NA())</f>
        <v>6775</v>
      </c>
      <c r="D67" s="175" t="e">
        <f>NA()</f>
        <v>#N/A</v>
      </c>
      <c r="E67" s="175" t="e">
        <f>NA()</f>
        <v>#N/A</v>
      </c>
      <c r="F67" s="175">
        <f>IF(ISNUMBER('将来負担比率（分子）の構造'!J$53), IF('将来負担比率（分子）の構造'!J$53 &lt; 0, 0, '将来負担比率（分子）の構造'!J$53), NA())</f>
        <v>7026</v>
      </c>
      <c r="G67" s="175" t="e">
        <f>NA()</f>
        <v>#N/A</v>
      </c>
      <c r="H67" s="175" t="e">
        <f>NA()</f>
        <v>#N/A</v>
      </c>
      <c r="I67" s="175">
        <f>IF(ISNUMBER('将来負担比率（分子）の構造'!K$53), IF('将来負担比率（分子）の構造'!K$53 &lt; 0, 0, '将来負担比率（分子）の構造'!K$53), NA())</f>
        <v>6774</v>
      </c>
      <c r="J67" s="175" t="e">
        <f>NA()</f>
        <v>#N/A</v>
      </c>
      <c r="K67" s="175" t="e">
        <f>NA()</f>
        <v>#N/A</v>
      </c>
      <c r="L67" s="175">
        <f>IF(ISNUMBER('将来負担比率（分子）の構造'!L$53), IF('将来負担比率（分子）の構造'!L$53 &lt; 0, 0, '将来負担比率（分子）の構造'!L$53), NA())</f>
        <v>4906</v>
      </c>
      <c r="M67" s="175" t="e">
        <f>NA()</f>
        <v>#N/A</v>
      </c>
      <c r="N67" s="175" t="e">
        <f>NA()</f>
        <v>#N/A</v>
      </c>
      <c r="O67" s="175">
        <f>IF(ISNUMBER('将来負担比率（分子）の構造'!M$53), IF('将来負担比率（分子）の構造'!M$53 &lt; 0, 0, '将来負担比率（分子）の構造'!M$53), NA())</f>
        <v>2275</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2872</v>
      </c>
      <c r="C72" s="179">
        <f>基金残高に係る経年分析!G55</f>
        <v>2999</v>
      </c>
      <c r="D72" s="179">
        <f>基金残高に係る経年分析!H55</f>
        <v>3001</v>
      </c>
    </row>
    <row r="73" spans="1:16" x14ac:dyDescent="0.15">
      <c r="A73" s="178" t="s">
        <v>79</v>
      </c>
      <c r="B73" s="179">
        <f>基金残高に係る経年分析!F56</f>
        <v>1698</v>
      </c>
      <c r="C73" s="179">
        <f>基金残高に係る経年分析!G56</f>
        <v>1830</v>
      </c>
      <c r="D73" s="179">
        <f>基金残高に係る経年分析!H56</f>
        <v>1531</v>
      </c>
    </row>
    <row r="74" spans="1:16" x14ac:dyDescent="0.15">
      <c r="A74" s="178" t="s">
        <v>80</v>
      </c>
      <c r="B74" s="179">
        <f>基金残高に係る経年分析!F57</f>
        <v>3525</v>
      </c>
      <c r="C74" s="179">
        <f>基金残高に係る経年分析!G57</f>
        <v>4731</v>
      </c>
      <c r="D74" s="179">
        <f>基金残高に係る経年分析!H57</f>
        <v>5579</v>
      </c>
    </row>
  </sheetData>
  <sheetProtection algorithmName="SHA-512" hashValue="q3gj3QhnvUx8aaYDWk/fHpsEc63eIUKeyLJ0SELwyWERu1AfxoSMhedHx5tCoMi7AxGNYMQqlyIIlza8HmC0sQ==" saltValue="SYrKPjpS4v8S84o2oD0o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6874258</v>
      </c>
      <c r="S5" s="613"/>
      <c r="T5" s="613"/>
      <c r="U5" s="613"/>
      <c r="V5" s="613"/>
      <c r="W5" s="613"/>
      <c r="X5" s="613"/>
      <c r="Y5" s="614"/>
      <c r="Z5" s="615">
        <v>27</v>
      </c>
      <c r="AA5" s="615"/>
      <c r="AB5" s="615"/>
      <c r="AC5" s="615"/>
      <c r="AD5" s="616">
        <v>6874258</v>
      </c>
      <c r="AE5" s="616"/>
      <c r="AF5" s="616"/>
      <c r="AG5" s="616"/>
      <c r="AH5" s="616"/>
      <c r="AI5" s="616"/>
      <c r="AJ5" s="616"/>
      <c r="AK5" s="616"/>
      <c r="AL5" s="617">
        <v>49.4</v>
      </c>
      <c r="AM5" s="618"/>
      <c r="AN5" s="618"/>
      <c r="AO5" s="619"/>
      <c r="AP5" s="609" t="s">
        <v>232</v>
      </c>
      <c r="AQ5" s="610"/>
      <c r="AR5" s="610"/>
      <c r="AS5" s="610"/>
      <c r="AT5" s="610"/>
      <c r="AU5" s="610"/>
      <c r="AV5" s="610"/>
      <c r="AW5" s="610"/>
      <c r="AX5" s="610"/>
      <c r="AY5" s="610"/>
      <c r="AZ5" s="610"/>
      <c r="BA5" s="610"/>
      <c r="BB5" s="610"/>
      <c r="BC5" s="610"/>
      <c r="BD5" s="610"/>
      <c r="BE5" s="610"/>
      <c r="BF5" s="611"/>
      <c r="BG5" s="623">
        <v>6874258</v>
      </c>
      <c r="BH5" s="624"/>
      <c r="BI5" s="624"/>
      <c r="BJ5" s="624"/>
      <c r="BK5" s="624"/>
      <c r="BL5" s="624"/>
      <c r="BM5" s="624"/>
      <c r="BN5" s="625"/>
      <c r="BO5" s="626">
        <v>100</v>
      </c>
      <c r="BP5" s="626"/>
      <c r="BQ5" s="626"/>
      <c r="BR5" s="626"/>
      <c r="BS5" s="627">
        <v>103868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270901</v>
      </c>
      <c r="S6" s="624"/>
      <c r="T6" s="624"/>
      <c r="U6" s="624"/>
      <c r="V6" s="624"/>
      <c r="W6" s="624"/>
      <c r="X6" s="624"/>
      <c r="Y6" s="625"/>
      <c r="Z6" s="626">
        <v>1.1000000000000001</v>
      </c>
      <c r="AA6" s="626"/>
      <c r="AB6" s="626"/>
      <c r="AC6" s="626"/>
      <c r="AD6" s="627">
        <v>270901</v>
      </c>
      <c r="AE6" s="627"/>
      <c r="AF6" s="627"/>
      <c r="AG6" s="627"/>
      <c r="AH6" s="627"/>
      <c r="AI6" s="627"/>
      <c r="AJ6" s="627"/>
      <c r="AK6" s="627"/>
      <c r="AL6" s="628">
        <v>1.9</v>
      </c>
      <c r="AM6" s="629"/>
      <c r="AN6" s="629"/>
      <c r="AO6" s="630"/>
      <c r="AP6" s="620" t="s">
        <v>237</v>
      </c>
      <c r="AQ6" s="621"/>
      <c r="AR6" s="621"/>
      <c r="AS6" s="621"/>
      <c r="AT6" s="621"/>
      <c r="AU6" s="621"/>
      <c r="AV6" s="621"/>
      <c r="AW6" s="621"/>
      <c r="AX6" s="621"/>
      <c r="AY6" s="621"/>
      <c r="AZ6" s="621"/>
      <c r="BA6" s="621"/>
      <c r="BB6" s="621"/>
      <c r="BC6" s="621"/>
      <c r="BD6" s="621"/>
      <c r="BE6" s="621"/>
      <c r="BF6" s="622"/>
      <c r="BG6" s="623">
        <v>6874258</v>
      </c>
      <c r="BH6" s="624"/>
      <c r="BI6" s="624"/>
      <c r="BJ6" s="624"/>
      <c r="BK6" s="624"/>
      <c r="BL6" s="624"/>
      <c r="BM6" s="624"/>
      <c r="BN6" s="625"/>
      <c r="BO6" s="626">
        <v>100</v>
      </c>
      <c r="BP6" s="626"/>
      <c r="BQ6" s="626"/>
      <c r="BR6" s="626"/>
      <c r="BS6" s="627">
        <v>103868</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204023</v>
      </c>
      <c r="CS6" s="624"/>
      <c r="CT6" s="624"/>
      <c r="CU6" s="624"/>
      <c r="CV6" s="624"/>
      <c r="CW6" s="624"/>
      <c r="CX6" s="624"/>
      <c r="CY6" s="625"/>
      <c r="CZ6" s="617">
        <v>0.8</v>
      </c>
      <c r="DA6" s="618"/>
      <c r="DB6" s="618"/>
      <c r="DC6" s="634"/>
      <c r="DD6" s="632" t="s">
        <v>138</v>
      </c>
      <c r="DE6" s="624"/>
      <c r="DF6" s="624"/>
      <c r="DG6" s="624"/>
      <c r="DH6" s="624"/>
      <c r="DI6" s="624"/>
      <c r="DJ6" s="624"/>
      <c r="DK6" s="624"/>
      <c r="DL6" s="624"/>
      <c r="DM6" s="624"/>
      <c r="DN6" s="624"/>
      <c r="DO6" s="624"/>
      <c r="DP6" s="625"/>
      <c r="DQ6" s="632">
        <v>204023</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2049</v>
      </c>
      <c r="S7" s="624"/>
      <c r="T7" s="624"/>
      <c r="U7" s="624"/>
      <c r="V7" s="624"/>
      <c r="W7" s="624"/>
      <c r="X7" s="624"/>
      <c r="Y7" s="625"/>
      <c r="Z7" s="626">
        <v>0</v>
      </c>
      <c r="AA7" s="626"/>
      <c r="AB7" s="626"/>
      <c r="AC7" s="626"/>
      <c r="AD7" s="627">
        <v>2049</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2905548</v>
      </c>
      <c r="BH7" s="624"/>
      <c r="BI7" s="624"/>
      <c r="BJ7" s="624"/>
      <c r="BK7" s="624"/>
      <c r="BL7" s="624"/>
      <c r="BM7" s="624"/>
      <c r="BN7" s="625"/>
      <c r="BO7" s="626">
        <v>42.3</v>
      </c>
      <c r="BP7" s="626"/>
      <c r="BQ7" s="626"/>
      <c r="BR7" s="626"/>
      <c r="BS7" s="627">
        <v>103868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3363415</v>
      </c>
      <c r="CS7" s="624"/>
      <c r="CT7" s="624"/>
      <c r="CU7" s="624"/>
      <c r="CV7" s="624"/>
      <c r="CW7" s="624"/>
      <c r="CX7" s="624"/>
      <c r="CY7" s="625"/>
      <c r="CZ7" s="626">
        <v>13.7</v>
      </c>
      <c r="DA7" s="626"/>
      <c r="DB7" s="626"/>
      <c r="DC7" s="626"/>
      <c r="DD7" s="632">
        <v>31264</v>
      </c>
      <c r="DE7" s="624"/>
      <c r="DF7" s="624"/>
      <c r="DG7" s="624"/>
      <c r="DH7" s="624"/>
      <c r="DI7" s="624"/>
      <c r="DJ7" s="624"/>
      <c r="DK7" s="624"/>
      <c r="DL7" s="624"/>
      <c r="DM7" s="624"/>
      <c r="DN7" s="624"/>
      <c r="DO7" s="624"/>
      <c r="DP7" s="625"/>
      <c r="DQ7" s="632">
        <v>2698006</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29747</v>
      </c>
      <c r="S8" s="624"/>
      <c r="T8" s="624"/>
      <c r="U8" s="624"/>
      <c r="V8" s="624"/>
      <c r="W8" s="624"/>
      <c r="X8" s="624"/>
      <c r="Y8" s="625"/>
      <c r="Z8" s="626">
        <v>0.1</v>
      </c>
      <c r="AA8" s="626"/>
      <c r="AB8" s="626"/>
      <c r="AC8" s="626"/>
      <c r="AD8" s="627">
        <v>29747</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89815</v>
      </c>
      <c r="BH8" s="624"/>
      <c r="BI8" s="624"/>
      <c r="BJ8" s="624"/>
      <c r="BK8" s="624"/>
      <c r="BL8" s="624"/>
      <c r="BM8" s="624"/>
      <c r="BN8" s="625"/>
      <c r="BO8" s="626">
        <v>1.3</v>
      </c>
      <c r="BP8" s="626"/>
      <c r="BQ8" s="626"/>
      <c r="BR8" s="626"/>
      <c r="BS8" s="627" t="s">
        <v>138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8167857</v>
      </c>
      <c r="CS8" s="624"/>
      <c r="CT8" s="624"/>
      <c r="CU8" s="624"/>
      <c r="CV8" s="624"/>
      <c r="CW8" s="624"/>
      <c r="CX8" s="624"/>
      <c r="CY8" s="625"/>
      <c r="CZ8" s="626">
        <v>33.200000000000003</v>
      </c>
      <c r="DA8" s="626"/>
      <c r="DB8" s="626"/>
      <c r="DC8" s="626"/>
      <c r="DD8" s="632">
        <v>141391</v>
      </c>
      <c r="DE8" s="624"/>
      <c r="DF8" s="624"/>
      <c r="DG8" s="624"/>
      <c r="DH8" s="624"/>
      <c r="DI8" s="624"/>
      <c r="DJ8" s="624"/>
      <c r="DK8" s="624"/>
      <c r="DL8" s="624"/>
      <c r="DM8" s="624"/>
      <c r="DN8" s="624"/>
      <c r="DO8" s="624"/>
      <c r="DP8" s="625"/>
      <c r="DQ8" s="632">
        <v>3637800</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23540</v>
      </c>
      <c r="S9" s="624"/>
      <c r="T9" s="624"/>
      <c r="U9" s="624"/>
      <c r="V9" s="624"/>
      <c r="W9" s="624"/>
      <c r="X9" s="624"/>
      <c r="Y9" s="625"/>
      <c r="Z9" s="626">
        <v>0.1</v>
      </c>
      <c r="AA9" s="626"/>
      <c r="AB9" s="626"/>
      <c r="AC9" s="626"/>
      <c r="AD9" s="627">
        <v>23540</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2311232</v>
      </c>
      <c r="BH9" s="624"/>
      <c r="BI9" s="624"/>
      <c r="BJ9" s="624"/>
      <c r="BK9" s="624"/>
      <c r="BL9" s="624"/>
      <c r="BM9" s="624"/>
      <c r="BN9" s="625"/>
      <c r="BO9" s="626">
        <v>33.6</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1960156</v>
      </c>
      <c r="CS9" s="624"/>
      <c r="CT9" s="624"/>
      <c r="CU9" s="624"/>
      <c r="CV9" s="624"/>
      <c r="CW9" s="624"/>
      <c r="CX9" s="624"/>
      <c r="CY9" s="625"/>
      <c r="CZ9" s="626">
        <v>8</v>
      </c>
      <c r="DA9" s="626"/>
      <c r="DB9" s="626"/>
      <c r="DC9" s="626"/>
      <c r="DD9" s="632">
        <v>35181</v>
      </c>
      <c r="DE9" s="624"/>
      <c r="DF9" s="624"/>
      <c r="DG9" s="624"/>
      <c r="DH9" s="624"/>
      <c r="DI9" s="624"/>
      <c r="DJ9" s="624"/>
      <c r="DK9" s="624"/>
      <c r="DL9" s="624"/>
      <c r="DM9" s="624"/>
      <c r="DN9" s="624"/>
      <c r="DO9" s="624"/>
      <c r="DP9" s="625"/>
      <c r="DQ9" s="632">
        <v>1366762</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247</v>
      </c>
      <c r="AA10" s="626"/>
      <c r="AB10" s="626"/>
      <c r="AC10" s="626"/>
      <c r="AD10" s="627" t="s">
        <v>247</v>
      </c>
      <c r="AE10" s="627"/>
      <c r="AF10" s="627"/>
      <c r="AG10" s="627"/>
      <c r="AH10" s="627"/>
      <c r="AI10" s="627"/>
      <c r="AJ10" s="627"/>
      <c r="AK10" s="627"/>
      <c r="AL10" s="628" t="s">
        <v>138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138940</v>
      </c>
      <c r="BH10" s="624"/>
      <c r="BI10" s="624"/>
      <c r="BJ10" s="624"/>
      <c r="BK10" s="624"/>
      <c r="BL10" s="624"/>
      <c r="BM10" s="624"/>
      <c r="BN10" s="625"/>
      <c r="BO10" s="626">
        <v>2</v>
      </c>
      <c r="BP10" s="626"/>
      <c r="BQ10" s="626"/>
      <c r="BR10" s="626"/>
      <c r="BS10" s="627" t="s">
        <v>138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575</v>
      </c>
      <c r="CS10" s="624"/>
      <c r="CT10" s="624"/>
      <c r="CU10" s="624"/>
      <c r="CV10" s="624"/>
      <c r="CW10" s="624"/>
      <c r="CX10" s="624"/>
      <c r="CY10" s="625"/>
      <c r="CZ10" s="626">
        <v>0</v>
      </c>
      <c r="DA10" s="626"/>
      <c r="DB10" s="626"/>
      <c r="DC10" s="626"/>
      <c r="DD10" s="632" t="s">
        <v>138</v>
      </c>
      <c r="DE10" s="624"/>
      <c r="DF10" s="624"/>
      <c r="DG10" s="624"/>
      <c r="DH10" s="624"/>
      <c r="DI10" s="624"/>
      <c r="DJ10" s="624"/>
      <c r="DK10" s="624"/>
      <c r="DL10" s="624"/>
      <c r="DM10" s="624"/>
      <c r="DN10" s="624"/>
      <c r="DO10" s="624"/>
      <c r="DP10" s="625"/>
      <c r="DQ10" s="632">
        <v>575</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1225587</v>
      </c>
      <c r="S11" s="624"/>
      <c r="T11" s="624"/>
      <c r="U11" s="624"/>
      <c r="V11" s="624"/>
      <c r="W11" s="624"/>
      <c r="X11" s="624"/>
      <c r="Y11" s="625"/>
      <c r="Z11" s="628">
        <v>4.8</v>
      </c>
      <c r="AA11" s="629"/>
      <c r="AB11" s="629"/>
      <c r="AC11" s="635"/>
      <c r="AD11" s="632">
        <v>1225587</v>
      </c>
      <c r="AE11" s="624"/>
      <c r="AF11" s="624"/>
      <c r="AG11" s="624"/>
      <c r="AH11" s="624"/>
      <c r="AI11" s="624"/>
      <c r="AJ11" s="624"/>
      <c r="AK11" s="625"/>
      <c r="AL11" s="628">
        <v>8.8000000000000007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365561</v>
      </c>
      <c r="BH11" s="624"/>
      <c r="BI11" s="624"/>
      <c r="BJ11" s="624"/>
      <c r="BK11" s="624"/>
      <c r="BL11" s="624"/>
      <c r="BM11" s="624"/>
      <c r="BN11" s="625"/>
      <c r="BO11" s="626">
        <v>5.3</v>
      </c>
      <c r="BP11" s="626"/>
      <c r="BQ11" s="626"/>
      <c r="BR11" s="626"/>
      <c r="BS11" s="627">
        <v>103868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1009313</v>
      </c>
      <c r="CS11" s="624"/>
      <c r="CT11" s="624"/>
      <c r="CU11" s="624"/>
      <c r="CV11" s="624"/>
      <c r="CW11" s="624"/>
      <c r="CX11" s="624"/>
      <c r="CY11" s="625"/>
      <c r="CZ11" s="626">
        <v>4.0999999999999996</v>
      </c>
      <c r="DA11" s="626"/>
      <c r="DB11" s="626"/>
      <c r="DC11" s="626"/>
      <c r="DD11" s="632">
        <v>94454</v>
      </c>
      <c r="DE11" s="624"/>
      <c r="DF11" s="624"/>
      <c r="DG11" s="624"/>
      <c r="DH11" s="624"/>
      <c r="DI11" s="624"/>
      <c r="DJ11" s="624"/>
      <c r="DK11" s="624"/>
      <c r="DL11" s="624"/>
      <c r="DM11" s="624"/>
      <c r="DN11" s="624"/>
      <c r="DO11" s="624"/>
      <c r="DP11" s="625"/>
      <c r="DQ11" s="632">
        <v>727401</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59064</v>
      </c>
      <c r="S12" s="624"/>
      <c r="T12" s="624"/>
      <c r="U12" s="624"/>
      <c r="V12" s="624"/>
      <c r="W12" s="624"/>
      <c r="X12" s="624"/>
      <c r="Y12" s="625"/>
      <c r="Z12" s="626">
        <v>0.2</v>
      </c>
      <c r="AA12" s="626"/>
      <c r="AB12" s="626"/>
      <c r="AC12" s="626"/>
      <c r="AD12" s="627">
        <v>59064</v>
      </c>
      <c r="AE12" s="627"/>
      <c r="AF12" s="627"/>
      <c r="AG12" s="627"/>
      <c r="AH12" s="627"/>
      <c r="AI12" s="627"/>
      <c r="AJ12" s="627"/>
      <c r="AK12" s="627"/>
      <c r="AL12" s="628">
        <v>0.4</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3345826</v>
      </c>
      <c r="BH12" s="624"/>
      <c r="BI12" s="624"/>
      <c r="BJ12" s="624"/>
      <c r="BK12" s="624"/>
      <c r="BL12" s="624"/>
      <c r="BM12" s="624"/>
      <c r="BN12" s="625"/>
      <c r="BO12" s="626">
        <v>48.7</v>
      </c>
      <c r="BP12" s="626"/>
      <c r="BQ12" s="626"/>
      <c r="BR12" s="626"/>
      <c r="BS12" s="627" t="s">
        <v>138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515389</v>
      </c>
      <c r="CS12" s="624"/>
      <c r="CT12" s="624"/>
      <c r="CU12" s="624"/>
      <c r="CV12" s="624"/>
      <c r="CW12" s="624"/>
      <c r="CX12" s="624"/>
      <c r="CY12" s="625"/>
      <c r="CZ12" s="626">
        <v>2.1</v>
      </c>
      <c r="DA12" s="626"/>
      <c r="DB12" s="626"/>
      <c r="DC12" s="626"/>
      <c r="DD12" s="632">
        <v>4787</v>
      </c>
      <c r="DE12" s="624"/>
      <c r="DF12" s="624"/>
      <c r="DG12" s="624"/>
      <c r="DH12" s="624"/>
      <c r="DI12" s="624"/>
      <c r="DJ12" s="624"/>
      <c r="DK12" s="624"/>
      <c r="DL12" s="624"/>
      <c r="DM12" s="624"/>
      <c r="DN12" s="624"/>
      <c r="DO12" s="624"/>
      <c r="DP12" s="625"/>
      <c r="DQ12" s="632">
        <v>223602</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247</v>
      </c>
      <c r="AA13" s="626"/>
      <c r="AB13" s="626"/>
      <c r="AC13" s="626"/>
      <c r="AD13" s="627" t="s">
        <v>138</v>
      </c>
      <c r="AE13" s="627"/>
      <c r="AF13" s="627"/>
      <c r="AG13" s="627"/>
      <c r="AH13" s="627"/>
      <c r="AI13" s="627"/>
      <c r="AJ13" s="627"/>
      <c r="AK13" s="627"/>
      <c r="AL13" s="628" t="s">
        <v>247</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3333141</v>
      </c>
      <c r="BH13" s="624"/>
      <c r="BI13" s="624"/>
      <c r="BJ13" s="624"/>
      <c r="BK13" s="624"/>
      <c r="BL13" s="624"/>
      <c r="BM13" s="624"/>
      <c r="BN13" s="625"/>
      <c r="BO13" s="626">
        <v>48.5</v>
      </c>
      <c r="BP13" s="626"/>
      <c r="BQ13" s="626"/>
      <c r="BR13" s="626"/>
      <c r="BS13" s="627" t="s">
        <v>247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2594010</v>
      </c>
      <c r="CS13" s="624"/>
      <c r="CT13" s="624"/>
      <c r="CU13" s="624"/>
      <c r="CV13" s="624"/>
      <c r="CW13" s="624"/>
      <c r="CX13" s="624"/>
      <c r="CY13" s="625"/>
      <c r="CZ13" s="626">
        <v>10.5</v>
      </c>
      <c r="DA13" s="626"/>
      <c r="DB13" s="626"/>
      <c r="DC13" s="626"/>
      <c r="DD13" s="632">
        <v>1223736</v>
      </c>
      <c r="DE13" s="624"/>
      <c r="DF13" s="624"/>
      <c r="DG13" s="624"/>
      <c r="DH13" s="624"/>
      <c r="DI13" s="624"/>
      <c r="DJ13" s="624"/>
      <c r="DK13" s="624"/>
      <c r="DL13" s="624"/>
      <c r="DM13" s="624"/>
      <c r="DN13" s="624"/>
      <c r="DO13" s="624"/>
      <c r="DP13" s="625"/>
      <c r="DQ13" s="632">
        <v>1641830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289</v>
      </c>
      <c r="S14" s="624"/>
      <c r="T14" s="624"/>
      <c r="U14" s="624"/>
      <c r="V14" s="624"/>
      <c r="W14" s="624"/>
      <c r="X14" s="624"/>
      <c r="Y14" s="625"/>
      <c r="Z14" s="626">
        <v>0</v>
      </c>
      <c r="AA14" s="626"/>
      <c r="AB14" s="626"/>
      <c r="AC14" s="626"/>
      <c r="AD14" s="627">
        <v>289</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196224</v>
      </c>
      <c r="BH14" s="624"/>
      <c r="BI14" s="624"/>
      <c r="BJ14" s="624"/>
      <c r="BK14" s="624"/>
      <c r="BL14" s="624"/>
      <c r="BM14" s="624"/>
      <c r="BN14" s="625"/>
      <c r="BO14" s="626">
        <v>2.9</v>
      </c>
      <c r="BP14" s="626"/>
      <c r="BQ14" s="626"/>
      <c r="BR14" s="626"/>
      <c r="BS14" s="627" t="s">
        <v>247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1094744</v>
      </c>
      <c r="CS14" s="624"/>
      <c r="CT14" s="624"/>
      <c r="CU14" s="624"/>
      <c r="CV14" s="624"/>
      <c r="CW14" s="624"/>
      <c r="CX14" s="624"/>
      <c r="CY14" s="625"/>
      <c r="CZ14" s="626">
        <v>4.4000000000000004</v>
      </c>
      <c r="DA14" s="626"/>
      <c r="DB14" s="626"/>
      <c r="DC14" s="626"/>
      <c r="DD14" s="632">
        <v>100750</v>
      </c>
      <c r="DE14" s="624"/>
      <c r="DF14" s="624"/>
      <c r="DG14" s="624"/>
      <c r="DH14" s="624"/>
      <c r="DI14" s="624"/>
      <c r="DJ14" s="624"/>
      <c r="DK14" s="624"/>
      <c r="DL14" s="624"/>
      <c r="DM14" s="624"/>
      <c r="DN14" s="624"/>
      <c r="DO14" s="624"/>
      <c r="DP14" s="625"/>
      <c r="DQ14" s="632">
        <v>1033863</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138</v>
      </c>
      <c r="AA15" s="626"/>
      <c r="AB15" s="626"/>
      <c r="AC15" s="626"/>
      <c r="AD15" s="627" t="s">
        <v>138</v>
      </c>
      <c r="AE15" s="627"/>
      <c r="AF15" s="627"/>
      <c r="AG15" s="627"/>
      <c r="AH15" s="627"/>
      <c r="AI15" s="627"/>
      <c r="AJ15" s="627"/>
      <c r="AK15" s="627"/>
      <c r="AL15" s="628" t="s">
        <v>138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426660</v>
      </c>
      <c r="BH15" s="624"/>
      <c r="BI15" s="624"/>
      <c r="BJ15" s="624"/>
      <c r="BK15" s="624"/>
      <c r="BL15" s="624"/>
      <c r="BM15" s="624"/>
      <c r="BN15" s="625"/>
      <c r="BO15" s="626">
        <v>6.2</v>
      </c>
      <c r="BP15" s="626"/>
      <c r="BQ15" s="626"/>
      <c r="BR15" s="626"/>
      <c r="BS15" s="627" t="s">
        <v>247</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2753151</v>
      </c>
      <c r="CS15" s="624"/>
      <c r="CT15" s="624"/>
      <c r="CU15" s="624"/>
      <c r="CV15" s="624"/>
      <c r="CW15" s="624"/>
      <c r="CX15" s="624"/>
      <c r="CY15" s="625"/>
      <c r="CZ15" s="626">
        <v>11.2</v>
      </c>
      <c r="DA15" s="626"/>
      <c r="DB15" s="626"/>
      <c r="DC15" s="626"/>
      <c r="DD15" s="632">
        <v>327322</v>
      </c>
      <c r="DE15" s="624"/>
      <c r="DF15" s="624"/>
      <c r="DG15" s="624"/>
      <c r="DH15" s="624"/>
      <c r="DI15" s="624"/>
      <c r="DJ15" s="624"/>
      <c r="DK15" s="624"/>
      <c r="DL15" s="624"/>
      <c r="DM15" s="624"/>
      <c r="DN15" s="624"/>
      <c r="DO15" s="624"/>
      <c r="DP15" s="625"/>
      <c r="DQ15" s="632">
        <v>1982607</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25190</v>
      </c>
      <c r="S16" s="624"/>
      <c r="T16" s="624"/>
      <c r="U16" s="624"/>
      <c r="V16" s="624"/>
      <c r="W16" s="624"/>
      <c r="X16" s="624"/>
      <c r="Y16" s="625"/>
      <c r="Z16" s="626">
        <v>0.1</v>
      </c>
      <c r="AA16" s="626"/>
      <c r="AB16" s="626"/>
      <c r="AC16" s="626"/>
      <c r="AD16" s="627">
        <v>25190</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138</v>
      </c>
      <c r="BH16" s="624"/>
      <c r="BI16" s="624"/>
      <c r="BJ16" s="624"/>
      <c r="BK16" s="624"/>
      <c r="BL16" s="624"/>
      <c r="BM16" s="624"/>
      <c r="BN16" s="625"/>
      <c r="BO16" s="626" t="s">
        <v>269</v>
      </c>
      <c r="BP16" s="626"/>
      <c r="BQ16" s="626"/>
      <c r="BR16" s="626"/>
      <c r="BS16" s="627" t="s">
        <v>138</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138</v>
      </c>
      <c r="CS16" s="624"/>
      <c r="CT16" s="624"/>
      <c r="CU16" s="624"/>
      <c r="CV16" s="624"/>
      <c r="CW16" s="624"/>
      <c r="CX16" s="624"/>
      <c r="CY16" s="625"/>
      <c r="CZ16" s="626" t="s">
        <v>247</v>
      </c>
      <c r="DA16" s="626"/>
      <c r="DB16" s="626"/>
      <c r="DC16" s="626"/>
      <c r="DD16" s="632" t="s">
        <v>247</v>
      </c>
      <c r="DE16" s="624"/>
      <c r="DF16" s="624"/>
      <c r="DG16" s="624"/>
      <c r="DH16" s="624"/>
      <c r="DI16" s="624"/>
      <c r="DJ16" s="624"/>
      <c r="DK16" s="624"/>
      <c r="DL16" s="624"/>
      <c r="DM16" s="624"/>
      <c r="DN16" s="624"/>
      <c r="DO16" s="624"/>
      <c r="DP16" s="625"/>
      <c r="DQ16" s="632" t="s">
        <v>247</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139539</v>
      </c>
      <c r="S17" s="624"/>
      <c r="T17" s="624"/>
      <c r="U17" s="624"/>
      <c r="V17" s="624"/>
      <c r="W17" s="624"/>
      <c r="X17" s="624"/>
      <c r="Y17" s="625"/>
      <c r="Z17" s="626">
        <v>0.5</v>
      </c>
      <c r="AA17" s="626"/>
      <c r="AB17" s="626"/>
      <c r="AC17" s="626"/>
      <c r="AD17" s="627">
        <v>139539</v>
      </c>
      <c r="AE17" s="627"/>
      <c r="AF17" s="627"/>
      <c r="AG17" s="627"/>
      <c r="AH17" s="627"/>
      <c r="AI17" s="627"/>
      <c r="AJ17" s="627"/>
      <c r="AK17" s="627"/>
      <c r="AL17" s="628">
        <v>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26" t="s">
        <v>138</v>
      </c>
      <c r="BP17" s="626"/>
      <c r="BQ17" s="626"/>
      <c r="BR17" s="626"/>
      <c r="BS17" s="627" t="s">
        <v>138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2967555</v>
      </c>
      <c r="CS17" s="624"/>
      <c r="CT17" s="624"/>
      <c r="CU17" s="624"/>
      <c r="CV17" s="624"/>
      <c r="CW17" s="624"/>
      <c r="CX17" s="624"/>
      <c r="CY17" s="625"/>
      <c r="CZ17" s="626">
        <v>12</v>
      </c>
      <c r="DA17" s="626"/>
      <c r="DB17" s="626"/>
      <c r="DC17" s="626"/>
      <c r="DD17" s="632" t="s">
        <v>247</v>
      </c>
      <c r="DE17" s="624"/>
      <c r="DF17" s="624"/>
      <c r="DG17" s="624"/>
      <c r="DH17" s="624"/>
      <c r="DI17" s="624"/>
      <c r="DJ17" s="624"/>
      <c r="DK17" s="624"/>
      <c r="DL17" s="624"/>
      <c r="DM17" s="624"/>
      <c r="DN17" s="624"/>
      <c r="DO17" s="624"/>
      <c r="DP17" s="625"/>
      <c r="DQ17" s="632">
        <v>2851201</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44259</v>
      </c>
      <c r="S18" s="624"/>
      <c r="T18" s="624"/>
      <c r="U18" s="624"/>
      <c r="V18" s="624"/>
      <c r="W18" s="624"/>
      <c r="X18" s="624"/>
      <c r="Y18" s="625"/>
      <c r="Z18" s="626">
        <v>0.2</v>
      </c>
      <c r="AA18" s="626"/>
      <c r="AB18" s="626"/>
      <c r="AC18" s="626"/>
      <c r="AD18" s="627">
        <v>44259</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138</v>
      </c>
      <c r="BP18" s="626"/>
      <c r="BQ18" s="626"/>
      <c r="BR18" s="626"/>
      <c r="BS18" s="627" t="s">
        <v>138</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247</v>
      </c>
      <c r="CS18" s="624"/>
      <c r="CT18" s="624"/>
      <c r="CU18" s="624"/>
      <c r="CV18" s="624"/>
      <c r="CW18" s="624"/>
      <c r="CX18" s="624"/>
      <c r="CY18" s="625"/>
      <c r="CZ18" s="626" t="s">
        <v>138</v>
      </c>
      <c r="DA18" s="626"/>
      <c r="DB18" s="626"/>
      <c r="DC18" s="626"/>
      <c r="DD18" s="632" t="s">
        <v>247</v>
      </c>
      <c r="DE18" s="624"/>
      <c r="DF18" s="624"/>
      <c r="DG18" s="624"/>
      <c r="DH18" s="624"/>
      <c r="DI18" s="624"/>
      <c r="DJ18" s="624"/>
      <c r="DK18" s="624"/>
      <c r="DL18" s="624"/>
      <c r="DM18" s="624"/>
      <c r="DN18" s="624"/>
      <c r="DO18" s="624"/>
      <c r="DP18" s="625"/>
      <c r="DQ18" s="632" t="s">
        <v>269</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41886</v>
      </c>
      <c r="S19" s="624"/>
      <c r="T19" s="624"/>
      <c r="U19" s="624"/>
      <c r="V19" s="624"/>
      <c r="W19" s="624"/>
      <c r="X19" s="624"/>
      <c r="Y19" s="625"/>
      <c r="Z19" s="626">
        <v>0.2</v>
      </c>
      <c r="AA19" s="626"/>
      <c r="AB19" s="626"/>
      <c r="AC19" s="626"/>
      <c r="AD19" s="627">
        <v>41886</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247</v>
      </c>
      <c r="BH19" s="624"/>
      <c r="BI19" s="624"/>
      <c r="BJ19" s="624"/>
      <c r="BK19" s="624"/>
      <c r="BL19" s="624"/>
      <c r="BM19" s="624"/>
      <c r="BN19" s="625"/>
      <c r="BO19" s="626" t="s">
        <v>138</v>
      </c>
      <c r="BP19" s="626"/>
      <c r="BQ19" s="626"/>
      <c r="BR19" s="626"/>
      <c r="BS19" s="627" t="s">
        <v>138</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247</v>
      </c>
      <c r="DA19" s="626"/>
      <c r="DB19" s="626"/>
      <c r="DC19" s="626"/>
      <c r="DD19" s="632" t="s">
        <v>138</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2373</v>
      </c>
      <c r="S20" s="624"/>
      <c r="T20" s="624"/>
      <c r="U20" s="624"/>
      <c r="V20" s="624"/>
      <c r="W20" s="624"/>
      <c r="X20" s="624"/>
      <c r="Y20" s="625"/>
      <c r="Z20" s="626">
        <v>0</v>
      </c>
      <c r="AA20" s="626"/>
      <c r="AB20" s="626"/>
      <c r="AC20" s="626"/>
      <c r="AD20" s="627">
        <v>2373</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247</v>
      </c>
      <c r="BH20" s="624"/>
      <c r="BI20" s="624"/>
      <c r="BJ20" s="624"/>
      <c r="BK20" s="624"/>
      <c r="BL20" s="624"/>
      <c r="BM20" s="624"/>
      <c r="BN20" s="625"/>
      <c r="BO20" s="626" t="s">
        <v>138</v>
      </c>
      <c r="BP20" s="626"/>
      <c r="BQ20" s="626"/>
      <c r="BR20" s="626"/>
      <c r="BS20" s="627" t="s">
        <v>247</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24630188</v>
      </c>
      <c r="CS20" s="624"/>
      <c r="CT20" s="624"/>
      <c r="CU20" s="624"/>
      <c r="CV20" s="624"/>
      <c r="CW20" s="624"/>
      <c r="CX20" s="624"/>
      <c r="CY20" s="625"/>
      <c r="CZ20" s="626">
        <v>100</v>
      </c>
      <c r="DA20" s="626"/>
      <c r="DB20" s="626"/>
      <c r="DC20" s="626"/>
      <c r="DD20" s="632">
        <v>1958885</v>
      </c>
      <c r="DE20" s="624"/>
      <c r="DF20" s="624"/>
      <c r="DG20" s="624"/>
      <c r="DH20" s="624"/>
      <c r="DI20" s="624"/>
      <c r="DJ20" s="624"/>
      <c r="DK20" s="624"/>
      <c r="DL20" s="624"/>
      <c r="DM20" s="624"/>
      <c r="DN20" s="624"/>
      <c r="DO20" s="624"/>
      <c r="DP20" s="625"/>
      <c r="DQ20" s="632">
        <v>16367670</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5395188</v>
      </c>
      <c r="S21" s="624"/>
      <c r="T21" s="624"/>
      <c r="U21" s="624"/>
      <c r="V21" s="624"/>
      <c r="W21" s="624"/>
      <c r="X21" s="624"/>
      <c r="Y21" s="625"/>
      <c r="Z21" s="626">
        <v>21.2</v>
      </c>
      <c r="AA21" s="626"/>
      <c r="AB21" s="626"/>
      <c r="AC21" s="626"/>
      <c r="AD21" s="627">
        <v>4954056</v>
      </c>
      <c r="AE21" s="627"/>
      <c r="AF21" s="627"/>
      <c r="AG21" s="627"/>
      <c r="AH21" s="627"/>
      <c r="AI21" s="627"/>
      <c r="AJ21" s="627"/>
      <c r="AK21" s="627"/>
      <c r="AL21" s="628">
        <v>35.6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138</v>
      </c>
      <c r="BH21" s="624"/>
      <c r="BI21" s="624"/>
      <c r="BJ21" s="624"/>
      <c r="BK21" s="624"/>
      <c r="BL21" s="624"/>
      <c r="BM21" s="624"/>
      <c r="BN21" s="625"/>
      <c r="BO21" s="626" t="s">
        <v>247</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4954056</v>
      </c>
      <c r="S22" s="624"/>
      <c r="T22" s="624"/>
      <c r="U22" s="624"/>
      <c r="V22" s="624"/>
      <c r="W22" s="624"/>
      <c r="X22" s="624"/>
      <c r="Y22" s="625"/>
      <c r="Z22" s="626">
        <v>19.5</v>
      </c>
      <c r="AA22" s="626"/>
      <c r="AB22" s="626"/>
      <c r="AC22" s="626"/>
      <c r="AD22" s="627">
        <v>4954056</v>
      </c>
      <c r="AE22" s="627"/>
      <c r="AF22" s="627"/>
      <c r="AG22" s="627"/>
      <c r="AH22" s="627"/>
      <c r="AI22" s="627"/>
      <c r="AJ22" s="627"/>
      <c r="AK22" s="627"/>
      <c r="AL22" s="628">
        <v>35.6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247</v>
      </c>
      <c r="BP22" s="626"/>
      <c r="BQ22" s="626"/>
      <c r="BR22" s="626"/>
      <c r="BS22" s="627" t="s">
        <v>247</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439023</v>
      </c>
      <c r="S23" s="624"/>
      <c r="T23" s="624"/>
      <c r="U23" s="624"/>
      <c r="V23" s="624"/>
      <c r="W23" s="624"/>
      <c r="X23" s="624"/>
      <c r="Y23" s="625"/>
      <c r="Z23" s="626">
        <v>1.7</v>
      </c>
      <c r="AA23" s="626"/>
      <c r="AB23" s="626"/>
      <c r="AC23" s="626"/>
      <c r="AD23" s="627" t="s">
        <v>138</v>
      </c>
      <c r="AE23" s="627"/>
      <c r="AF23" s="627"/>
      <c r="AG23" s="627"/>
      <c r="AH23" s="627"/>
      <c r="AI23" s="627"/>
      <c r="AJ23" s="627"/>
      <c r="AK23" s="627"/>
      <c r="AL23" s="628" t="s">
        <v>247</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247</v>
      </c>
      <c r="BH23" s="624"/>
      <c r="BI23" s="624"/>
      <c r="BJ23" s="624"/>
      <c r="BK23" s="624"/>
      <c r="BL23" s="624"/>
      <c r="BM23" s="624"/>
      <c r="BN23" s="625"/>
      <c r="BO23" s="626" t="s">
        <v>138</v>
      </c>
      <c r="BP23" s="626"/>
      <c r="BQ23" s="626"/>
      <c r="BR23" s="626"/>
      <c r="BS23" s="627" t="s">
        <v>138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2109</v>
      </c>
      <c r="S24" s="624"/>
      <c r="T24" s="624"/>
      <c r="U24" s="624"/>
      <c r="V24" s="624"/>
      <c r="W24" s="624"/>
      <c r="X24" s="624"/>
      <c r="Y24" s="625"/>
      <c r="Z24" s="626">
        <v>0</v>
      </c>
      <c r="AA24" s="626"/>
      <c r="AB24" s="626"/>
      <c r="AC24" s="626"/>
      <c r="AD24" s="627" t="s">
        <v>138</v>
      </c>
      <c r="AE24" s="627"/>
      <c r="AF24" s="627"/>
      <c r="AG24" s="627"/>
      <c r="AH24" s="627"/>
      <c r="AI24" s="627"/>
      <c r="AJ24" s="627"/>
      <c r="AK24" s="627"/>
      <c r="AL24" s="628" t="s">
        <v>269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269</v>
      </c>
      <c r="BH24" s="624"/>
      <c r="BI24" s="624"/>
      <c r="BJ24" s="624"/>
      <c r="BK24" s="624"/>
      <c r="BL24" s="624"/>
      <c r="BM24" s="624"/>
      <c r="BN24" s="625"/>
      <c r="BO24" s="626" t="s">
        <v>247</v>
      </c>
      <c r="BP24" s="626"/>
      <c r="BQ24" s="626"/>
      <c r="BR24" s="626"/>
      <c r="BS24" s="627" t="s">
        <v>247</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12503013</v>
      </c>
      <c r="CS24" s="613"/>
      <c r="CT24" s="613"/>
      <c r="CU24" s="613"/>
      <c r="CV24" s="613"/>
      <c r="CW24" s="613"/>
      <c r="CX24" s="613"/>
      <c r="CY24" s="614"/>
      <c r="CZ24" s="617">
        <v>50.8</v>
      </c>
      <c r="DA24" s="618"/>
      <c r="DB24" s="618"/>
      <c r="DC24" s="634"/>
      <c r="DD24" s="653">
        <v>8335347</v>
      </c>
      <c r="DE24" s="613"/>
      <c r="DF24" s="613"/>
      <c r="DG24" s="613"/>
      <c r="DH24" s="613"/>
      <c r="DI24" s="613"/>
      <c r="DJ24" s="613"/>
      <c r="DK24" s="614"/>
      <c r="DL24" s="653">
        <v>7593846</v>
      </c>
      <c r="DM24" s="613"/>
      <c r="DN24" s="613"/>
      <c r="DO24" s="613"/>
      <c r="DP24" s="613"/>
      <c r="DQ24" s="613"/>
      <c r="DR24" s="613"/>
      <c r="DS24" s="613"/>
      <c r="DT24" s="613"/>
      <c r="DU24" s="613"/>
      <c r="DV24" s="614"/>
      <c r="DW24" s="617">
        <v>53.6</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14089611</v>
      </c>
      <c r="S25" s="624"/>
      <c r="T25" s="624"/>
      <c r="U25" s="624"/>
      <c r="V25" s="624"/>
      <c r="W25" s="624"/>
      <c r="X25" s="624"/>
      <c r="Y25" s="625"/>
      <c r="Z25" s="626">
        <v>55.3</v>
      </c>
      <c r="AA25" s="626"/>
      <c r="AB25" s="626"/>
      <c r="AC25" s="626"/>
      <c r="AD25" s="627">
        <v>13648479</v>
      </c>
      <c r="AE25" s="627"/>
      <c r="AF25" s="627"/>
      <c r="AG25" s="627"/>
      <c r="AH25" s="627"/>
      <c r="AI25" s="627"/>
      <c r="AJ25" s="627"/>
      <c r="AK25" s="627"/>
      <c r="AL25" s="628">
        <v>98.2</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138</v>
      </c>
      <c r="BP25" s="626"/>
      <c r="BQ25" s="626"/>
      <c r="BR25" s="626"/>
      <c r="BS25" s="627" t="s">
        <v>247</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4094653</v>
      </c>
      <c r="CS25" s="656"/>
      <c r="CT25" s="656"/>
      <c r="CU25" s="656"/>
      <c r="CV25" s="656"/>
      <c r="CW25" s="656"/>
      <c r="CX25" s="656"/>
      <c r="CY25" s="657"/>
      <c r="CZ25" s="628">
        <v>16.600000000000001</v>
      </c>
      <c r="DA25" s="654"/>
      <c r="DB25" s="654"/>
      <c r="DC25" s="658"/>
      <c r="DD25" s="632">
        <v>3945558</v>
      </c>
      <c r="DE25" s="656"/>
      <c r="DF25" s="656"/>
      <c r="DG25" s="656"/>
      <c r="DH25" s="656"/>
      <c r="DI25" s="656"/>
      <c r="DJ25" s="656"/>
      <c r="DK25" s="657"/>
      <c r="DL25" s="632">
        <v>3617897</v>
      </c>
      <c r="DM25" s="656"/>
      <c r="DN25" s="656"/>
      <c r="DO25" s="656"/>
      <c r="DP25" s="656"/>
      <c r="DQ25" s="656"/>
      <c r="DR25" s="656"/>
      <c r="DS25" s="656"/>
      <c r="DT25" s="656"/>
      <c r="DU25" s="656"/>
      <c r="DV25" s="657"/>
      <c r="DW25" s="628">
        <v>25.5</v>
      </c>
      <c r="DX25" s="654"/>
      <c r="DY25" s="654"/>
      <c r="DZ25" s="654"/>
      <c r="EA25" s="654"/>
      <c r="EB25" s="654"/>
      <c r="EC25" s="655"/>
    </row>
    <row r="26" spans="2:133" ht="11.25" customHeight="1" x14ac:dyDescent="0.15">
      <c r="B26" s="620" t="s">
        <v>301</v>
      </c>
      <c r="C26" s="621"/>
      <c r="D26" s="621"/>
      <c r="E26" s="621"/>
      <c r="F26" s="621"/>
      <c r="G26" s="621"/>
      <c r="H26" s="621"/>
      <c r="I26" s="621"/>
      <c r="J26" s="621"/>
      <c r="K26" s="621"/>
      <c r="L26" s="621"/>
      <c r="M26" s="621"/>
      <c r="N26" s="621"/>
      <c r="O26" s="621"/>
      <c r="P26" s="621"/>
      <c r="Q26" s="622"/>
      <c r="R26" s="623">
        <v>4904</v>
      </c>
      <c r="S26" s="624"/>
      <c r="T26" s="624"/>
      <c r="U26" s="624"/>
      <c r="V26" s="624"/>
      <c r="W26" s="624"/>
      <c r="X26" s="624"/>
      <c r="Y26" s="625"/>
      <c r="Z26" s="626">
        <v>0</v>
      </c>
      <c r="AA26" s="626"/>
      <c r="AB26" s="626"/>
      <c r="AC26" s="626"/>
      <c r="AD26" s="627">
        <v>4904</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138</v>
      </c>
      <c r="BP26" s="626"/>
      <c r="BQ26" s="626"/>
      <c r="BR26" s="626"/>
      <c r="BS26" s="627" t="s">
        <v>247</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2623011</v>
      </c>
      <c r="CS26" s="624"/>
      <c r="CT26" s="624"/>
      <c r="CU26" s="624"/>
      <c r="CV26" s="624"/>
      <c r="CW26" s="624"/>
      <c r="CX26" s="624"/>
      <c r="CY26" s="625"/>
      <c r="CZ26" s="628">
        <v>10.6</v>
      </c>
      <c r="DA26" s="654"/>
      <c r="DB26" s="654"/>
      <c r="DC26" s="658"/>
      <c r="DD26" s="632">
        <v>2534147</v>
      </c>
      <c r="DE26" s="624"/>
      <c r="DF26" s="624"/>
      <c r="DG26" s="624"/>
      <c r="DH26" s="624"/>
      <c r="DI26" s="624"/>
      <c r="DJ26" s="624"/>
      <c r="DK26" s="625"/>
      <c r="DL26" s="632" t="s">
        <v>247</v>
      </c>
      <c r="DM26" s="624"/>
      <c r="DN26" s="624"/>
      <c r="DO26" s="624"/>
      <c r="DP26" s="624"/>
      <c r="DQ26" s="624"/>
      <c r="DR26" s="624"/>
      <c r="DS26" s="624"/>
      <c r="DT26" s="624"/>
      <c r="DU26" s="624"/>
      <c r="DV26" s="625"/>
      <c r="DW26" s="628" t="s">
        <v>138</v>
      </c>
      <c r="DX26" s="654"/>
      <c r="DY26" s="654"/>
      <c r="DZ26" s="654"/>
      <c r="EA26" s="654"/>
      <c r="EB26" s="654"/>
      <c r="EC26" s="655"/>
    </row>
    <row r="27" spans="2:133" ht="11.25" customHeight="1" x14ac:dyDescent="0.15">
      <c r="B27" s="620" t="s">
        <v>304</v>
      </c>
      <c r="C27" s="621"/>
      <c r="D27" s="621"/>
      <c r="E27" s="621"/>
      <c r="F27" s="621"/>
      <c r="G27" s="621"/>
      <c r="H27" s="621"/>
      <c r="I27" s="621"/>
      <c r="J27" s="621"/>
      <c r="K27" s="621"/>
      <c r="L27" s="621"/>
      <c r="M27" s="621"/>
      <c r="N27" s="621"/>
      <c r="O27" s="621"/>
      <c r="P27" s="621"/>
      <c r="Q27" s="622"/>
      <c r="R27" s="623">
        <v>130348</v>
      </c>
      <c r="S27" s="624"/>
      <c r="T27" s="624"/>
      <c r="U27" s="624"/>
      <c r="V27" s="624"/>
      <c r="W27" s="624"/>
      <c r="X27" s="624"/>
      <c r="Y27" s="625"/>
      <c r="Z27" s="626">
        <v>0.5</v>
      </c>
      <c r="AA27" s="626"/>
      <c r="AB27" s="626"/>
      <c r="AC27" s="626"/>
      <c r="AD27" s="627" t="s">
        <v>138</v>
      </c>
      <c r="AE27" s="627"/>
      <c r="AF27" s="627"/>
      <c r="AG27" s="627"/>
      <c r="AH27" s="627"/>
      <c r="AI27" s="627"/>
      <c r="AJ27" s="627"/>
      <c r="AK27" s="627"/>
      <c r="AL27" s="628" t="s">
        <v>138</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6874258</v>
      </c>
      <c r="BH27" s="624"/>
      <c r="BI27" s="624"/>
      <c r="BJ27" s="624"/>
      <c r="BK27" s="624"/>
      <c r="BL27" s="624"/>
      <c r="BM27" s="624"/>
      <c r="BN27" s="625"/>
      <c r="BO27" s="626">
        <v>100</v>
      </c>
      <c r="BP27" s="626"/>
      <c r="BQ27" s="626"/>
      <c r="BR27" s="626"/>
      <c r="BS27" s="627">
        <v>103868</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5444819</v>
      </c>
      <c r="CS27" s="656"/>
      <c r="CT27" s="656"/>
      <c r="CU27" s="656"/>
      <c r="CV27" s="656"/>
      <c r="CW27" s="656"/>
      <c r="CX27" s="656"/>
      <c r="CY27" s="657"/>
      <c r="CZ27" s="628">
        <v>22.1</v>
      </c>
      <c r="DA27" s="654"/>
      <c r="DB27" s="654"/>
      <c r="DC27" s="658"/>
      <c r="DD27" s="632">
        <v>1542602</v>
      </c>
      <c r="DE27" s="656"/>
      <c r="DF27" s="656"/>
      <c r="DG27" s="656"/>
      <c r="DH27" s="656"/>
      <c r="DI27" s="656"/>
      <c r="DJ27" s="656"/>
      <c r="DK27" s="657"/>
      <c r="DL27" s="632">
        <v>1452989</v>
      </c>
      <c r="DM27" s="656"/>
      <c r="DN27" s="656"/>
      <c r="DO27" s="656"/>
      <c r="DP27" s="656"/>
      <c r="DQ27" s="656"/>
      <c r="DR27" s="656"/>
      <c r="DS27" s="656"/>
      <c r="DT27" s="656"/>
      <c r="DU27" s="656"/>
      <c r="DV27" s="657"/>
      <c r="DW27" s="628">
        <v>10.199999999999999</v>
      </c>
      <c r="DX27" s="654"/>
      <c r="DY27" s="654"/>
      <c r="DZ27" s="654"/>
      <c r="EA27" s="654"/>
      <c r="EB27" s="654"/>
      <c r="EC27" s="655"/>
    </row>
    <row r="28" spans="2:133" ht="11.25" customHeight="1" x14ac:dyDescent="0.15">
      <c r="B28" s="620" t="s">
        <v>307</v>
      </c>
      <c r="C28" s="621"/>
      <c r="D28" s="621"/>
      <c r="E28" s="621"/>
      <c r="F28" s="621"/>
      <c r="G28" s="621"/>
      <c r="H28" s="621"/>
      <c r="I28" s="621"/>
      <c r="J28" s="621"/>
      <c r="K28" s="621"/>
      <c r="L28" s="621"/>
      <c r="M28" s="621"/>
      <c r="N28" s="621"/>
      <c r="O28" s="621"/>
      <c r="P28" s="621"/>
      <c r="Q28" s="622"/>
      <c r="R28" s="623">
        <v>84082</v>
      </c>
      <c r="S28" s="624"/>
      <c r="T28" s="624"/>
      <c r="U28" s="624"/>
      <c r="V28" s="624"/>
      <c r="W28" s="624"/>
      <c r="X28" s="624"/>
      <c r="Y28" s="625"/>
      <c r="Z28" s="626">
        <v>0.3</v>
      </c>
      <c r="AA28" s="626"/>
      <c r="AB28" s="626"/>
      <c r="AC28" s="626"/>
      <c r="AD28" s="627">
        <v>6660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2963541</v>
      </c>
      <c r="CS28" s="624"/>
      <c r="CT28" s="624"/>
      <c r="CU28" s="624"/>
      <c r="CV28" s="624"/>
      <c r="CW28" s="624"/>
      <c r="CX28" s="624"/>
      <c r="CY28" s="625"/>
      <c r="CZ28" s="628">
        <v>12</v>
      </c>
      <c r="DA28" s="654"/>
      <c r="DB28" s="654"/>
      <c r="DC28" s="658"/>
      <c r="DD28" s="632">
        <v>2847187</v>
      </c>
      <c r="DE28" s="624"/>
      <c r="DF28" s="624"/>
      <c r="DG28" s="624"/>
      <c r="DH28" s="624"/>
      <c r="DI28" s="624"/>
      <c r="DJ28" s="624"/>
      <c r="DK28" s="625"/>
      <c r="DL28" s="632">
        <v>2522960</v>
      </c>
      <c r="DM28" s="624"/>
      <c r="DN28" s="624"/>
      <c r="DO28" s="624"/>
      <c r="DP28" s="624"/>
      <c r="DQ28" s="624"/>
      <c r="DR28" s="624"/>
      <c r="DS28" s="624"/>
      <c r="DT28" s="624"/>
      <c r="DU28" s="624"/>
      <c r="DV28" s="625"/>
      <c r="DW28" s="628">
        <v>17.8</v>
      </c>
      <c r="DX28" s="654"/>
      <c r="DY28" s="654"/>
      <c r="DZ28" s="654"/>
      <c r="EA28" s="654"/>
      <c r="EB28" s="654"/>
      <c r="EC28" s="655"/>
    </row>
    <row r="29" spans="2:133" ht="11.25" customHeight="1" x14ac:dyDescent="0.15">
      <c r="B29" s="620" t="s">
        <v>309</v>
      </c>
      <c r="C29" s="621"/>
      <c r="D29" s="621"/>
      <c r="E29" s="621"/>
      <c r="F29" s="621"/>
      <c r="G29" s="621"/>
      <c r="H29" s="621"/>
      <c r="I29" s="621"/>
      <c r="J29" s="621"/>
      <c r="K29" s="621"/>
      <c r="L29" s="621"/>
      <c r="M29" s="621"/>
      <c r="N29" s="621"/>
      <c r="O29" s="621"/>
      <c r="P29" s="621"/>
      <c r="Q29" s="622"/>
      <c r="R29" s="623">
        <v>83615</v>
      </c>
      <c r="S29" s="624"/>
      <c r="T29" s="624"/>
      <c r="U29" s="624"/>
      <c r="V29" s="624"/>
      <c r="W29" s="624"/>
      <c r="X29" s="624"/>
      <c r="Y29" s="625"/>
      <c r="Z29" s="626">
        <v>0.3</v>
      </c>
      <c r="AA29" s="626"/>
      <c r="AB29" s="626"/>
      <c r="AC29" s="626"/>
      <c r="AD29" s="627">
        <v>282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2963327</v>
      </c>
      <c r="CS29" s="656"/>
      <c r="CT29" s="656"/>
      <c r="CU29" s="656"/>
      <c r="CV29" s="656"/>
      <c r="CW29" s="656"/>
      <c r="CX29" s="656"/>
      <c r="CY29" s="657"/>
      <c r="CZ29" s="628">
        <v>12</v>
      </c>
      <c r="DA29" s="654"/>
      <c r="DB29" s="654"/>
      <c r="DC29" s="658"/>
      <c r="DD29" s="632">
        <v>2846973</v>
      </c>
      <c r="DE29" s="656"/>
      <c r="DF29" s="656"/>
      <c r="DG29" s="656"/>
      <c r="DH29" s="656"/>
      <c r="DI29" s="656"/>
      <c r="DJ29" s="656"/>
      <c r="DK29" s="657"/>
      <c r="DL29" s="632">
        <v>2522746</v>
      </c>
      <c r="DM29" s="656"/>
      <c r="DN29" s="656"/>
      <c r="DO29" s="656"/>
      <c r="DP29" s="656"/>
      <c r="DQ29" s="656"/>
      <c r="DR29" s="656"/>
      <c r="DS29" s="656"/>
      <c r="DT29" s="656"/>
      <c r="DU29" s="656"/>
      <c r="DV29" s="657"/>
      <c r="DW29" s="628">
        <v>17.8</v>
      </c>
      <c r="DX29" s="654"/>
      <c r="DY29" s="654"/>
      <c r="DZ29" s="654"/>
      <c r="EA29" s="654"/>
      <c r="EB29" s="654"/>
      <c r="EC29" s="655"/>
    </row>
    <row r="30" spans="2:133" ht="11.25" customHeight="1" x14ac:dyDescent="0.15">
      <c r="B30" s="620" t="s">
        <v>312</v>
      </c>
      <c r="C30" s="621"/>
      <c r="D30" s="621"/>
      <c r="E30" s="621"/>
      <c r="F30" s="621"/>
      <c r="G30" s="621"/>
      <c r="H30" s="621"/>
      <c r="I30" s="621"/>
      <c r="J30" s="621"/>
      <c r="K30" s="621"/>
      <c r="L30" s="621"/>
      <c r="M30" s="621"/>
      <c r="N30" s="621"/>
      <c r="O30" s="621"/>
      <c r="P30" s="621"/>
      <c r="Q30" s="622"/>
      <c r="R30" s="623">
        <v>5234936</v>
      </c>
      <c r="S30" s="624"/>
      <c r="T30" s="624"/>
      <c r="U30" s="624"/>
      <c r="V30" s="624"/>
      <c r="W30" s="624"/>
      <c r="X30" s="624"/>
      <c r="Y30" s="625"/>
      <c r="Z30" s="626">
        <v>20.6</v>
      </c>
      <c r="AA30" s="626"/>
      <c r="AB30" s="626"/>
      <c r="AC30" s="626"/>
      <c r="AD30" s="627" t="s">
        <v>247</v>
      </c>
      <c r="AE30" s="627"/>
      <c r="AF30" s="627"/>
      <c r="AG30" s="627"/>
      <c r="AH30" s="627"/>
      <c r="AI30" s="627"/>
      <c r="AJ30" s="627"/>
      <c r="AK30" s="627"/>
      <c r="AL30" s="628" t="s">
        <v>247</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2860703</v>
      </c>
      <c r="CS30" s="624"/>
      <c r="CT30" s="624"/>
      <c r="CU30" s="624"/>
      <c r="CV30" s="624"/>
      <c r="CW30" s="624"/>
      <c r="CX30" s="624"/>
      <c r="CY30" s="625"/>
      <c r="CZ30" s="628">
        <v>11.6</v>
      </c>
      <c r="DA30" s="654"/>
      <c r="DB30" s="654"/>
      <c r="DC30" s="658"/>
      <c r="DD30" s="632">
        <v>2752283</v>
      </c>
      <c r="DE30" s="624"/>
      <c r="DF30" s="624"/>
      <c r="DG30" s="624"/>
      <c r="DH30" s="624"/>
      <c r="DI30" s="624"/>
      <c r="DJ30" s="624"/>
      <c r="DK30" s="625"/>
      <c r="DL30" s="632">
        <v>2429250</v>
      </c>
      <c r="DM30" s="624"/>
      <c r="DN30" s="624"/>
      <c r="DO30" s="624"/>
      <c r="DP30" s="624"/>
      <c r="DQ30" s="624"/>
      <c r="DR30" s="624"/>
      <c r="DS30" s="624"/>
      <c r="DT30" s="624"/>
      <c r="DU30" s="624"/>
      <c r="DV30" s="625"/>
      <c r="DW30" s="628">
        <v>17.100000000000001</v>
      </c>
      <c r="DX30" s="654"/>
      <c r="DY30" s="654"/>
      <c r="DZ30" s="654"/>
      <c r="EA30" s="654"/>
      <c r="EB30" s="654"/>
      <c r="EC30" s="655"/>
    </row>
    <row r="31" spans="2:133" ht="11.25" customHeight="1" x14ac:dyDescent="0.15">
      <c r="B31" s="636" t="s">
        <v>316</v>
      </c>
      <c r="C31" s="637"/>
      <c r="D31" s="637"/>
      <c r="E31" s="637"/>
      <c r="F31" s="637"/>
      <c r="G31" s="637"/>
      <c r="H31" s="637"/>
      <c r="I31" s="637"/>
      <c r="J31" s="637"/>
      <c r="K31" s="637"/>
      <c r="L31" s="637"/>
      <c r="M31" s="637"/>
      <c r="N31" s="637"/>
      <c r="O31" s="637"/>
      <c r="P31" s="637"/>
      <c r="Q31" s="638"/>
      <c r="R31" s="623">
        <v>233255</v>
      </c>
      <c r="S31" s="624"/>
      <c r="T31" s="624"/>
      <c r="U31" s="624"/>
      <c r="V31" s="624"/>
      <c r="W31" s="624"/>
      <c r="X31" s="624"/>
      <c r="Y31" s="625"/>
      <c r="Z31" s="626">
        <v>0.9</v>
      </c>
      <c r="AA31" s="626"/>
      <c r="AB31" s="626"/>
      <c r="AC31" s="626"/>
      <c r="AD31" s="627">
        <v>233255</v>
      </c>
      <c r="AE31" s="627"/>
      <c r="AF31" s="627"/>
      <c r="AG31" s="627"/>
      <c r="AH31" s="627"/>
      <c r="AI31" s="627"/>
      <c r="AJ31" s="627"/>
      <c r="AK31" s="627"/>
      <c r="AL31" s="628">
        <v>1.7</v>
      </c>
      <c r="AM31" s="629"/>
      <c r="AN31" s="629"/>
      <c r="AO31" s="630"/>
      <c r="AP31" s="669" t="s">
        <v>317</v>
      </c>
      <c r="AQ31" s="670"/>
      <c r="AR31" s="670"/>
      <c r="AS31" s="670"/>
      <c r="AT31" s="675" t="s">
        <v>318</v>
      </c>
      <c r="AU31" s="218"/>
      <c r="AV31" s="218"/>
      <c r="AW31" s="218"/>
      <c r="AX31" s="609" t="s">
        <v>189</v>
      </c>
      <c r="AY31" s="610"/>
      <c r="AZ31" s="610"/>
      <c r="BA31" s="610"/>
      <c r="BB31" s="610"/>
      <c r="BC31" s="610"/>
      <c r="BD31" s="610"/>
      <c r="BE31" s="610"/>
      <c r="BF31" s="611"/>
      <c r="BG31" s="679">
        <v>98.8</v>
      </c>
      <c r="BH31" s="667"/>
      <c r="BI31" s="667"/>
      <c r="BJ31" s="667"/>
      <c r="BK31" s="667"/>
      <c r="BL31" s="667"/>
      <c r="BM31" s="618">
        <v>97.3</v>
      </c>
      <c r="BN31" s="667"/>
      <c r="BO31" s="667"/>
      <c r="BP31" s="667"/>
      <c r="BQ31" s="668"/>
      <c r="BR31" s="679">
        <v>99</v>
      </c>
      <c r="BS31" s="667"/>
      <c r="BT31" s="667"/>
      <c r="BU31" s="667"/>
      <c r="BV31" s="667"/>
      <c r="BW31" s="667"/>
      <c r="BX31" s="618">
        <v>97.3</v>
      </c>
      <c r="BY31" s="667"/>
      <c r="BZ31" s="667"/>
      <c r="CA31" s="667"/>
      <c r="CB31" s="668"/>
      <c r="CD31" s="661"/>
      <c r="CE31" s="662"/>
      <c r="CF31" s="620" t="s">
        <v>319</v>
      </c>
      <c r="CG31" s="621"/>
      <c r="CH31" s="621"/>
      <c r="CI31" s="621"/>
      <c r="CJ31" s="621"/>
      <c r="CK31" s="621"/>
      <c r="CL31" s="621"/>
      <c r="CM31" s="621"/>
      <c r="CN31" s="621"/>
      <c r="CO31" s="621"/>
      <c r="CP31" s="621"/>
      <c r="CQ31" s="622"/>
      <c r="CR31" s="623">
        <v>102624</v>
      </c>
      <c r="CS31" s="656"/>
      <c r="CT31" s="656"/>
      <c r="CU31" s="656"/>
      <c r="CV31" s="656"/>
      <c r="CW31" s="656"/>
      <c r="CX31" s="656"/>
      <c r="CY31" s="657"/>
      <c r="CZ31" s="628">
        <v>0.4</v>
      </c>
      <c r="DA31" s="654"/>
      <c r="DB31" s="654"/>
      <c r="DC31" s="658"/>
      <c r="DD31" s="632">
        <v>94690</v>
      </c>
      <c r="DE31" s="656"/>
      <c r="DF31" s="656"/>
      <c r="DG31" s="656"/>
      <c r="DH31" s="656"/>
      <c r="DI31" s="656"/>
      <c r="DJ31" s="656"/>
      <c r="DK31" s="657"/>
      <c r="DL31" s="632">
        <v>93496</v>
      </c>
      <c r="DM31" s="656"/>
      <c r="DN31" s="656"/>
      <c r="DO31" s="656"/>
      <c r="DP31" s="656"/>
      <c r="DQ31" s="656"/>
      <c r="DR31" s="656"/>
      <c r="DS31" s="656"/>
      <c r="DT31" s="656"/>
      <c r="DU31" s="656"/>
      <c r="DV31" s="657"/>
      <c r="DW31" s="628">
        <v>0.7</v>
      </c>
      <c r="DX31" s="654"/>
      <c r="DY31" s="654"/>
      <c r="DZ31" s="654"/>
      <c r="EA31" s="654"/>
      <c r="EB31" s="654"/>
      <c r="EC31" s="655"/>
    </row>
    <row r="32" spans="2:133" ht="11.25" customHeight="1" x14ac:dyDescent="0.15">
      <c r="B32" s="620" t="s">
        <v>320</v>
      </c>
      <c r="C32" s="621"/>
      <c r="D32" s="621"/>
      <c r="E32" s="621"/>
      <c r="F32" s="621"/>
      <c r="G32" s="621"/>
      <c r="H32" s="621"/>
      <c r="I32" s="621"/>
      <c r="J32" s="621"/>
      <c r="K32" s="621"/>
      <c r="L32" s="621"/>
      <c r="M32" s="621"/>
      <c r="N32" s="621"/>
      <c r="O32" s="621"/>
      <c r="P32" s="621"/>
      <c r="Q32" s="622"/>
      <c r="R32" s="623">
        <v>1785246</v>
      </c>
      <c r="S32" s="624"/>
      <c r="T32" s="624"/>
      <c r="U32" s="624"/>
      <c r="V32" s="624"/>
      <c r="W32" s="624"/>
      <c r="X32" s="624"/>
      <c r="Y32" s="625"/>
      <c r="Z32" s="626">
        <v>7</v>
      </c>
      <c r="AA32" s="626"/>
      <c r="AB32" s="626"/>
      <c r="AC32" s="626"/>
      <c r="AD32" s="627" t="s">
        <v>247</v>
      </c>
      <c r="AE32" s="627"/>
      <c r="AF32" s="627"/>
      <c r="AG32" s="627"/>
      <c r="AH32" s="627"/>
      <c r="AI32" s="627"/>
      <c r="AJ32" s="627"/>
      <c r="AK32" s="627"/>
      <c r="AL32" s="628" t="s">
        <v>247</v>
      </c>
      <c r="AM32" s="629"/>
      <c r="AN32" s="629"/>
      <c r="AO32" s="630"/>
      <c r="AP32" s="671"/>
      <c r="AQ32" s="672"/>
      <c r="AR32" s="672"/>
      <c r="AS32" s="672"/>
      <c r="AT32" s="676"/>
      <c r="AU32" s="214" t="s">
        <v>321</v>
      </c>
      <c r="AX32" s="620" t="s">
        <v>322</v>
      </c>
      <c r="AY32" s="621"/>
      <c r="AZ32" s="621"/>
      <c r="BA32" s="621"/>
      <c r="BB32" s="621"/>
      <c r="BC32" s="621"/>
      <c r="BD32" s="621"/>
      <c r="BE32" s="621"/>
      <c r="BF32" s="622"/>
      <c r="BG32" s="680">
        <v>98.7</v>
      </c>
      <c r="BH32" s="656"/>
      <c r="BI32" s="656"/>
      <c r="BJ32" s="656"/>
      <c r="BK32" s="656"/>
      <c r="BL32" s="656"/>
      <c r="BM32" s="629">
        <v>97.2</v>
      </c>
      <c r="BN32" s="656"/>
      <c r="BO32" s="656"/>
      <c r="BP32" s="656"/>
      <c r="BQ32" s="678"/>
      <c r="BR32" s="680">
        <v>99</v>
      </c>
      <c r="BS32" s="656"/>
      <c r="BT32" s="656"/>
      <c r="BU32" s="656"/>
      <c r="BV32" s="656"/>
      <c r="BW32" s="656"/>
      <c r="BX32" s="629">
        <v>97.2</v>
      </c>
      <c r="BY32" s="656"/>
      <c r="BZ32" s="656"/>
      <c r="CA32" s="656"/>
      <c r="CB32" s="678"/>
      <c r="CD32" s="663"/>
      <c r="CE32" s="664"/>
      <c r="CF32" s="620" t="s">
        <v>323</v>
      </c>
      <c r="CG32" s="621"/>
      <c r="CH32" s="621"/>
      <c r="CI32" s="621"/>
      <c r="CJ32" s="621"/>
      <c r="CK32" s="621"/>
      <c r="CL32" s="621"/>
      <c r="CM32" s="621"/>
      <c r="CN32" s="621"/>
      <c r="CO32" s="621"/>
      <c r="CP32" s="621"/>
      <c r="CQ32" s="622"/>
      <c r="CR32" s="623">
        <v>214</v>
      </c>
      <c r="CS32" s="624"/>
      <c r="CT32" s="624"/>
      <c r="CU32" s="624"/>
      <c r="CV32" s="624"/>
      <c r="CW32" s="624"/>
      <c r="CX32" s="624"/>
      <c r="CY32" s="625"/>
      <c r="CZ32" s="628">
        <v>0</v>
      </c>
      <c r="DA32" s="654"/>
      <c r="DB32" s="654"/>
      <c r="DC32" s="658"/>
      <c r="DD32" s="632">
        <v>214</v>
      </c>
      <c r="DE32" s="624"/>
      <c r="DF32" s="624"/>
      <c r="DG32" s="624"/>
      <c r="DH32" s="624"/>
      <c r="DI32" s="624"/>
      <c r="DJ32" s="624"/>
      <c r="DK32" s="625"/>
      <c r="DL32" s="632">
        <v>214</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324</v>
      </c>
      <c r="C33" s="621"/>
      <c r="D33" s="621"/>
      <c r="E33" s="621"/>
      <c r="F33" s="621"/>
      <c r="G33" s="621"/>
      <c r="H33" s="621"/>
      <c r="I33" s="621"/>
      <c r="J33" s="621"/>
      <c r="K33" s="621"/>
      <c r="L33" s="621"/>
      <c r="M33" s="621"/>
      <c r="N33" s="621"/>
      <c r="O33" s="621"/>
      <c r="P33" s="621"/>
      <c r="Q33" s="622"/>
      <c r="R33" s="623">
        <v>16108</v>
      </c>
      <c r="S33" s="624"/>
      <c r="T33" s="624"/>
      <c r="U33" s="624"/>
      <c r="V33" s="624"/>
      <c r="W33" s="624"/>
      <c r="X33" s="624"/>
      <c r="Y33" s="625"/>
      <c r="Z33" s="626">
        <v>0.1</v>
      </c>
      <c r="AA33" s="626"/>
      <c r="AB33" s="626"/>
      <c r="AC33" s="626"/>
      <c r="AD33" s="627">
        <v>2372</v>
      </c>
      <c r="AE33" s="627"/>
      <c r="AF33" s="627"/>
      <c r="AG33" s="627"/>
      <c r="AH33" s="627"/>
      <c r="AI33" s="627"/>
      <c r="AJ33" s="627"/>
      <c r="AK33" s="627"/>
      <c r="AL33" s="628">
        <v>0</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98.8</v>
      </c>
      <c r="BH33" s="682"/>
      <c r="BI33" s="682"/>
      <c r="BJ33" s="682"/>
      <c r="BK33" s="682"/>
      <c r="BL33" s="682"/>
      <c r="BM33" s="683">
        <v>97.2</v>
      </c>
      <c r="BN33" s="682"/>
      <c r="BO33" s="682"/>
      <c r="BP33" s="682"/>
      <c r="BQ33" s="684"/>
      <c r="BR33" s="681">
        <v>98.9</v>
      </c>
      <c r="BS33" s="682"/>
      <c r="BT33" s="682"/>
      <c r="BU33" s="682"/>
      <c r="BV33" s="682"/>
      <c r="BW33" s="682"/>
      <c r="BX33" s="683">
        <v>97.3</v>
      </c>
      <c r="BY33" s="682"/>
      <c r="BZ33" s="682"/>
      <c r="CA33" s="682"/>
      <c r="CB33" s="684"/>
      <c r="CD33" s="620" t="s">
        <v>326</v>
      </c>
      <c r="CE33" s="621"/>
      <c r="CF33" s="621"/>
      <c r="CG33" s="621"/>
      <c r="CH33" s="621"/>
      <c r="CI33" s="621"/>
      <c r="CJ33" s="621"/>
      <c r="CK33" s="621"/>
      <c r="CL33" s="621"/>
      <c r="CM33" s="621"/>
      <c r="CN33" s="621"/>
      <c r="CO33" s="621"/>
      <c r="CP33" s="621"/>
      <c r="CQ33" s="622"/>
      <c r="CR33" s="623">
        <v>10168290</v>
      </c>
      <c r="CS33" s="656"/>
      <c r="CT33" s="656"/>
      <c r="CU33" s="656"/>
      <c r="CV33" s="656"/>
      <c r="CW33" s="656"/>
      <c r="CX33" s="656"/>
      <c r="CY33" s="657"/>
      <c r="CZ33" s="628">
        <v>41.3</v>
      </c>
      <c r="DA33" s="654"/>
      <c r="DB33" s="654"/>
      <c r="DC33" s="658"/>
      <c r="DD33" s="632">
        <v>7436291</v>
      </c>
      <c r="DE33" s="656"/>
      <c r="DF33" s="656"/>
      <c r="DG33" s="656"/>
      <c r="DH33" s="656"/>
      <c r="DI33" s="656"/>
      <c r="DJ33" s="656"/>
      <c r="DK33" s="657"/>
      <c r="DL33" s="632">
        <v>4780478</v>
      </c>
      <c r="DM33" s="656"/>
      <c r="DN33" s="656"/>
      <c r="DO33" s="656"/>
      <c r="DP33" s="656"/>
      <c r="DQ33" s="656"/>
      <c r="DR33" s="656"/>
      <c r="DS33" s="656"/>
      <c r="DT33" s="656"/>
      <c r="DU33" s="656"/>
      <c r="DV33" s="657"/>
      <c r="DW33" s="628">
        <v>33.700000000000003</v>
      </c>
      <c r="DX33" s="654"/>
      <c r="DY33" s="654"/>
      <c r="DZ33" s="654"/>
      <c r="EA33" s="654"/>
      <c r="EB33" s="654"/>
      <c r="EC33" s="655"/>
    </row>
    <row r="34" spans="2:133" ht="11.25" customHeight="1" x14ac:dyDescent="0.15">
      <c r="B34" s="620" t="s">
        <v>327</v>
      </c>
      <c r="C34" s="621"/>
      <c r="D34" s="621"/>
      <c r="E34" s="621"/>
      <c r="F34" s="621"/>
      <c r="G34" s="621"/>
      <c r="H34" s="621"/>
      <c r="I34" s="621"/>
      <c r="J34" s="621"/>
      <c r="K34" s="621"/>
      <c r="L34" s="621"/>
      <c r="M34" s="621"/>
      <c r="N34" s="621"/>
      <c r="O34" s="621"/>
      <c r="P34" s="621"/>
      <c r="Q34" s="622"/>
      <c r="R34" s="623">
        <v>534934</v>
      </c>
      <c r="S34" s="624"/>
      <c r="T34" s="624"/>
      <c r="U34" s="624"/>
      <c r="V34" s="624"/>
      <c r="W34" s="624"/>
      <c r="X34" s="624"/>
      <c r="Y34" s="625"/>
      <c r="Z34" s="626">
        <v>2.1</v>
      </c>
      <c r="AA34" s="626"/>
      <c r="AB34" s="626"/>
      <c r="AC34" s="626"/>
      <c r="AD34" s="627" t="s">
        <v>269</v>
      </c>
      <c r="AE34" s="627"/>
      <c r="AF34" s="627"/>
      <c r="AG34" s="627"/>
      <c r="AH34" s="627"/>
      <c r="AI34" s="627"/>
      <c r="AJ34" s="627"/>
      <c r="AK34" s="627"/>
      <c r="AL34" s="628" t="s">
        <v>138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3575473</v>
      </c>
      <c r="CS34" s="624"/>
      <c r="CT34" s="624"/>
      <c r="CU34" s="624"/>
      <c r="CV34" s="624"/>
      <c r="CW34" s="624"/>
      <c r="CX34" s="624"/>
      <c r="CY34" s="625"/>
      <c r="CZ34" s="628">
        <v>14.5</v>
      </c>
      <c r="DA34" s="654"/>
      <c r="DB34" s="654"/>
      <c r="DC34" s="658"/>
      <c r="DD34" s="632">
        <v>2331057</v>
      </c>
      <c r="DE34" s="624"/>
      <c r="DF34" s="624"/>
      <c r="DG34" s="624"/>
      <c r="DH34" s="624"/>
      <c r="DI34" s="624"/>
      <c r="DJ34" s="624"/>
      <c r="DK34" s="625"/>
      <c r="DL34" s="632">
        <v>1819054</v>
      </c>
      <c r="DM34" s="624"/>
      <c r="DN34" s="624"/>
      <c r="DO34" s="624"/>
      <c r="DP34" s="624"/>
      <c r="DQ34" s="624"/>
      <c r="DR34" s="624"/>
      <c r="DS34" s="624"/>
      <c r="DT34" s="624"/>
      <c r="DU34" s="624"/>
      <c r="DV34" s="625"/>
      <c r="DW34" s="628">
        <v>12.8</v>
      </c>
      <c r="DX34" s="654"/>
      <c r="DY34" s="654"/>
      <c r="DZ34" s="654"/>
      <c r="EA34" s="654"/>
      <c r="EB34" s="654"/>
      <c r="EC34" s="655"/>
    </row>
    <row r="35" spans="2:133" ht="11.25" customHeight="1" x14ac:dyDescent="0.15">
      <c r="B35" s="620" t="s">
        <v>329</v>
      </c>
      <c r="C35" s="621"/>
      <c r="D35" s="621"/>
      <c r="E35" s="621"/>
      <c r="F35" s="621"/>
      <c r="G35" s="621"/>
      <c r="H35" s="621"/>
      <c r="I35" s="621"/>
      <c r="J35" s="621"/>
      <c r="K35" s="621"/>
      <c r="L35" s="621"/>
      <c r="M35" s="621"/>
      <c r="N35" s="621"/>
      <c r="O35" s="621"/>
      <c r="P35" s="621"/>
      <c r="Q35" s="622"/>
      <c r="R35" s="623">
        <v>745266</v>
      </c>
      <c r="S35" s="624"/>
      <c r="T35" s="624"/>
      <c r="U35" s="624"/>
      <c r="V35" s="624"/>
      <c r="W35" s="624"/>
      <c r="X35" s="624"/>
      <c r="Y35" s="625"/>
      <c r="Z35" s="626">
        <v>2.9</v>
      </c>
      <c r="AA35" s="626"/>
      <c r="AB35" s="626"/>
      <c r="AC35" s="626"/>
      <c r="AD35" s="627" t="s">
        <v>138</v>
      </c>
      <c r="AE35" s="627"/>
      <c r="AF35" s="627"/>
      <c r="AG35" s="627"/>
      <c r="AH35" s="627"/>
      <c r="AI35" s="627"/>
      <c r="AJ35" s="627"/>
      <c r="AK35" s="627"/>
      <c r="AL35" s="628" t="s">
        <v>247</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333612</v>
      </c>
      <c r="CS35" s="656"/>
      <c r="CT35" s="656"/>
      <c r="CU35" s="656"/>
      <c r="CV35" s="656"/>
      <c r="CW35" s="656"/>
      <c r="CX35" s="656"/>
      <c r="CY35" s="657"/>
      <c r="CZ35" s="628">
        <v>1.4</v>
      </c>
      <c r="DA35" s="654"/>
      <c r="DB35" s="654"/>
      <c r="DC35" s="658"/>
      <c r="DD35" s="632">
        <v>316980</v>
      </c>
      <c r="DE35" s="656"/>
      <c r="DF35" s="656"/>
      <c r="DG35" s="656"/>
      <c r="DH35" s="656"/>
      <c r="DI35" s="656"/>
      <c r="DJ35" s="656"/>
      <c r="DK35" s="657"/>
      <c r="DL35" s="632">
        <v>315364</v>
      </c>
      <c r="DM35" s="656"/>
      <c r="DN35" s="656"/>
      <c r="DO35" s="656"/>
      <c r="DP35" s="656"/>
      <c r="DQ35" s="656"/>
      <c r="DR35" s="656"/>
      <c r="DS35" s="656"/>
      <c r="DT35" s="656"/>
      <c r="DU35" s="656"/>
      <c r="DV35" s="657"/>
      <c r="DW35" s="628">
        <v>2.2000000000000002</v>
      </c>
      <c r="DX35" s="654"/>
      <c r="DY35" s="654"/>
      <c r="DZ35" s="654"/>
      <c r="EA35" s="654"/>
      <c r="EB35" s="654"/>
      <c r="EC35" s="655"/>
    </row>
    <row r="36" spans="2:133" ht="11.25" customHeight="1" x14ac:dyDescent="0.15">
      <c r="B36" s="620" t="s">
        <v>333</v>
      </c>
      <c r="C36" s="621"/>
      <c r="D36" s="621"/>
      <c r="E36" s="621"/>
      <c r="F36" s="621"/>
      <c r="G36" s="621"/>
      <c r="H36" s="621"/>
      <c r="I36" s="621"/>
      <c r="J36" s="621"/>
      <c r="K36" s="621"/>
      <c r="L36" s="621"/>
      <c r="M36" s="621"/>
      <c r="N36" s="621"/>
      <c r="O36" s="621"/>
      <c r="P36" s="621"/>
      <c r="Q36" s="622"/>
      <c r="R36" s="623">
        <v>1220365</v>
      </c>
      <c r="S36" s="624"/>
      <c r="T36" s="624"/>
      <c r="U36" s="624"/>
      <c r="V36" s="624"/>
      <c r="W36" s="624"/>
      <c r="X36" s="624"/>
      <c r="Y36" s="625"/>
      <c r="Z36" s="626">
        <v>4.8</v>
      </c>
      <c r="AA36" s="626"/>
      <c r="AB36" s="626"/>
      <c r="AC36" s="626"/>
      <c r="AD36" s="627" t="s">
        <v>138</v>
      </c>
      <c r="AE36" s="627"/>
      <c r="AF36" s="627"/>
      <c r="AG36" s="627"/>
      <c r="AH36" s="627"/>
      <c r="AI36" s="627"/>
      <c r="AJ36" s="627"/>
      <c r="AK36" s="627"/>
      <c r="AL36" s="628" t="s">
        <v>247</v>
      </c>
      <c r="AM36" s="629"/>
      <c r="AN36" s="629"/>
      <c r="AO36" s="630"/>
      <c r="AP36" s="222"/>
      <c r="AQ36" s="689" t="s">
        <v>334</v>
      </c>
      <c r="AR36" s="690"/>
      <c r="AS36" s="690"/>
      <c r="AT36" s="690"/>
      <c r="AU36" s="690"/>
      <c r="AV36" s="690"/>
      <c r="AW36" s="690"/>
      <c r="AX36" s="690"/>
      <c r="AY36" s="691"/>
      <c r="AZ36" s="612">
        <v>2645009</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86671</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2894211</v>
      </c>
      <c r="CS36" s="624"/>
      <c r="CT36" s="624"/>
      <c r="CU36" s="624"/>
      <c r="CV36" s="624"/>
      <c r="CW36" s="624"/>
      <c r="CX36" s="624"/>
      <c r="CY36" s="625"/>
      <c r="CZ36" s="628">
        <v>11.8</v>
      </c>
      <c r="DA36" s="654"/>
      <c r="DB36" s="654"/>
      <c r="DC36" s="658"/>
      <c r="DD36" s="632">
        <v>2311087</v>
      </c>
      <c r="DE36" s="624"/>
      <c r="DF36" s="624"/>
      <c r="DG36" s="624"/>
      <c r="DH36" s="624"/>
      <c r="DI36" s="624"/>
      <c r="DJ36" s="624"/>
      <c r="DK36" s="625"/>
      <c r="DL36" s="632">
        <v>1173576</v>
      </c>
      <c r="DM36" s="624"/>
      <c r="DN36" s="624"/>
      <c r="DO36" s="624"/>
      <c r="DP36" s="624"/>
      <c r="DQ36" s="624"/>
      <c r="DR36" s="624"/>
      <c r="DS36" s="624"/>
      <c r="DT36" s="624"/>
      <c r="DU36" s="624"/>
      <c r="DV36" s="625"/>
      <c r="DW36" s="628">
        <v>8.3000000000000007</v>
      </c>
      <c r="DX36" s="654"/>
      <c r="DY36" s="654"/>
      <c r="DZ36" s="654"/>
      <c r="EA36" s="654"/>
      <c r="EB36" s="654"/>
      <c r="EC36" s="655"/>
    </row>
    <row r="37" spans="2:133" ht="11.25" customHeight="1" x14ac:dyDescent="0.15">
      <c r="B37" s="620" t="s">
        <v>337</v>
      </c>
      <c r="C37" s="621"/>
      <c r="D37" s="621"/>
      <c r="E37" s="621"/>
      <c r="F37" s="621"/>
      <c r="G37" s="621"/>
      <c r="H37" s="621"/>
      <c r="I37" s="621"/>
      <c r="J37" s="621"/>
      <c r="K37" s="621"/>
      <c r="L37" s="621"/>
      <c r="M37" s="621"/>
      <c r="N37" s="621"/>
      <c r="O37" s="621"/>
      <c r="P37" s="621"/>
      <c r="Q37" s="622"/>
      <c r="R37" s="623">
        <v>358887</v>
      </c>
      <c r="S37" s="624"/>
      <c r="T37" s="624"/>
      <c r="U37" s="624"/>
      <c r="V37" s="624"/>
      <c r="W37" s="624"/>
      <c r="X37" s="624"/>
      <c r="Y37" s="625"/>
      <c r="Z37" s="626">
        <v>1.4</v>
      </c>
      <c r="AA37" s="626"/>
      <c r="AB37" s="626"/>
      <c r="AC37" s="626"/>
      <c r="AD37" s="627">
        <v>7249</v>
      </c>
      <c r="AE37" s="627"/>
      <c r="AF37" s="627"/>
      <c r="AG37" s="627"/>
      <c r="AH37" s="627"/>
      <c r="AI37" s="627"/>
      <c r="AJ37" s="627"/>
      <c r="AK37" s="627"/>
      <c r="AL37" s="628">
        <v>0.1</v>
      </c>
      <c r="AM37" s="629"/>
      <c r="AN37" s="629"/>
      <c r="AO37" s="630"/>
      <c r="AQ37" s="686" t="s">
        <v>338</v>
      </c>
      <c r="AR37" s="687"/>
      <c r="AS37" s="687"/>
      <c r="AT37" s="687"/>
      <c r="AU37" s="687"/>
      <c r="AV37" s="687"/>
      <c r="AW37" s="687"/>
      <c r="AX37" s="687"/>
      <c r="AY37" s="688"/>
      <c r="AZ37" s="623">
        <v>976417</v>
      </c>
      <c r="BA37" s="624"/>
      <c r="BB37" s="624"/>
      <c r="BC37" s="624"/>
      <c r="BD37" s="656"/>
      <c r="BE37" s="656"/>
      <c r="BF37" s="678"/>
      <c r="BG37" s="620" t="s">
        <v>339</v>
      </c>
      <c r="BH37" s="621"/>
      <c r="BI37" s="621"/>
      <c r="BJ37" s="621"/>
      <c r="BK37" s="621"/>
      <c r="BL37" s="621"/>
      <c r="BM37" s="621"/>
      <c r="BN37" s="621"/>
      <c r="BO37" s="621"/>
      <c r="BP37" s="621"/>
      <c r="BQ37" s="621"/>
      <c r="BR37" s="621"/>
      <c r="BS37" s="621"/>
      <c r="BT37" s="621"/>
      <c r="BU37" s="622"/>
      <c r="BV37" s="623">
        <v>70698</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536526</v>
      </c>
      <c r="CS37" s="656"/>
      <c r="CT37" s="656"/>
      <c r="CU37" s="656"/>
      <c r="CV37" s="656"/>
      <c r="CW37" s="656"/>
      <c r="CX37" s="656"/>
      <c r="CY37" s="657"/>
      <c r="CZ37" s="628">
        <v>2.2000000000000002</v>
      </c>
      <c r="DA37" s="654"/>
      <c r="DB37" s="654"/>
      <c r="DC37" s="658"/>
      <c r="DD37" s="632">
        <v>366952</v>
      </c>
      <c r="DE37" s="656"/>
      <c r="DF37" s="656"/>
      <c r="DG37" s="656"/>
      <c r="DH37" s="656"/>
      <c r="DI37" s="656"/>
      <c r="DJ37" s="656"/>
      <c r="DK37" s="657"/>
      <c r="DL37" s="632">
        <v>296294</v>
      </c>
      <c r="DM37" s="656"/>
      <c r="DN37" s="656"/>
      <c r="DO37" s="656"/>
      <c r="DP37" s="656"/>
      <c r="DQ37" s="656"/>
      <c r="DR37" s="656"/>
      <c r="DS37" s="656"/>
      <c r="DT37" s="656"/>
      <c r="DU37" s="656"/>
      <c r="DV37" s="657"/>
      <c r="DW37" s="628">
        <v>2.1</v>
      </c>
      <c r="DX37" s="654"/>
      <c r="DY37" s="654"/>
      <c r="DZ37" s="654"/>
      <c r="EA37" s="654"/>
      <c r="EB37" s="654"/>
      <c r="EC37" s="655"/>
    </row>
    <row r="38" spans="2:133" ht="11.25" customHeight="1" x14ac:dyDescent="0.15">
      <c r="B38" s="620" t="s">
        <v>341</v>
      </c>
      <c r="C38" s="621"/>
      <c r="D38" s="621"/>
      <c r="E38" s="621"/>
      <c r="F38" s="621"/>
      <c r="G38" s="621"/>
      <c r="H38" s="621"/>
      <c r="I38" s="621"/>
      <c r="J38" s="621"/>
      <c r="K38" s="621"/>
      <c r="L38" s="621"/>
      <c r="M38" s="621"/>
      <c r="N38" s="621"/>
      <c r="O38" s="621"/>
      <c r="P38" s="621"/>
      <c r="Q38" s="622"/>
      <c r="R38" s="623">
        <v>944114</v>
      </c>
      <c r="S38" s="624"/>
      <c r="T38" s="624"/>
      <c r="U38" s="624"/>
      <c r="V38" s="624"/>
      <c r="W38" s="624"/>
      <c r="X38" s="624"/>
      <c r="Y38" s="625"/>
      <c r="Z38" s="626">
        <v>3.7</v>
      </c>
      <c r="AA38" s="626"/>
      <c r="AB38" s="626"/>
      <c r="AC38" s="626"/>
      <c r="AD38" s="627" t="s">
        <v>138</v>
      </c>
      <c r="AE38" s="627"/>
      <c r="AF38" s="627"/>
      <c r="AG38" s="627"/>
      <c r="AH38" s="627"/>
      <c r="AI38" s="627"/>
      <c r="AJ38" s="627"/>
      <c r="AK38" s="627"/>
      <c r="AL38" s="628" t="s">
        <v>138</v>
      </c>
      <c r="AM38" s="629"/>
      <c r="AN38" s="629"/>
      <c r="AO38" s="630"/>
      <c r="AQ38" s="686" t="s">
        <v>342</v>
      </c>
      <c r="AR38" s="687"/>
      <c r="AS38" s="687"/>
      <c r="AT38" s="687"/>
      <c r="AU38" s="687"/>
      <c r="AV38" s="687"/>
      <c r="AW38" s="687"/>
      <c r="AX38" s="687"/>
      <c r="AY38" s="688"/>
      <c r="AZ38" s="623">
        <v>26741</v>
      </c>
      <c r="BA38" s="624"/>
      <c r="BB38" s="624"/>
      <c r="BC38" s="624"/>
      <c r="BD38" s="656"/>
      <c r="BE38" s="656"/>
      <c r="BF38" s="678"/>
      <c r="BG38" s="620" t="s">
        <v>343</v>
      </c>
      <c r="BH38" s="621"/>
      <c r="BI38" s="621"/>
      <c r="BJ38" s="621"/>
      <c r="BK38" s="621"/>
      <c r="BL38" s="621"/>
      <c r="BM38" s="621"/>
      <c r="BN38" s="621"/>
      <c r="BO38" s="621"/>
      <c r="BP38" s="621"/>
      <c r="BQ38" s="621"/>
      <c r="BR38" s="621"/>
      <c r="BS38" s="621"/>
      <c r="BT38" s="621"/>
      <c r="BU38" s="622"/>
      <c r="BV38" s="623">
        <v>7174</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1870487</v>
      </c>
      <c r="CS38" s="624"/>
      <c r="CT38" s="624"/>
      <c r="CU38" s="624"/>
      <c r="CV38" s="624"/>
      <c r="CW38" s="624"/>
      <c r="CX38" s="624"/>
      <c r="CY38" s="625"/>
      <c r="CZ38" s="628">
        <v>7.6</v>
      </c>
      <c r="DA38" s="654"/>
      <c r="DB38" s="654"/>
      <c r="DC38" s="658"/>
      <c r="DD38" s="632">
        <v>1524854</v>
      </c>
      <c r="DE38" s="624"/>
      <c r="DF38" s="624"/>
      <c r="DG38" s="624"/>
      <c r="DH38" s="624"/>
      <c r="DI38" s="624"/>
      <c r="DJ38" s="624"/>
      <c r="DK38" s="625"/>
      <c r="DL38" s="632">
        <v>1472484</v>
      </c>
      <c r="DM38" s="624"/>
      <c r="DN38" s="624"/>
      <c r="DO38" s="624"/>
      <c r="DP38" s="624"/>
      <c r="DQ38" s="624"/>
      <c r="DR38" s="624"/>
      <c r="DS38" s="624"/>
      <c r="DT38" s="624"/>
      <c r="DU38" s="624"/>
      <c r="DV38" s="625"/>
      <c r="DW38" s="628">
        <v>10.4</v>
      </c>
      <c r="DX38" s="654"/>
      <c r="DY38" s="654"/>
      <c r="DZ38" s="654"/>
      <c r="EA38" s="654"/>
      <c r="EB38" s="654"/>
      <c r="EC38" s="655"/>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138</v>
      </c>
      <c r="AA39" s="626"/>
      <c r="AB39" s="626"/>
      <c r="AC39" s="626"/>
      <c r="AD39" s="627" t="s">
        <v>247</v>
      </c>
      <c r="AE39" s="627"/>
      <c r="AF39" s="627"/>
      <c r="AG39" s="627"/>
      <c r="AH39" s="627"/>
      <c r="AI39" s="627"/>
      <c r="AJ39" s="627"/>
      <c r="AK39" s="627"/>
      <c r="AL39" s="628" t="s">
        <v>138</v>
      </c>
      <c r="AM39" s="629"/>
      <c r="AN39" s="629"/>
      <c r="AO39" s="630"/>
      <c r="AQ39" s="686" t="s">
        <v>346</v>
      </c>
      <c r="AR39" s="687"/>
      <c r="AS39" s="687"/>
      <c r="AT39" s="687"/>
      <c r="AU39" s="687"/>
      <c r="AV39" s="687"/>
      <c r="AW39" s="687"/>
      <c r="AX39" s="687"/>
      <c r="AY39" s="688"/>
      <c r="AZ39" s="623" t="s">
        <v>247</v>
      </c>
      <c r="BA39" s="624"/>
      <c r="BB39" s="624"/>
      <c r="BC39" s="624"/>
      <c r="BD39" s="656"/>
      <c r="BE39" s="656"/>
      <c r="BF39" s="678"/>
      <c r="BG39" s="620" t="s">
        <v>347</v>
      </c>
      <c r="BH39" s="621"/>
      <c r="BI39" s="621"/>
      <c r="BJ39" s="621"/>
      <c r="BK39" s="621"/>
      <c r="BL39" s="621"/>
      <c r="BM39" s="621"/>
      <c r="BN39" s="621"/>
      <c r="BO39" s="621"/>
      <c r="BP39" s="621"/>
      <c r="BQ39" s="621"/>
      <c r="BR39" s="621"/>
      <c r="BS39" s="621"/>
      <c r="BT39" s="621"/>
      <c r="BU39" s="622"/>
      <c r="BV39" s="623">
        <v>11487</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1278360</v>
      </c>
      <c r="CS39" s="656"/>
      <c r="CT39" s="656"/>
      <c r="CU39" s="656"/>
      <c r="CV39" s="656"/>
      <c r="CW39" s="656"/>
      <c r="CX39" s="656"/>
      <c r="CY39" s="657"/>
      <c r="CZ39" s="628">
        <v>5.2</v>
      </c>
      <c r="DA39" s="654"/>
      <c r="DB39" s="654"/>
      <c r="DC39" s="658"/>
      <c r="DD39" s="632">
        <v>751166</v>
      </c>
      <c r="DE39" s="656"/>
      <c r="DF39" s="656"/>
      <c r="DG39" s="656"/>
      <c r="DH39" s="656"/>
      <c r="DI39" s="656"/>
      <c r="DJ39" s="656"/>
      <c r="DK39" s="657"/>
      <c r="DL39" s="632" t="s">
        <v>138</v>
      </c>
      <c r="DM39" s="656"/>
      <c r="DN39" s="656"/>
      <c r="DO39" s="656"/>
      <c r="DP39" s="656"/>
      <c r="DQ39" s="656"/>
      <c r="DR39" s="656"/>
      <c r="DS39" s="656"/>
      <c r="DT39" s="656"/>
      <c r="DU39" s="656"/>
      <c r="DV39" s="657"/>
      <c r="DW39" s="628" t="s">
        <v>138</v>
      </c>
      <c r="DX39" s="654"/>
      <c r="DY39" s="654"/>
      <c r="DZ39" s="654"/>
      <c r="EA39" s="654"/>
      <c r="EB39" s="654"/>
      <c r="EC39" s="655"/>
    </row>
    <row r="40" spans="2:133" ht="11.25" customHeight="1" x14ac:dyDescent="0.15">
      <c r="B40" s="620" t="s">
        <v>349</v>
      </c>
      <c r="C40" s="621"/>
      <c r="D40" s="621"/>
      <c r="E40" s="621"/>
      <c r="F40" s="621"/>
      <c r="G40" s="621"/>
      <c r="H40" s="621"/>
      <c r="I40" s="621"/>
      <c r="J40" s="621"/>
      <c r="K40" s="621"/>
      <c r="L40" s="621"/>
      <c r="M40" s="621"/>
      <c r="N40" s="621"/>
      <c r="O40" s="621"/>
      <c r="P40" s="621"/>
      <c r="Q40" s="622"/>
      <c r="R40" s="623">
        <v>274414</v>
      </c>
      <c r="S40" s="624"/>
      <c r="T40" s="624"/>
      <c r="U40" s="624"/>
      <c r="V40" s="624"/>
      <c r="W40" s="624"/>
      <c r="X40" s="624"/>
      <c r="Y40" s="625"/>
      <c r="Z40" s="626">
        <v>1.1000000000000001</v>
      </c>
      <c r="AA40" s="626"/>
      <c r="AB40" s="626"/>
      <c r="AC40" s="626"/>
      <c r="AD40" s="627" t="s">
        <v>138</v>
      </c>
      <c r="AE40" s="627"/>
      <c r="AF40" s="627"/>
      <c r="AG40" s="627"/>
      <c r="AH40" s="627"/>
      <c r="AI40" s="627"/>
      <c r="AJ40" s="627"/>
      <c r="AK40" s="627"/>
      <c r="AL40" s="628" t="s">
        <v>247</v>
      </c>
      <c r="AM40" s="629"/>
      <c r="AN40" s="629"/>
      <c r="AO40" s="630"/>
      <c r="AQ40" s="686" t="s">
        <v>350</v>
      </c>
      <c r="AR40" s="687"/>
      <c r="AS40" s="687"/>
      <c r="AT40" s="687"/>
      <c r="AU40" s="687"/>
      <c r="AV40" s="687"/>
      <c r="AW40" s="687"/>
      <c r="AX40" s="687"/>
      <c r="AY40" s="688"/>
      <c r="AZ40" s="623" t="s">
        <v>269</v>
      </c>
      <c r="BA40" s="624"/>
      <c r="BB40" s="624"/>
      <c r="BC40" s="624"/>
      <c r="BD40" s="656"/>
      <c r="BE40" s="656"/>
      <c r="BF40" s="678"/>
      <c r="BG40" s="671" t="s">
        <v>351</v>
      </c>
      <c r="BH40" s="672"/>
      <c r="BI40" s="672"/>
      <c r="BJ40" s="672"/>
      <c r="BK40" s="672"/>
      <c r="BL40" s="223"/>
      <c r="BM40" s="621" t="s">
        <v>352</v>
      </c>
      <c r="BN40" s="621"/>
      <c r="BO40" s="621"/>
      <c r="BP40" s="621"/>
      <c r="BQ40" s="621"/>
      <c r="BR40" s="621"/>
      <c r="BS40" s="621"/>
      <c r="BT40" s="621"/>
      <c r="BU40" s="622"/>
      <c r="BV40" s="623">
        <v>96</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216147</v>
      </c>
      <c r="CS40" s="624"/>
      <c r="CT40" s="624"/>
      <c r="CU40" s="624"/>
      <c r="CV40" s="624"/>
      <c r="CW40" s="624"/>
      <c r="CX40" s="624"/>
      <c r="CY40" s="625"/>
      <c r="CZ40" s="628">
        <v>0.9</v>
      </c>
      <c r="DA40" s="654"/>
      <c r="DB40" s="654"/>
      <c r="DC40" s="658"/>
      <c r="DD40" s="632">
        <v>201147</v>
      </c>
      <c r="DE40" s="624"/>
      <c r="DF40" s="624"/>
      <c r="DG40" s="624"/>
      <c r="DH40" s="624"/>
      <c r="DI40" s="624"/>
      <c r="DJ40" s="624"/>
      <c r="DK40" s="625"/>
      <c r="DL40" s="632" t="s">
        <v>138</v>
      </c>
      <c r="DM40" s="624"/>
      <c r="DN40" s="624"/>
      <c r="DO40" s="624"/>
      <c r="DP40" s="624"/>
      <c r="DQ40" s="624"/>
      <c r="DR40" s="624"/>
      <c r="DS40" s="624"/>
      <c r="DT40" s="624"/>
      <c r="DU40" s="624"/>
      <c r="DV40" s="625"/>
      <c r="DW40" s="628" t="s">
        <v>247</v>
      </c>
      <c r="DX40" s="654"/>
      <c r="DY40" s="654"/>
      <c r="DZ40" s="654"/>
      <c r="EA40" s="654"/>
      <c r="EB40" s="654"/>
      <c r="EC40" s="655"/>
    </row>
    <row r="41" spans="2:133" ht="11.25" customHeight="1" x14ac:dyDescent="0.15">
      <c r="B41" s="644" t="s">
        <v>354</v>
      </c>
      <c r="C41" s="645"/>
      <c r="D41" s="645"/>
      <c r="E41" s="645"/>
      <c r="F41" s="645"/>
      <c r="G41" s="645"/>
      <c r="H41" s="645"/>
      <c r="I41" s="645"/>
      <c r="J41" s="645"/>
      <c r="K41" s="645"/>
      <c r="L41" s="645"/>
      <c r="M41" s="645"/>
      <c r="N41" s="645"/>
      <c r="O41" s="645"/>
      <c r="P41" s="645"/>
      <c r="Q41" s="646"/>
      <c r="R41" s="695">
        <v>25465671</v>
      </c>
      <c r="S41" s="696"/>
      <c r="T41" s="696"/>
      <c r="U41" s="696"/>
      <c r="V41" s="696"/>
      <c r="W41" s="696"/>
      <c r="X41" s="696"/>
      <c r="Y41" s="700"/>
      <c r="Z41" s="701">
        <v>100</v>
      </c>
      <c r="AA41" s="701"/>
      <c r="AB41" s="701"/>
      <c r="AC41" s="701"/>
      <c r="AD41" s="702">
        <v>13903201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389536</v>
      </c>
      <c r="BA41" s="624"/>
      <c r="BB41" s="624"/>
      <c r="BC41" s="624"/>
      <c r="BD41" s="656"/>
      <c r="BE41" s="656"/>
      <c r="BF41" s="678"/>
      <c r="BG41" s="671"/>
      <c r="BH41" s="672"/>
      <c r="BI41" s="672"/>
      <c r="BJ41" s="672"/>
      <c r="BK41" s="672"/>
      <c r="BL41" s="223"/>
      <c r="BM41" s="621" t="s">
        <v>356</v>
      </c>
      <c r="BN41" s="621"/>
      <c r="BO41" s="621"/>
      <c r="BP41" s="621"/>
      <c r="BQ41" s="621"/>
      <c r="BR41" s="621"/>
      <c r="BS41" s="621"/>
      <c r="BT41" s="621"/>
      <c r="BU41" s="622"/>
      <c r="BV41" s="623" t="s">
        <v>138</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247</v>
      </c>
      <c r="CS41" s="656"/>
      <c r="CT41" s="656"/>
      <c r="CU41" s="656"/>
      <c r="CV41" s="656"/>
      <c r="CW41" s="656"/>
      <c r="CX41" s="656"/>
      <c r="CY41" s="657"/>
      <c r="CZ41" s="628" t="s">
        <v>138</v>
      </c>
      <c r="DA41" s="654"/>
      <c r="DB41" s="654"/>
      <c r="DC41" s="658"/>
      <c r="DD41" s="632" t="s">
        <v>269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1252315</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302</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1958885</v>
      </c>
      <c r="CS42" s="656"/>
      <c r="CT42" s="656"/>
      <c r="CU42" s="656"/>
      <c r="CV42" s="656"/>
      <c r="CW42" s="656"/>
      <c r="CX42" s="656"/>
      <c r="CY42" s="657"/>
      <c r="CZ42" s="628">
        <v>8</v>
      </c>
      <c r="DA42" s="654"/>
      <c r="DB42" s="654"/>
      <c r="DC42" s="658"/>
      <c r="DD42" s="632">
        <v>596032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74208</v>
      </c>
      <c r="CS43" s="656"/>
      <c r="CT43" s="656"/>
      <c r="CU43" s="656"/>
      <c r="CV43" s="656"/>
      <c r="CW43" s="656"/>
      <c r="CX43" s="656"/>
      <c r="CY43" s="657"/>
      <c r="CZ43" s="628">
        <v>0.3</v>
      </c>
      <c r="DA43" s="654"/>
      <c r="DB43" s="654"/>
      <c r="DC43" s="658"/>
      <c r="DD43" s="632">
        <v>74208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1958885</v>
      </c>
      <c r="CS44" s="624"/>
      <c r="CT44" s="624"/>
      <c r="CU44" s="624"/>
      <c r="CV44" s="624"/>
      <c r="CW44" s="624"/>
      <c r="CX44" s="624"/>
      <c r="CY44" s="625"/>
      <c r="CZ44" s="628">
        <v>8</v>
      </c>
      <c r="DA44" s="629"/>
      <c r="DB44" s="629"/>
      <c r="DC44" s="635"/>
      <c r="DD44" s="632">
        <v>596032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1317347</v>
      </c>
      <c r="CS45" s="656"/>
      <c r="CT45" s="656"/>
      <c r="CU45" s="656"/>
      <c r="CV45" s="656"/>
      <c r="CW45" s="656"/>
      <c r="CX45" s="656"/>
      <c r="CY45" s="657"/>
      <c r="CZ45" s="628">
        <v>5.3</v>
      </c>
      <c r="DA45" s="654"/>
      <c r="DB45" s="654"/>
      <c r="DC45" s="658"/>
      <c r="DD45" s="632">
        <v>91815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589460</v>
      </c>
      <c r="CS46" s="624"/>
      <c r="CT46" s="624"/>
      <c r="CU46" s="624"/>
      <c r="CV46" s="624"/>
      <c r="CW46" s="624"/>
      <c r="CX46" s="624"/>
      <c r="CY46" s="625"/>
      <c r="CZ46" s="628">
        <v>2.4</v>
      </c>
      <c r="DA46" s="629"/>
      <c r="DB46" s="629"/>
      <c r="DC46" s="635"/>
      <c r="DD46" s="632">
        <v>458939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t="s">
        <v>247</v>
      </c>
      <c r="CS47" s="656"/>
      <c r="CT47" s="656"/>
      <c r="CU47" s="656"/>
      <c r="CV47" s="656"/>
      <c r="CW47" s="656"/>
      <c r="CX47" s="656"/>
      <c r="CY47" s="657"/>
      <c r="CZ47" s="628" t="s">
        <v>138</v>
      </c>
      <c r="DA47" s="654"/>
      <c r="DB47" s="654"/>
      <c r="DC47" s="658"/>
      <c r="DD47" s="632" t="s">
        <v>269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247</v>
      </c>
      <c r="CS48" s="624"/>
      <c r="CT48" s="624"/>
      <c r="CU48" s="624"/>
      <c r="CV48" s="624"/>
      <c r="CW48" s="624"/>
      <c r="CX48" s="624"/>
      <c r="CY48" s="625"/>
      <c r="CZ48" s="628" t="s">
        <v>247</v>
      </c>
      <c r="DA48" s="629"/>
      <c r="DB48" s="629"/>
      <c r="DC48" s="635"/>
      <c r="DD48" s="632" t="s">
        <v>138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24630188</v>
      </c>
      <c r="CS49" s="682"/>
      <c r="CT49" s="682"/>
      <c r="CU49" s="682"/>
      <c r="CV49" s="682"/>
      <c r="CW49" s="682"/>
      <c r="CX49" s="682"/>
      <c r="CY49" s="711"/>
      <c r="CZ49" s="703">
        <v>100</v>
      </c>
      <c r="DA49" s="712"/>
      <c r="DB49" s="712"/>
      <c r="DC49" s="713"/>
      <c r="DD49" s="714">
        <v>16367670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5dTMcBIrBQRNIV99tk2rF5JVcA0OAP8f0LWna028MCAukPToLDhn+LzIsJGWK0w5eK9408tsQswMu/qJMEu5A==" saltValue="cD6s7N77QzinmqOsZSVcw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25443</v>
      </c>
      <c r="R7" s="753"/>
      <c r="S7" s="753"/>
      <c r="T7" s="753"/>
      <c r="U7" s="753"/>
      <c r="V7" s="753">
        <v>24609</v>
      </c>
      <c r="W7" s="753"/>
      <c r="X7" s="753"/>
      <c r="Y7" s="753"/>
      <c r="Z7" s="753"/>
      <c r="AA7" s="753">
        <v>834</v>
      </c>
      <c r="AB7" s="753"/>
      <c r="AC7" s="753"/>
      <c r="AD7" s="753"/>
      <c r="AE7" s="754"/>
      <c r="AF7" s="755">
        <v>650</v>
      </c>
      <c r="AG7" s="756"/>
      <c r="AH7" s="756"/>
      <c r="AI7" s="756"/>
      <c r="AJ7" s="757"/>
      <c r="AK7" s="758">
        <v>745</v>
      </c>
      <c r="AL7" s="759"/>
      <c r="AM7" s="759"/>
      <c r="AN7" s="759"/>
      <c r="AO7" s="759"/>
      <c r="AP7" s="759">
        <v>26641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-3</v>
      </c>
      <c r="CI7" s="744"/>
      <c r="CJ7" s="744"/>
      <c r="CK7" s="744"/>
      <c r="CL7" s="745"/>
      <c r="CM7" s="743">
        <v>94</v>
      </c>
      <c r="CN7" s="744"/>
      <c r="CO7" s="744"/>
      <c r="CP7" s="744"/>
      <c r="CQ7" s="745"/>
      <c r="CR7" s="743">
        <v>28</v>
      </c>
      <c r="CS7" s="744"/>
      <c r="CT7" s="744"/>
      <c r="CU7" s="744"/>
      <c r="CV7" s="745"/>
      <c r="CW7" s="743">
        <v>0</v>
      </c>
      <c r="CX7" s="744"/>
      <c r="CY7" s="744"/>
      <c r="CZ7" s="744"/>
      <c r="DA7" s="745"/>
      <c r="DB7" s="743" t="s">
        <v>593</v>
      </c>
      <c r="DC7" s="744"/>
      <c r="DD7" s="744"/>
      <c r="DE7" s="744"/>
      <c r="DF7" s="745"/>
      <c r="DG7" s="743" t="s">
        <v>593</v>
      </c>
      <c r="DH7" s="744"/>
      <c r="DI7" s="744"/>
      <c r="DJ7" s="744"/>
      <c r="DK7" s="745"/>
      <c r="DL7" s="743" t="s">
        <v>593</v>
      </c>
      <c r="DM7" s="744"/>
      <c r="DN7" s="744"/>
      <c r="DO7" s="744"/>
      <c r="DP7" s="745"/>
      <c r="DQ7" s="743" t="s">
        <v>599</v>
      </c>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32</v>
      </c>
      <c r="R8" s="784"/>
      <c r="S8" s="784"/>
      <c r="T8" s="784"/>
      <c r="U8" s="784"/>
      <c r="V8" s="784">
        <v>32</v>
      </c>
      <c r="W8" s="784"/>
      <c r="X8" s="784"/>
      <c r="Y8" s="784"/>
      <c r="Z8" s="784"/>
      <c r="AA8" s="784">
        <v>1</v>
      </c>
      <c r="AB8" s="784"/>
      <c r="AC8" s="784"/>
      <c r="AD8" s="784"/>
      <c r="AE8" s="785"/>
      <c r="AF8" s="786">
        <v>1</v>
      </c>
      <c r="AG8" s="787"/>
      <c r="AH8" s="787"/>
      <c r="AI8" s="787"/>
      <c r="AJ8" s="788"/>
      <c r="AK8" s="769" t="s">
        <v>599</v>
      </c>
      <c r="AL8" s="770"/>
      <c r="AM8" s="770"/>
      <c r="AN8" s="770"/>
      <c r="AO8" s="770"/>
      <c r="AP8" s="770">
        <v>64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2</v>
      </c>
      <c r="CI8" s="777"/>
      <c r="CJ8" s="777"/>
      <c r="CK8" s="777"/>
      <c r="CL8" s="778"/>
      <c r="CM8" s="776">
        <v>68</v>
      </c>
      <c r="CN8" s="777"/>
      <c r="CO8" s="777"/>
      <c r="CP8" s="777"/>
      <c r="CQ8" s="778"/>
      <c r="CR8" s="776">
        <v>50</v>
      </c>
      <c r="CS8" s="777"/>
      <c r="CT8" s="777"/>
      <c r="CU8" s="777"/>
      <c r="CV8" s="778"/>
      <c r="CW8" s="776">
        <v>0</v>
      </c>
      <c r="CX8" s="777"/>
      <c r="CY8" s="777"/>
      <c r="CZ8" s="777"/>
      <c r="DA8" s="778"/>
      <c r="DB8" s="776" t="s">
        <v>593</v>
      </c>
      <c r="DC8" s="777"/>
      <c r="DD8" s="777"/>
      <c r="DE8" s="777"/>
      <c r="DF8" s="778"/>
      <c r="DG8" s="776" t="s">
        <v>593</v>
      </c>
      <c r="DH8" s="777"/>
      <c r="DI8" s="777"/>
      <c r="DJ8" s="777"/>
      <c r="DK8" s="778"/>
      <c r="DL8" s="776" t="s">
        <v>593</v>
      </c>
      <c r="DM8" s="777"/>
      <c r="DN8" s="777"/>
      <c r="DO8" s="777"/>
      <c r="DP8" s="778"/>
      <c r="DQ8" s="776" t="s">
        <v>599</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25475</v>
      </c>
      <c r="R23" s="793"/>
      <c r="S23" s="793"/>
      <c r="T23" s="793"/>
      <c r="U23" s="793"/>
      <c r="V23" s="793">
        <v>24641</v>
      </c>
      <c r="W23" s="793"/>
      <c r="X23" s="793"/>
      <c r="Y23" s="793"/>
      <c r="Z23" s="793"/>
      <c r="AA23" s="793">
        <v>834</v>
      </c>
      <c r="AB23" s="793"/>
      <c r="AC23" s="793"/>
      <c r="AD23" s="793"/>
      <c r="AE23" s="794"/>
      <c r="AF23" s="795">
        <v>650</v>
      </c>
      <c r="AG23" s="793"/>
      <c r="AH23" s="793"/>
      <c r="AI23" s="793"/>
      <c r="AJ23" s="796"/>
      <c r="AK23" s="797"/>
      <c r="AL23" s="798"/>
      <c r="AM23" s="798"/>
      <c r="AN23" s="798"/>
      <c r="AO23" s="798"/>
      <c r="AP23" s="793">
        <v>26705</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5151</v>
      </c>
      <c r="R28" s="823"/>
      <c r="S28" s="823"/>
      <c r="T28" s="823"/>
      <c r="U28" s="823"/>
      <c r="V28" s="823">
        <v>5065</v>
      </c>
      <c r="W28" s="823"/>
      <c r="X28" s="823"/>
      <c r="Y28" s="823"/>
      <c r="Z28" s="823"/>
      <c r="AA28" s="823">
        <v>87</v>
      </c>
      <c r="AB28" s="823"/>
      <c r="AC28" s="823"/>
      <c r="AD28" s="823"/>
      <c r="AE28" s="824"/>
      <c r="AF28" s="825">
        <v>87</v>
      </c>
      <c r="AG28" s="823"/>
      <c r="AH28" s="823"/>
      <c r="AI28" s="823"/>
      <c r="AJ28" s="826"/>
      <c r="AK28" s="827">
        <v>390</v>
      </c>
      <c r="AL28" s="828"/>
      <c r="AM28" s="828"/>
      <c r="AN28" s="828"/>
      <c r="AO28" s="828"/>
      <c r="AP28" s="828" t="s">
        <v>593</v>
      </c>
      <c r="AQ28" s="829"/>
      <c r="AR28" s="829"/>
      <c r="AS28" s="829"/>
      <c r="AT28" s="830"/>
      <c r="AU28" s="828" t="s">
        <v>593</v>
      </c>
      <c r="AV28" s="828"/>
      <c r="AW28" s="828"/>
      <c r="AX28" s="828"/>
      <c r="AY28" s="828"/>
      <c r="AZ28" s="831" t="s">
        <v>599</v>
      </c>
      <c r="BA28" s="831"/>
      <c r="BB28" s="831"/>
      <c r="BC28" s="831"/>
      <c r="BD28" s="831"/>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650</v>
      </c>
      <c r="R29" s="784"/>
      <c r="S29" s="784"/>
      <c r="T29" s="784"/>
      <c r="U29" s="784"/>
      <c r="V29" s="784">
        <v>648</v>
      </c>
      <c r="W29" s="784"/>
      <c r="X29" s="784"/>
      <c r="Y29" s="784"/>
      <c r="Z29" s="784"/>
      <c r="AA29" s="784">
        <v>2</v>
      </c>
      <c r="AB29" s="784"/>
      <c r="AC29" s="784"/>
      <c r="AD29" s="784"/>
      <c r="AE29" s="785"/>
      <c r="AF29" s="786">
        <v>2</v>
      </c>
      <c r="AG29" s="787"/>
      <c r="AH29" s="787"/>
      <c r="AI29" s="787"/>
      <c r="AJ29" s="788"/>
      <c r="AK29" s="836">
        <v>166</v>
      </c>
      <c r="AL29" s="832"/>
      <c r="AM29" s="832"/>
      <c r="AN29" s="832"/>
      <c r="AO29" s="832"/>
      <c r="AP29" s="832" t="s">
        <v>593</v>
      </c>
      <c r="AQ29" s="832"/>
      <c r="AR29" s="832"/>
      <c r="AS29" s="832"/>
      <c r="AT29" s="832"/>
      <c r="AU29" s="832" t="s">
        <v>593</v>
      </c>
      <c r="AV29" s="832"/>
      <c r="AW29" s="832"/>
      <c r="AX29" s="832"/>
      <c r="AY29" s="832"/>
      <c r="AZ29" s="833" t="s">
        <v>599</v>
      </c>
      <c r="BA29" s="833"/>
      <c r="BB29" s="833"/>
      <c r="BC29" s="833"/>
      <c r="BD29" s="833"/>
      <c r="BE29" s="834"/>
      <c r="BF29" s="834"/>
      <c r="BG29" s="834"/>
      <c r="BH29" s="834"/>
      <c r="BI29" s="835"/>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4143</v>
      </c>
      <c r="R30" s="784"/>
      <c r="S30" s="784"/>
      <c r="T30" s="784"/>
      <c r="U30" s="784"/>
      <c r="V30" s="784">
        <v>4030</v>
      </c>
      <c r="W30" s="784"/>
      <c r="X30" s="784"/>
      <c r="Y30" s="784"/>
      <c r="Z30" s="784"/>
      <c r="AA30" s="784">
        <v>113</v>
      </c>
      <c r="AB30" s="784"/>
      <c r="AC30" s="784"/>
      <c r="AD30" s="784"/>
      <c r="AE30" s="785"/>
      <c r="AF30" s="786">
        <v>113</v>
      </c>
      <c r="AG30" s="787"/>
      <c r="AH30" s="787"/>
      <c r="AI30" s="787"/>
      <c r="AJ30" s="788"/>
      <c r="AK30" s="836">
        <v>605</v>
      </c>
      <c r="AL30" s="832"/>
      <c r="AM30" s="832"/>
      <c r="AN30" s="832"/>
      <c r="AO30" s="832"/>
      <c r="AP30" s="832" t="s">
        <v>593</v>
      </c>
      <c r="AQ30" s="832"/>
      <c r="AR30" s="832"/>
      <c r="AS30" s="832"/>
      <c r="AT30" s="832"/>
      <c r="AU30" s="832" t="s">
        <v>593</v>
      </c>
      <c r="AV30" s="832"/>
      <c r="AW30" s="832"/>
      <c r="AX30" s="832"/>
      <c r="AY30" s="832"/>
      <c r="AZ30" s="833" t="s">
        <v>599</v>
      </c>
      <c r="BA30" s="833"/>
      <c r="BB30" s="833"/>
      <c r="BC30" s="833"/>
      <c r="BD30" s="833"/>
      <c r="BE30" s="834"/>
      <c r="BF30" s="834"/>
      <c r="BG30" s="834"/>
      <c r="BH30" s="834"/>
      <c r="BI30" s="835"/>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10</v>
      </c>
      <c r="R31" s="784"/>
      <c r="S31" s="784"/>
      <c r="T31" s="784"/>
      <c r="U31" s="784"/>
      <c r="V31" s="784">
        <v>8</v>
      </c>
      <c r="W31" s="784"/>
      <c r="X31" s="784"/>
      <c r="Y31" s="784"/>
      <c r="Z31" s="784"/>
      <c r="AA31" s="784">
        <v>2</v>
      </c>
      <c r="AB31" s="784"/>
      <c r="AC31" s="784"/>
      <c r="AD31" s="784"/>
      <c r="AE31" s="785"/>
      <c r="AF31" s="786">
        <v>2</v>
      </c>
      <c r="AG31" s="787"/>
      <c r="AH31" s="787"/>
      <c r="AI31" s="787"/>
      <c r="AJ31" s="788"/>
      <c r="AK31" s="836" t="s">
        <v>599</v>
      </c>
      <c r="AL31" s="832"/>
      <c r="AM31" s="832"/>
      <c r="AN31" s="832"/>
      <c r="AO31" s="832"/>
      <c r="AP31" s="832" t="s">
        <v>593</v>
      </c>
      <c r="AQ31" s="832"/>
      <c r="AR31" s="832"/>
      <c r="AS31" s="832"/>
      <c r="AT31" s="832"/>
      <c r="AU31" s="832" t="s">
        <v>593</v>
      </c>
      <c r="AV31" s="832"/>
      <c r="AW31" s="832"/>
      <c r="AX31" s="832"/>
      <c r="AY31" s="832"/>
      <c r="AZ31" s="833" t="s">
        <v>599</v>
      </c>
      <c r="BA31" s="833"/>
      <c r="BB31" s="833"/>
      <c r="BC31" s="833"/>
      <c r="BD31" s="833"/>
      <c r="BE31" s="834"/>
      <c r="BF31" s="834"/>
      <c r="BG31" s="834"/>
      <c r="BH31" s="834"/>
      <c r="BI31" s="835"/>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814</v>
      </c>
      <c r="R32" s="784"/>
      <c r="S32" s="784"/>
      <c r="T32" s="784"/>
      <c r="U32" s="784"/>
      <c r="V32" s="784">
        <v>791</v>
      </c>
      <c r="W32" s="784"/>
      <c r="X32" s="784"/>
      <c r="Y32" s="784"/>
      <c r="Z32" s="784"/>
      <c r="AA32" s="784">
        <v>23</v>
      </c>
      <c r="AB32" s="784"/>
      <c r="AC32" s="784"/>
      <c r="AD32" s="784"/>
      <c r="AE32" s="785"/>
      <c r="AF32" s="786">
        <v>901</v>
      </c>
      <c r="AG32" s="787"/>
      <c r="AH32" s="787"/>
      <c r="AI32" s="787"/>
      <c r="AJ32" s="788"/>
      <c r="AK32" s="836">
        <v>27</v>
      </c>
      <c r="AL32" s="832"/>
      <c r="AM32" s="832"/>
      <c r="AN32" s="832"/>
      <c r="AO32" s="832"/>
      <c r="AP32" s="832">
        <v>5612</v>
      </c>
      <c r="AQ32" s="832"/>
      <c r="AR32" s="832"/>
      <c r="AS32" s="832"/>
      <c r="AT32" s="832"/>
      <c r="AU32" s="832">
        <v>269</v>
      </c>
      <c r="AV32" s="832"/>
      <c r="AW32" s="832"/>
      <c r="AX32" s="832"/>
      <c r="AY32" s="832"/>
      <c r="AZ32" s="833" t="s">
        <v>599</v>
      </c>
      <c r="BA32" s="833"/>
      <c r="BB32" s="833"/>
      <c r="BC32" s="833"/>
      <c r="BD32" s="833"/>
      <c r="BE32" s="834" t="s">
        <v>414</v>
      </c>
      <c r="BF32" s="834"/>
      <c r="BG32" s="834"/>
      <c r="BH32" s="834"/>
      <c r="BI32" s="835"/>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415</v>
      </c>
      <c r="C33" s="781"/>
      <c r="D33" s="781"/>
      <c r="E33" s="781"/>
      <c r="F33" s="781"/>
      <c r="G33" s="781"/>
      <c r="H33" s="781"/>
      <c r="I33" s="781"/>
      <c r="J33" s="781"/>
      <c r="K33" s="781"/>
      <c r="L33" s="781"/>
      <c r="M33" s="781"/>
      <c r="N33" s="781"/>
      <c r="O33" s="781"/>
      <c r="P33" s="782"/>
      <c r="Q33" s="783">
        <v>1160</v>
      </c>
      <c r="R33" s="784"/>
      <c r="S33" s="784"/>
      <c r="T33" s="784"/>
      <c r="U33" s="784"/>
      <c r="V33" s="784">
        <v>1072</v>
      </c>
      <c r="W33" s="784"/>
      <c r="X33" s="784"/>
      <c r="Y33" s="784"/>
      <c r="Z33" s="784"/>
      <c r="AA33" s="784">
        <v>88</v>
      </c>
      <c r="AB33" s="784"/>
      <c r="AC33" s="784"/>
      <c r="AD33" s="784"/>
      <c r="AE33" s="785"/>
      <c r="AF33" s="786">
        <v>278</v>
      </c>
      <c r="AG33" s="787"/>
      <c r="AH33" s="787"/>
      <c r="AI33" s="787"/>
      <c r="AJ33" s="788"/>
      <c r="AK33" s="836">
        <v>217</v>
      </c>
      <c r="AL33" s="832"/>
      <c r="AM33" s="832"/>
      <c r="AN33" s="832"/>
      <c r="AO33" s="832"/>
      <c r="AP33" s="832">
        <v>8624</v>
      </c>
      <c r="AQ33" s="832"/>
      <c r="AR33" s="832"/>
      <c r="AS33" s="832"/>
      <c r="AT33" s="832"/>
      <c r="AU33" s="832">
        <v>6287</v>
      </c>
      <c r="AV33" s="832"/>
      <c r="AW33" s="832"/>
      <c r="AX33" s="832"/>
      <c r="AY33" s="832"/>
      <c r="AZ33" s="833" t="s">
        <v>599</v>
      </c>
      <c r="BA33" s="833"/>
      <c r="BB33" s="833"/>
      <c r="BC33" s="833"/>
      <c r="BD33" s="833"/>
      <c r="BE33" s="834" t="s">
        <v>416</v>
      </c>
      <c r="BF33" s="834"/>
      <c r="BG33" s="834"/>
      <c r="BH33" s="834"/>
      <c r="BI33" s="835"/>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417</v>
      </c>
      <c r="C34" s="781"/>
      <c r="D34" s="781"/>
      <c r="E34" s="781"/>
      <c r="F34" s="781"/>
      <c r="G34" s="781"/>
      <c r="H34" s="781"/>
      <c r="I34" s="781"/>
      <c r="J34" s="781"/>
      <c r="K34" s="781"/>
      <c r="L34" s="781"/>
      <c r="M34" s="781"/>
      <c r="N34" s="781"/>
      <c r="O34" s="781"/>
      <c r="P34" s="782"/>
      <c r="Q34" s="783">
        <v>330</v>
      </c>
      <c r="R34" s="784"/>
      <c r="S34" s="784"/>
      <c r="T34" s="784"/>
      <c r="U34" s="784"/>
      <c r="V34" s="784">
        <v>320</v>
      </c>
      <c r="W34" s="784"/>
      <c r="X34" s="784"/>
      <c r="Y34" s="784"/>
      <c r="Z34" s="784"/>
      <c r="AA34" s="784">
        <v>10</v>
      </c>
      <c r="AB34" s="784"/>
      <c r="AC34" s="784"/>
      <c r="AD34" s="784"/>
      <c r="AE34" s="785"/>
      <c r="AF34" s="786">
        <v>10</v>
      </c>
      <c r="AG34" s="787"/>
      <c r="AH34" s="787"/>
      <c r="AI34" s="787"/>
      <c r="AJ34" s="788"/>
      <c r="AK34" s="836">
        <v>236</v>
      </c>
      <c r="AL34" s="832"/>
      <c r="AM34" s="832"/>
      <c r="AN34" s="832"/>
      <c r="AO34" s="832"/>
      <c r="AP34" s="832">
        <v>2330</v>
      </c>
      <c r="AQ34" s="832"/>
      <c r="AR34" s="832"/>
      <c r="AS34" s="832"/>
      <c r="AT34" s="832"/>
      <c r="AU34" s="832">
        <v>2330</v>
      </c>
      <c r="AV34" s="832"/>
      <c r="AW34" s="832"/>
      <c r="AX34" s="832"/>
      <c r="AY34" s="832"/>
      <c r="AZ34" s="833" t="s">
        <v>599</v>
      </c>
      <c r="BA34" s="833"/>
      <c r="BB34" s="833"/>
      <c r="BC34" s="833"/>
      <c r="BD34" s="833"/>
      <c r="BE34" s="834" t="s">
        <v>418</v>
      </c>
      <c r="BF34" s="834"/>
      <c r="BG34" s="834"/>
      <c r="BH34" s="834"/>
      <c r="BI34" s="835"/>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419</v>
      </c>
      <c r="C35" s="781"/>
      <c r="D35" s="781"/>
      <c r="E35" s="781"/>
      <c r="F35" s="781"/>
      <c r="G35" s="781"/>
      <c r="H35" s="781"/>
      <c r="I35" s="781"/>
      <c r="J35" s="781"/>
      <c r="K35" s="781"/>
      <c r="L35" s="781"/>
      <c r="M35" s="781"/>
      <c r="N35" s="781"/>
      <c r="O35" s="781"/>
      <c r="P35" s="782"/>
      <c r="Q35" s="783">
        <v>46</v>
      </c>
      <c r="R35" s="784"/>
      <c r="S35" s="784"/>
      <c r="T35" s="784"/>
      <c r="U35" s="784"/>
      <c r="V35" s="784">
        <v>42</v>
      </c>
      <c r="W35" s="784"/>
      <c r="X35" s="784"/>
      <c r="Y35" s="784"/>
      <c r="Z35" s="784"/>
      <c r="AA35" s="784">
        <v>4</v>
      </c>
      <c r="AB35" s="784"/>
      <c r="AC35" s="784"/>
      <c r="AD35" s="784"/>
      <c r="AE35" s="785"/>
      <c r="AF35" s="786">
        <v>4</v>
      </c>
      <c r="AG35" s="787"/>
      <c r="AH35" s="787"/>
      <c r="AI35" s="787"/>
      <c r="AJ35" s="788"/>
      <c r="AK35" s="836">
        <v>34</v>
      </c>
      <c r="AL35" s="832"/>
      <c r="AM35" s="832"/>
      <c r="AN35" s="832"/>
      <c r="AO35" s="832"/>
      <c r="AP35" s="832">
        <v>134</v>
      </c>
      <c r="AQ35" s="832"/>
      <c r="AR35" s="832"/>
      <c r="AS35" s="832"/>
      <c r="AT35" s="832"/>
      <c r="AU35" s="832">
        <v>134</v>
      </c>
      <c r="AV35" s="832"/>
      <c r="AW35" s="832"/>
      <c r="AX35" s="832"/>
      <c r="AY35" s="832"/>
      <c r="AZ35" s="833" t="s">
        <v>599</v>
      </c>
      <c r="BA35" s="833"/>
      <c r="BB35" s="833"/>
      <c r="BC35" s="833"/>
      <c r="BD35" s="833"/>
      <c r="BE35" s="834" t="s">
        <v>418</v>
      </c>
      <c r="BF35" s="834"/>
      <c r="BG35" s="834"/>
      <c r="BH35" s="834"/>
      <c r="BI35" s="835"/>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6"/>
      <c r="AL36" s="832"/>
      <c r="AM36" s="832"/>
      <c r="AN36" s="832"/>
      <c r="AO36" s="832"/>
      <c r="AP36" s="832"/>
      <c r="AQ36" s="832"/>
      <c r="AR36" s="832"/>
      <c r="AS36" s="832"/>
      <c r="AT36" s="832"/>
      <c r="AU36" s="832"/>
      <c r="AV36" s="832"/>
      <c r="AW36" s="832"/>
      <c r="AX36" s="832"/>
      <c r="AY36" s="832"/>
      <c r="AZ36" s="833"/>
      <c r="BA36" s="833"/>
      <c r="BB36" s="833"/>
      <c r="BC36" s="833"/>
      <c r="BD36" s="833"/>
      <c r="BE36" s="834"/>
      <c r="BF36" s="834"/>
      <c r="BG36" s="834"/>
      <c r="BH36" s="834"/>
      <c r="BI36" s="835"/>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6"/>
      <c r="AL37" s="832"/>
      <c r="AM37" s="832"/>
      <c r="AN37" s="832"/>
      <c r="AO37" s="832"/>
      <c r="AP37" s="832"/>
      <c r="AQ37" s="832"/>
      <c r="AR37" s="832"/>
      <c r="AS37" s="832"/>
      <c r="AT37" s="832"/>
      <c r="AU37" s="832"/>
      <c r="AV37" s="832"/>
      <c r="AW37" s="832"/>
      <c r="AX37" s="832"/>
      <c r="AY37" s="832"/>
      <c r="AZ37" s="833"/>
      <c r="BA37" s="833"/>
      <c r="BB37" s="833"/>
      <c r="BC37" s="833"/>
      <c r="BD37" s="833"/>
      <c r="BE37" s="834"/>
      <c r="BF37" s="834"/>
      <c r="BG37" s="834"/>
      <c r="BH37" s="834"/>
      <c r="BI37" s="835"/>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6"/>
      <c r="AL38" s="832"/>
      <c r="AM38" s="832"/>
      <c r="AN38" s="832"/>
      <c r="AO38" s="832"/>
      <c r="AP38" s="832"/>
      <c r="AQ38" s="832"/>
      <c r="AR38" s="832"/>
      <c r="AS38" s="832"/>
      <c r="AT38" s="832"/>
      <c r="AU38" s="832"/>
      <c r="AV38" s="832"/>
      <c r="AW38" s="832"/>
      <c r="AX38" s="832"/>
      <c r="AY38" s="832"/>
      <c r="AZ38" s="833"/>
      <c r="BA38" s="833"/>
      <c r="BB38" s="833"/>
      <c r="BC38" s="833"/>
      <c r="BD38" s="833"/>
      <c r="BE38" s="834"/>
      <c r="BF38" s="834"/>
      <c r="BG38" s="834"/>
      <c r="BH38" s="834"/>
      <c r="BI38" s="835"/>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6"/>
      <c r="AL39" s="832"/>
      <c r="AM39" s="832"/>
      <c r="AN39" s="832"/>
      <c r="AO39" s="832"/>
      <c r="AP39" s="832"/>
      <c r="AQ39" s="832"/>
      <c r="AR39" s="832"/>
      <c r="AS39" s="832"/>
      <c r="AT39" s="832"/>
      <c r="AU39" s="832"/>
      <c r="AV39" s="832"/>
      <c r="AW39" s="832"/>
      <c r="AX39" s="832"/>
      <c r="AY39" s="832"/>
      <c r="AZ39" s="833"/>
      <c r="BA39" s="833"/>
      <c r="BB39" s="833"/>
      <c r="BC39" s="833"/>
      <c r="BD39" s="833"/>
      <c r="BE39" s="834"/>
      <c r="BF39" s="834"/>
      <c r="BG39" s="834"/>
      <c r="BH39" s="834"/>
      <c r="BI39" s="835"/>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6"/>
      <c r="AL40" s="832"/>
      <c r="AM40" s="832"/>
      <c r="AN40" s="832"/>
      <c r="AO40" s="832"/>
      <c r="AP40" s="832"/>
      <c r="AQ40" s="832"/>
      <c r="AR40" s="832"/>
      <c r="AS40" s="832"/>
      <c r="AT40" s="832"/>
      <c r="AU40" s="832"/>
      <c r="AV40" s="832"/>
      <c r="AW40" s="832"/>
      <c r="AX40" s="832"/>
      <c r="AY40" s="832"/>
      <c r="AZ40" s="833"/>
      <c r="BA40" s="833"/>
      <c r="BB40" s="833"/>
      <c r="BC40" s="833"/>
      <c r="BD40" s="833"/>
      <c r="BE40" s="834"/>
      <c r="BF40" s="834"/>
      <c r="BG40" s="834"/>
      <c r="BH40" s="834"/>
      <c r="BI40" s="835"/>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6"/>
      <c r="AL41" s="832"/>
      <c r="AM41" s="832"/>
      <c r="AN41" s="832"/>
      <c r="AO41" s="832"/>
      <c r="AP41" s="832"/>
      <c r="AQ41" s="832"/>
      <c r="AR41" s="832"/>
      <c r="AS41" s="832"/>
      <c r="AT41" s="832"/>
      <c r="AU41" s="832"/>
      <c r="AV41" s="832"/>
      <c r="AW41" s="832"/>
      <c r="AX41" s="832"/>
      <c r="AY41" s="832"/>
      <c r="AZ41" s="833"/>
      <c r="BA41" s="833"/>
      <c r="BB41" s="833"/>
      <c r="BC41" s="833"/>
      <c r="BD41" s="833"/>
      <c r="BE41" s="834"/>
      <c r="BF41" s="834"/>
      <c r="BG41" s="834"/>
      <c r="BH41" s="834"/>
      <c r="BI41" s="835"/>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6"/>
      <c r="AL42" s="832"/>
      <c r="AM42" s="832"/>
      <c r="AN42" s="832"/>
      <c r="AO42" s="832"/>
      <c r="AP42" s="832"/>
      <c r="AQ42" s="832"/>
      <c r="AR42" s="832"/>
      <c r="AS42" s="832"/>
      <c r="AT42" s="832"/>
      <c r="AU42" s="832"/>
      <c r="AV42" s="832"/>
      <c r="AW42" s="832"/>
      <c r="AX42" s="832"/>
      <c r="AY42" s="832"/>
      <c r="AZ42" s="833"/>
      <c r="BA42" s="833"/>
      <c r="BB42" s="833"/>
      <c r="BC42" s="833"/>
      <c r="BD42" s="833"/>
      <c r="BE42" s="834"/>
      <c r="BF42" s="834"/>
      <c r="BG42" s="834"/>
      <c r="BH42" s="834"/>
      <c r="BI42" s="835"/>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6"/>
      <c r="AL43" s="832"/>
      <c r="AM43" s="832"/>
      <c r="AN43" s="832"/>
      <c r="AO43" s="832"/>
      <c r="AP43" s="832"/>
      <c r="AQ43" s="832"/>
      <c r="AR43" s="832"/>
      <c r="AS43" s="832"/>
      <c r="AT43" s="832"/>
      <c r="AU43" s="832"/>
      <c r="AV43" s="832"/>
      <c r="AW43" s="832"/>
      <c r="AX43" s="832"/>
      <c r="AY43" s="832"/>
      <c r="AZ43" s="833"/>
      <c r="BA43" s="833"/>
      <c r="BB43" s="833"/>
      <c r="BC43" s="833"/>
      <c r="BD43" s="833"/>
      <c r="BE43" s="834"/>
      <c r="BF43" s="834"/>
      <c r="BG43" s="834"/>
      <c r="BH43" s="834"/>
      <c r="BI43" s="835"/>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6"/>
      <c r="AL44" s="832"/>
      <c r="AM44" s="832"/>
      <c r="AN44" s="832"/>
      <c r="AO44" s="832"/>
      <c r="AP44" s="832"/>
      <c r="AQ44" s="832"/>
      <c r="AR44" s="832"/>
      <c r="AS44" s="832"/>
      <c r="AT44" s="832"/>
      <c r="AU44" s="832"/>
      <c r="AV44" s="832"/>
      <c r="AW44" s="832"/>
      <c r="AX44" s="832"/>
      <c r="AY44" s="832"/>
      <c r="AZ44" s="833"/>
      <c r="BA44" s="833"/>
      <c r="BB44" s="833"/>
      <c r="BC44" s="833"/>
      <c r="BD44" s="833"/>
      <c r="BE44" s="834"/>
      <c r="BF44" s="834"/>
      <c r="BG44" s="834"/>
      <c r="BH44" s="834"/>
      <c r="BI44" s="835"/>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6"/>
      <c r="AL45" s="832"/>
      <c r="AM45" s="832"/>
      <c r="AN45" s="832"/>
      <c r="AO45" s="832"/>
      <c r="AP45" s="832"/>
      <c r="AQ45" s="832"/>
      <c r="AR45" s="832"/>
      <c r="AS45" s="832"/>
      <c r="AT45" s="832"/>
      <c r="AU45" s="832"/>
      <c r="AV45" s="832"/>
      <c r="AW45" s="832"/>
      <c r="AX45" s="832"/>
      <c r="AY45" s="832"/>
      <c r="AZ45" s="833"/>
      <c r="BA45" s="833"/>
      <c r="BB45" s="833"/>
      <c r="BC45" s="833"/>
      <c r="BD45" s="833"/>
      <c r="BE45" s="834"/>
      <c r="BF45" s="834"/>
      <c r="BG45" s="834"/>
      <c r="BH45" s="834"/>
      <c r="BI45" s="835"/>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6"/>
      <c r="AL46" s="832"/>
      <c r="AM46" s="832"/>
      <c r="AN46" s="832"/>
      <c r="AO46" s="832"/>
      <c r="AP46" s="832"/>
      <c r="AQ46" s="832"/>
      <c r="AR46" s="832"/>
      <c r="AS46" s="832"/>
      <c r="AT46" s="832"/>
      <c r="AU46" s="832"/>
      <c r="AV46" s="832"/>
      <c r="AW46" s="832"/>
      <c r="AX46" s="832"/>
      <c r="AY46" s="832"/>
      <c r="AZ46" s="833"/>
      <c r="BA46" s="833"/>
      <c r="BB46" s="833"/>
      <c r="BC46" s="833"/>
      <c r="BD46" s="833"/>
      <c r="BE46" s="834"/>
      <c r="BF46" s="834"/>
      <c r="BG46" s="834"/>
      <c r="BH46" s="834"/>
      <c r="BI46" s="835"/>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6"/>
      <c r="AL47" s="832"/>
      <c r="AM47" s="832"/>
      <c r="AN47" s="832"/>
      <c r="AO47" s="832"/>
      <c r="AP47" s="832"/>
      <c r="AQ47" s="832"/>
      <c r="AR47" s="832"/>
      <c r="AS47" s="832"/>
      <c r="AT47" s="832"/>
      <c r="AU47" s="832"/>
      <c r="AV47" s="832"/>
      <c r="AW47" s="832"/>
      <c r="AX47" s="832"/>
      <c r="AY47" s="832"/>
      <c r="AZ47" s="833"/>
      <c r="BA47" s="833"/>
      <c r="BB47" s="833"/>
      <c r="BC47" s="833"/>
      <c r="BD47" s="833"/>
      <c r="BE47" s="834"/>
      <c r="BF47" s="834"/>
      <c r="BG47" s="834"/>
      <c r="BH47" s="834"/>
      <c r="BI47" s="835"/>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6"/>
      <c r="AL48" s="832"/>
      <c r="AM48" s="832"/>
      <c r="AN48" s="832"/>
      <c r="AO48" s="832"/>
      <c r="AP48" s="832"/>
      <c r="AQ48" s="832"/>
      <c r="AR48" s="832"/>
      <c r="AS48" s="832"/>
      <c r="AT48" s="832"/>
      <c r="AU48" s="832"/>
      <c r="AV48" s="832"/>
      <c r="AW48" s="832"/>
      <c r="AX48" s="832"/>
      <c r="AY48" s="832"/>
      <c r="AZ48" s="833"/>
      <c r="BA48" s="833"/>
      <c r="BB48" s="833"/>
      <c r="BC48" s="833"/>
      <c r="BD48" s="833"/>
      <c r="BE48" s="834"/>
      <c r="BF48" s="834"/>
      <c r="BG48" s="834"/>
      <c r="BH48" s="834"/>
      <c r="BI48" s="835"/>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6"/>
      <c r="AL49" s="832"/>
      <c r="AM49" s="832"/>
      <c r="AN49" s="832"/>
      <c r="AO49" s="832"/>
      <c r="AP49" s="832"/>
      <c r="AQ49" s="832"/>
      <c r="AR49" s="832"/>
      <c r="AS49" s="832"/>
      <c r="AT49" s="832"/>
      <c r="AU49" s="832"/>
      <c r="AV49" s="832"/>
      <c r="AW49" s="832"/>
      <c r="AX49" s="832"/>
      <c r="AY49" s="832"/>
      <c r="AZ49" s="833"/>
      <c r="BA49" s="833"/>
      <c r="BB49" s="833"/>
      <c r="BC49" s="833"/>
      <c r="BD49" s="833"/>
      <c r="BE49" s="834"/>
      <c r="BF49" s="834"/>
      <c r="BG49" s="834"/>
      <c r="BH49" s="834"/>
      <c r="BI49" s="835"/>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421</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1397</v>
      </c>
      <c r="AG63" s="846"/>
      <c r="AH63" s="846"/>
      <c r="AI63" s="846"/>
      <c r="AJ63" s="847"/>
      <c r="AK63" s="848"/>
      <c r="AL63" s="843"/>
      <c r="AM63" s="843"/>
      <c r="AN63" s="843"/>
      <c r="AO63" s="843"/>
      <c r="AP63" s="846">
        <v>16700</v>
      </c>
      <c r="AQ63" s="846"/>
      <c r="AR63" s="846"/>
      <c r="AS63" s="846"/>
      <c r="AT63" s="846"/>
      <c r="AU63" s="846">
        <v>9020</v>
      </c>
      <c r="AV63" s="846"/>
      <c r="AW63" s="846"/>
      <c r="AX63" s="846"/>
      <c r="AY63" s="846"/>
      <c r="AZ63" s="850"/>
      <c r="BA63" s="850"/>
      <c r="BB63" s="850"/>
      <c r="BC63" s="850"/>
      <c r="BD63" s="850"/>
      <c r="BE63" s="851"/>
      <c r="BF63" s="851"/>
      <c r="BG63" s="851"/>
      <c r="BH63" s="851"/>
      <c r="BI63" s="852"/>
      <c r="BJ63" s="853" t="s">
        <v>138</v>
      </c>
      <c r="BK63" s="854"/>
      <c r="BL63" s="854"/>
      <c r="BM63" s="854"/>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401</v>
      </c>
      <c r="R66" s="734"/>
      <c r="S66" s="734"/>
      <c r="T66" s="734"/>
      <c r="U66" s="735"/>
      <c r="V66" s="733" t="s">
        <v>424</v>
      </c>
      <c r="W66" s="734"/>
      <c r="X66" s="734"/>
      <c r="Y66" s="734"/>
      <c r="Z66" s="735"/>
      <c r="AA66" s="733" t="s">
        <v>425</v>
      </c>
      <c r="AB66" s="734"/>
      <c r="AC66" s="734"/>
      <c r="AD66" s="734"/>
      <c r="AE66" s="735"/>
      <c r="AF66" s="856" t="s">
        <v>426</v>
      </c>
      <c r="AG66" s="815"/>
      <c r="AH66" s="815"/>
      <c r="AI66" s="815"/>
      <c r="AJ66" s="857"/>
      <c r="AK66" s="733" t="s">
        <v>427</v>
      </c>
      <c r="AL66" s="728"/>
      <c r="AM66" s="728"/>
      <c r="AN66" s="728"/>
      <c r="AO66" s="729"/>
      <c r="AP66" s="733" t="s">
        <v>428</v>
      </c>
      <c r="AQ66" s="734"/>
      <c r="AR66" s="734"/>
      <c r="AS66" s="734"/>
      <c r="AT66" s="735"/>
      <c r="AU66" s="733" t="s">
        <v>429</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15">
      <c r="A68" s="236">
        <v>1</v>
      </c>
      <c r="B68" s="871" t="s">
        <v>585</v>
      </c>
      <c r="C68" s="872"/>
      <c r="D68" s="872"/>
      <c r="E68" s="872"/>
      <c r="F68" s="872"/>
      <c r="G68" s="872"/>
      <c r="H68" s="872"/>
      <c r="I68" s="872"/>
      <c r="J68" s="872"/>
      <c r="K68" s="872"/>
      <c r="L68" s="872"/>
      <c r="M68" s="872"/>
      <c r="N68" s="872"/>
      <c r="O68" s="872"/>
      <c r="P68" s="873"/>
      <c r="Q68" s="874">
        <v>1571</v>
      </c>
      <c r="R68" s="868"/>
      <c r="S68" s="868"/>
      <c r="T68" s="868"/>
      <c r="U68" s="868"/>
      <c r="V68" s="868">
        <v>1476</v>
      </c>
      <c r="W68" s="868"/>
      <c r="X68" s="868"/>
      <c r="Y68" s="868"/>
      <c r="Z68" s="868"/>
      <c r="AA68" s="868">
        <v>95</v>
      </c>
      <c r="AB68" s="868"/>
      <c r="AC68" s="868"/>
      <c r="AD68" s="868"/>
      <c r="AE68" s="868"/>
      <c r="AF68" s="868">
        <v>1809</v>
      </c>
      <c r="AG68" s="868"/>
      <c r="AH68" s="868"/>
      <c r="AI68" s="868"/>
      <c r="AJ68" s="868"/>
      <c r="AK68" s="868">
        <v>9</v>
      </c>
      <c r="AL68" s="868"/>
      <c r="AM68" s="868"/>
      <c r="AN68" s="868"/>
      <c r="AO68" s="868"/>
      <c r="AP68" s="868">
        <v>1947</v>
      </c>
      <c r="AQ68" s="868"/>
      <c r="AR68" s="868"/>
      <c r="AS68" s="868"/>
      <c r="AT68" s="868"/>
      <c r="AU68" s="868" t="s">
        <v>599</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15">
      <c r="A69" s="238">
        <v>2</v>
      </c>
      <c r="B69" s="875" t="s">
        <v>586</v>
      </c>
      <c r="C69" s="876"/>
      <c r="D69" s="876"/>
      <c r="E69" s="876"/>
      <c r="F69" s="876"/>
      <c r="G69" s="876"/>
      <c r="H69" s="876"/>
      <c r="I69" s="876"/>
      <c r="J69" s="876"/>
      <c r="K69" s="876"/>
      <c r="L69" s="876"/>
      <c r="M69" s="876"/>
      <c r="N69" s="876"/>
      <c r="O69" s="876"/>
      <c r="P69" s="877"/>
      <c r="Q69" s="878">
        <v>318</v>
      </c>
      <c r="R69" s="832"/>
      <c r="S69" s="832"/>
      <c r="T69" s="832"/>
      <c r="U69" s="832"/>
      <c r="V69" s="832">
        <v>287</v>
      </c>
      <c r="W69" s="832"/>
      <c r="X69" s="832"/>
      <c r="Y69" s="832"/>
      <c r="Z69" s="832"/>
      <c r="AA69" s="832">
        <v>31</v>
      </c>
      <c r="AB69" s="832"/>
      <c r="AC69" s="832"/>
      <c r="AD69" s="832"/>
      <c r="AE69" s="832"/>
      <c r="AF69" s="832">
        <v>31</v>
      </c>
      <c r="AG69" s="832"/>
      <c r="AH69" s="832"/>
      <c r="AI69" s="832"/>
      <c r="AJ69" s="832"/>
      <c r="AK69" s="832" t="s">
        <v>599</v>
      </c>
      <c r="AL69" s="832"/>
      <c r="AM69" s="832"/>
      <c r="AN69" s="832"/>
      <c r="AO69" s="832"/>
      <c r="AP69" s="832" t="s">
        <v>599</v>
      </c>
      <c r="AQ69" s="832"/>
      <c r="AR69" s="832"/>
      <c r="AS69" s="832"/>
      <c r="AT69" s="832"/>
      <c r="AU69" s="832" t="s">
        <v>599</v>
      </c>
      <c r="AV69" s="832"/>
      <c r="AW69" s="832"/>
      <c r="AX69" s="832"/>
      <c r="AY69" s="832"/>
      <c r="AZ69" s="834"/>
      <c r="BA69" s="834"/>
      <c r="BB69" s="834"/>
      <c r="BC69" s="834"/>
      <c r="BD69" s="835"/>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15">
      <c r="A70" s="238">
        <v>3</v>
      </c>
      <c r="B70" s="875" t="s">
        <v>587</v>
      </c>
      <c r="C70" s="876"/>
      <c r="D70" s="876"/>
      <c r="E70" s="876"/>
      <c r="F70" s="876"/>
      <c r="G70" s="876"/>
      <c r="H70" s="876"/>
      <c r="I70" s="876"/>
      <c r="J70" s="876"/>
      <c r="K70" s="876"/>
      <c r="L70" s="876"/>
      <c r="M70" s="876"/>
      <c r="N70" s="876"/>
      <c r="O70" s="876"/>
      <c r="P70" s="877"/>
      <c r="Q70" s="878">
        <v>495</v>
      </c>
      <c r="R70" s="832"/>
      <c r="S70" s="832"/>
      <c r="T70" s="832"/>
      <c r="U70" s="832"/>
      <c r="V70" s="832">
        <v>442</v>
      </c>
      <c r="W70" s="832"/>
      <c r="X70" s="832"/>
      <c r="Y70" s="832"/>
      <c r="Z70" s="832"/>
      <c r="AA70" s="832">
        <v>53</v>
      </c>
      <c r="AB70" s="832"/>
      <c r="AC70" s="832"/>
      <c r="AD70" s="832"/>
      <c r="AE70" s="832"/>
      <c r="AF70" s="832">
        <v>53</v>
      </c>
      <c r="AG70" s="832"/>
      <c r="AH70" s="832"/>
      <c r="AI70" s="832"/>
      <c r="AJ70" s="832"/>
      <c r="AK70" s="832" t="s">
        <v>599</v>
      </c>
      <c r="AL70" s="832"/>
      <c r="AM70" s="832"/>
      <c r="AN70" s="832"/>
      <c r="AO70" s="832"/>
      <c r="AP70" s="832" t="s">
        <v>599</v>
      </c>
      <c r="AQ70" s="832"/>
      <c r="AR70" s="832"/>
      <c r="AS70" s="832"/>
      <c r="AT70" s="832"/>
      <c r="AU70" s="832" t="s">
        <v>599</v>
      </c>
      <c r="AV70" s="832"/>
      <c r="AW70" s="832"/>
      <c r="AX70" s="832"/>
      <c r="AY70" s="832"/>
      <c r="AZ70" s="834"/>
      <c r="BA70" s="834"/>
      <c r="BB70" s="834"/>
      <c r="BC70" s="834"/>
      <c r="BD70" s="835"/>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15">
      <c r="A71" s="238">
        <v>4</v>
      </c>
      <c r="B71" s="875" t="s">
        <v>588</v>
      </c>
      <c r="C71" s="876"/>
      <c r="D71" s="876"/>
      <c r="E71" s="876"/>
      <c r="F71" s="876"/>
      <c r="G71" s="876"/>
      <c r="H71" s="876"/>
      <c r="I71" s="876"/>
      <c r="J71" s="876"/>
      <c r="K71" s="876"/>
      <c r="L71" s="876"/>
      <c r="M71" s="876"/>
      <c r="N71" s="876"/>
      <c r="O71" s="876"/>
      <c r="P71" s="877"/>
      <c r="Q71" s="878">
        <v>2299</v>
      </c>
      <c r="R71" s="832"/>
      <c r="S71" s="832"/>
      <c r="T71" s="832"/>
      <c r="U71" s="832"/>
      <c r="V71" s="832">
        <v>2043</v>
      </c>
      <c r="W71" s="832"/>
      <c r="X71" s="832"/>
      <c r="Y71" s="832"/>
      <c r="Z71" s="832"/>
      <c r="AA71" s="832">
        <v>256</v>
      </c>
      <c r="AB71" s="832"/>
      <c r="AC71" s="832"/>
      <c r="AD71" s="832"/>
      <c r="AE71" s="832"/>
      <c r="AF71" s="832">
        <v>195</v>
      </c>
      <c r="AG71" s="832"/>
      <c r="AH71" s="832"/>
      <c r="AI71" s="832"/>
      <c r="AJ71" s="832"/>
      <c r="AK71" s="832" t="s">
        <v>599</v>
      </c>
      <c r="AL71" s="832"/>
      <c r="AM71" s="832"/>
      <c r="AN71" s="832"/>
      <c r="AO71" s="832"/>
      <c r="AP71" s="832" t="s">
        <v>599</v>
      </c>
      <c r="AQ71" s="832"/>
      <c r="AR71" s="832"/>
      <c r="AS71" s="832"/>
      <c r="AT71" s="832"/>
      <c r="AU71" s="832" t="s">
        <v>599</v>
      </c>
      <c r="AV71" s="832"/>
      <c r="AW71" s="832"/>
      <c r="AX71" s="832"/>
      <c r="AY71" s="832"/>
      <c r="AZ71" s="834"/>
      <c r="BA71" s="834"/>
      <c r="BB71" s="834"/>
      <c r="BC71" s="834"/>
      <c r="BD71" s="835"/>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15">
      <c r="A72" s="238">
        <v>5</v>
      </c>
      <c r="B72" s="875" t="s">
        <v>601</v>
      </c>
      <c r="C72" s="876"/>
      <c r="D72" s="876"/>
      <c r="E72" s="876"/>
      <c r="F72" s="876"/>
      <c r="G72" s="876"/>
      <c r="H72" s="876"/>
      <c r="I72" s="876"/>
      <c r="J72" s="876"/>
      <c r="K72" s="876"/>
      <c r="L72" s="876"/>
      <c r="M72" s="876"/>
      <c r="N72" s="876"/>
      <c r="O72" s="876"/>
      <c r="P72" s="877"/>
      <c r="Q72" s="878">
        <v>16052</v>
      </c>
      <c r="R72" s="832"/>
      <c r="S72" s="832"/>
      <c r="T72" s="832"/>
      <c r="U72" s="832"/>
      <c r="V72" s="832">
        <v>16031</v>
      </c>
      <c r="W72" s="832"/>
      <c r="X72" s="832"/>
      <c r="Y72" s="832"/>
      <c r="Z72" s="832"/>
      <c r="AA72" s="832">
        <v>21</v>
      </c>
      <c r="AB72" s="832"/>
      <c r="AC72" s="832"/>
      <c r="AD72" s="832"/>
      <c r="AE72" s="832"/>
      <c r="AF72" s="832">
        <v>14</v>
      </c>
      <c r="AG72" s="832"/>
      <c r="AH72" s="832"/>
      <c r="AI72" s="832"/>
      <c r="AJ72" s="832"/>
      <c r="AK72" s="832">
        <v>113</v>
      </c>
      <c r="AL72" s="832"/>
      <c r="AM72" s="832"/>
      <c r="AN72" s="832"/>
      <c r="AO72" s="832"/>
      <c r="AP72" s="832" t="s">
        <v>599</v>
      </c>
      <c r="AQ72" s="832"/>
      <c r="AR72" s="832"/>
      <c r="AS72" s="832"/>
      <c r="AT72" s="832"/>
      <c r="AU72" s="832" t="s">
        <v>599</v>
      </c>
      <c r="AV72" s="832"/>
      <c r="AW72" s="832"/>
      <c r="AX72" s="832"/>
      <c r="AY72" s="832"/>
      <c r="AZ72" s="834"/>
      <c r="BA72" s="834"/>
      <c r="BB72" s="834"/>
      <c r="BC72" s="834"/>
      <c r="BD72" s="835"/>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15">
      <c r="A73" s="238">
        <v>6</v>
      </c>
      <c r="B73" s="875" t="s">
        <v>602</v>
      </c>
      <c r="C73" s="876"/>
      <c r="D73" s="876"/>
      <c r="E73" s="876"/>
      <c r="F73" s="876"/>
      <c r="G73" s="876"/>
      <c r="H73" s="876"/>
      <c r="I73" s="876"/>
      <c r="J73" s="876"/>
      <c r="K73" s="876"/>
      <c r="L73" s="876"/>
      <c r="M73" s="876"/>
      <c r="N73" s="876"/>
      <c r="O73" s="876"/>
      <c r="P73" s="877"/>
      <c r="Q73" s="878">
        <v>88</v>
      </c>
      <c r="R73" s="832"/>
      <c r="S73" s="832"/>
      <c r="T73" s="832"/>
      <c r="U73" s="832"/>
      <c r="V73" s="832">
        <v>87</v>
      </c>
      <c r="W73" s="832"/>
      <c r="X73" s="832"/>
      <c r="Y73" s="832"/>
      <c r="Z73" s="832"/>
      <c r="AA73" s="832">
        <v>1</v>
      </c>
      <c r="AB73" s="832"/>
      <c r="AC73" s="832"/>
      <c r="AD73" s="832"/>
      <c r="AE73" s="832"/>
      <c r="AF73" s="832">
        <v>1</v>
      </c>
      <c r="AG73" s="832"/>
      <c r="AH73" s="832"/>
      <c r="AI73" s="832"/>
      <c r="AJ73" s="832"/>
      <c r="AK73" s="832">
        <v>8</v>
      </c>
      <c r="AL73" s="832"/>
      <c r="AM73" s="832"/>
      <c r="AN73" s="832"/>
      <c r="AO73" s="832"/>
      <c r="AP73" s="832" t="s">
        <v>599</v>
      </c>
      <c r="AQ73" s="832"/>
      <c r="AR73" s="832"/>
      <c r="AS73" s="832"/>
      <c r="AT73" s="832"/>
      <c r="AU73" s="832" t="s">
        <v>599</v>
      </c>
      <c r="AV73" s="832"/>
      <c r="AW73" s="832"/>
      <c r="AX73" s="832"/>
      <c r="AY73" s="832"/>
      <c r="AZ73" s="834"/>
      <c r="BA73" s="834"/>
      <c r="BB73" s="834"/>
      <c r="BC73" s="834"/>
      <c r="BD73" s="835"/>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15">
      <c r="A74" s="238">
        <v>7</v>
      </c>
      <c r="B74" s="875" t="s">
        <v>589</v>
      </c>
      <c r="C74" s="876"/>
      <c r="D74" s="876"/>
      <c r="E74" s="876"/>
      <c r="F74" s="876"/>
      <c r="G74" s="876"/>
      <c r="H74" s="876"/>
      <c r="I74" s="876"/>
      <c r="J74" s="876"/>
      <c r="K74" s="876"/>
      <c r="L74" s="876"/>
      <c r="M74" s="876"/>
      <c r="N74" s="876"/>
      <c r="O74" s="876"/>
      <c r="P74" s="877"/>
      <c r="Q74" s="878">
        <v>265</v>
      </c>
      <c r="R74" s="832"/>
      <c r="S74" s="832"/>
      <c r="T74" s="832"/>
      <c r="U74" s="832"/>
      <c r="V74" s="832">
        <v>211</v>
      </c>
      <c r="W74" s="832"/>
      <c r="X74" s="832"/>
      <c r="Y74" s="832"/>
      <c r="Z74" s="832"/>
      <c r="AA74" s="832">
        <v>54</v>
      </c>
      <c r="AB74" s="832"/>
      <c r="AC74" s="832"/>
      <c r="AD74" s="832"/>
      <c r="AE74" s="832"/>
      <c r="AF74" s="832">
        <v>44</v>
      </c>
      <c r="AG74" s="832"/>
      <c r="AH74" s="832"/>
      <c r="AI74" s="832"/>
      <c r="AJ74" s="832"/>
      <c r="AK74" s="832" t="s">
        <v>593</v>
      </c>
      <c r="AL74" s="832"/>
      <c r="AM74" s="832"/>
      <c r="AN74" s="832"/>
      <c r="AO74" s="832"/>
      <c r="AP74" s="832" t="s">
        <v>593</v>
      </c>
      <c r="AQ74" s="832"/>
      <c r="AR74" s="832"/>
      <c r="AS74" s="832"/>
      <c r="AT74" s="832"/>
      <c r="AU74" s="832" t="s">
        <v>593</v>
      </c>
      <c r="AV74" s="832"/>
      <c r="AW74" s="832"/>
      <c r="AX74" s="832"/>
      <c r="AY74" s="832"/>
      <c r="AZ74" s="834"/>
      <c r="BA74" s="834"/>
      <c r="BB74" s="834"/>
      <c r="BC74" s="834"/>
      <c r="BD74" s="835"/>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15">
      <c r="A75" s="238">
        <v>8</v>
      </c>
      <c r="B75" s="875" t="s">
        <v>590</v>
      </c>
      <c r="C75" s="876"/>
      <c r="D75" s="876"/>
      <c r="E75" s="876"/>
      <c r="F75" s="876"/>
      <c r="G75" s="876"/>
      <c r="H75" s="876"/>
      <c r="I75" s="876"/>
      <c r="J75" s="876"/>
      <c r="K75" s="876"/>
      <c r="L75" s="876"/>
      <c r="M75" s="876"/>
      <c r="N75" s="876"/>
      <c r="O75" s="876"/>
      <c r="P75" s="877"/>
      <c r="Q75" s="879">
        <v>468</v>
      </c>
      <c r="R75" s="880"/>
      <c r="S75" s="880"/>
      <c r="T75" s="880"/>
      <c r="U75" s="836"/>
      <c r="V75" s="881">
        <v>242</v>
      </c>
      <c r="W75" s="880"/>
      <c r="X75" s="880"/>
      <c r="Y75" s="880"/>
      <c r="Z75" s="836"/>
      <c r="AA75" s="881">
        <v>226</v>
      </c>
      <c r="AB75" s="880"/>
      <c r="AC75" s="880"/>
      <c r="AD75" s="880"/>
      <c r="AE75" s="836"/>
      <c r="AF75" s="881">
        <v>226</v>
      </c>
      <c r="AG75" s="880"/>
      <c r="AH75" s="880"/>
      <c r="AI75" s="880"/>
      <c r="AJ75" s="836"/>
      <c r="AK75" s="881" t="s">
        <v>593</v>
      </c>
      <c r="AL75" s="880"/>
      <c r="AM75" s="880"/>
      <c r="AN75" s="880"/>
      <c r="AO75" s="836"/>
      <c r="AP75" s="881" t="s">
        <v>593</v>
      </c>
      <c r="AQ75" s="880"/>
      <c r="AR75" s="880"/>
      <c r="AS75" s="880"/>
      <c r="AT75" s="836"/>
      <c r="AU75" s="881" t="s">
        <v>593</v>
      </c>
      <c r="AV75" s="880"/>
      <c r="AW75" s="880"/>
      <c r="AX75" s="880"/>
      <c r="AY75" s="836"/>
      <c r="AZ75" s="834"/>
      <c r="BA75" s="834"/>
      <c r="BB75" s="834"/>
      <c r="BC75" s="834"/>
      <c r="BD75" s="835"/>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15">
      <c r="A76" s="238">
        <v>9</v>
      </c>
      <c r="B76" s="875" t="s">
        <v>604</v>
      </c>
      <c r="C76" s="876"/>
      <c r="D76" s="876"/>
      <c r="E76" s="876"/>
      <c r="F76" s="876"/>
      <c r="G76" s="876"/>
      <c r="H76" s="876"/>
      <c r="I76" s="876"/>
      <c r="J76" s="876"/>
      <c r="K76" s="876"/>
      <c r="L76" s="876"/>
      <c r="M76" s="876"/>
      <c r="N76" s="876"/>
      <c r="O76" s="876"/>
      <c r="P76" s="877"/>
      <c r="Q76" s="879">
        <v>1041</v>
      </c>
      <c r="R76" s="880"/>
      <c r="S76" s="880"/>
      <c r="T76" s="880"/>
      <c r="U76" s="836"/>
      <c r="V76" s="881">
        <v>1037</v>
      </c>
      <c r="W76" s="880"/>
      <c r="X76" s="880"/>
      <c r="Y76" s="880"/>
      <c r="Z76" s="836"/>
      <c r="AA76" s="881">
        <v>4</v>
      </c>
      <c r="AB76" s="880"/>
      <c r="AC76" s="880"/>
      <c r="AD76" s="880"/>
      <c r="AE76" s="836"/>
      <c r="AF76" s="881">
        <v>4</v>
      </c>
      <c r="AG76" s="880"/>
      <c r="AH76" s="880"/>
      <c r="AI76" s="880"/>
      <c r="AJ76" s="836"/>
      <c r="AK76" s="881" t="s">
        <v>593</v>
      </c>
      <c r="AL76" s="880"/>
      <c r="AM76" s="880"/>
      <c r="AN76" s="880"/>
      <c r="AO76" s="836"/>
      <c r="AP76" s="881" t="s">
        <v>593</v>
      </c>
      <c r="AQ76" s="880"/>
      <c r="AR76" s="880"/>
      <c r="AS76" s="880"/>
      <c r="AT76" s="836"/>
      <c r="AU76" s="881" t="s">
        <v>593</v>
      </c>
      <c r="AV76" s="880"/>
      <c r="AW76" s="880"/>
      <c r="AX76" s="880"/>
      <c r="AY76" s="836"/>
      <c r="AZ76" s="834"/>
      <c r="BA76" s="834"/>
      <c r="BB76" s="834"/>
      <c r="BC76" s="834"/>
      <c r="BD76" s="835"/>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15">
      <c r="A77" s="238">
        <v>10</v>
      </c>
      <c r="B77" s="875" t="s">
        <v>605</v>
      </c>
      <c r="C77" s="876"/>
      <c r="D77" s="876"/>
      <c r="E77" s="876"/>
      <c r="F77" s="876"/>
      <c r="G77" s="876"/>
      <c r="H77" s="876"/>
      <c r="I77" s="876"/>
      <c r="J77" s="876"/>
      <c r="K77" s="876"/>
      <c r="L77" s="876"/>
      <c r="M77" s="876"/>
      <c r="N77" s="876"/>
      <c r="O77" s="876"/>
      <c r="P77" s="877"/>
      <c r="Q77" s="879">
        <v>368351</v>
      </c>
      <c r="R77" s="880"/>
      <c r="S77" s="880"/>
      <c r="T77" s="880"/>
      <c r="U77" s="836"/>
      <c r="V77" s="881">
        <v>355170</v>
      </c>
      <c r="W77" s="880"/>
      <c r="X77" s="880"/>
      <c r="Y77" s="880"/>
      <c r="Z77" s="836"/>
      <c r="AA77" s="881">
        <v>13181</v>
      </c>
      <c r="AB77" s="880"/>
      <c r="AC77" s="880"/>
      <c r="AD77" s="880"/>
      <c r="AE77" s="836"/>
      <c r="AF77" s="881">
        <v>13181</v>
      </c>
      <c r="AG77" s="880"/>
      <c r="AH77" s="880"/>
      <c r="AI77" s="880"/>
      <c r="AJ77" s="836"/>
      <c r="AK77" s="881">
        <v>2368</v>
      </c>
      <c r="AL77" s="880"/>
      <c r="AM77" s="880"/>
      <c r="AN77" s="880"/>
      <c r="AO77" s="836"/>
      <c r="AP77" s="881" t="s">
        <v>603</v>
      </c>
      <c r="AQ77" s="880"/>
      <c r="AR77" s="880"/>
      <c r="AS77" s="880"/>
      <c r="AT77" s="836"/>
      <c r="AU77" s="881" t="s">
        <v>603</v>
      </c>
      <c r="AV77" s="880"/>
      <c r="AW77" s="880"/>
      <c r="AX77" s="880"/>
      <c r="AY77" s="836"/>
      <c r="AZ77" s="834"/>
      <c r="BA77" s="834"/>
      <c r="BB77" s="834"/>
      <c r="BC77" s="834"/>
      <c r="BD77" s="835"/>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15">
      <c r="A78" s="238">
        <v>11</v>
      </c>
      <c r="B78" s="875"/>
      <c r="C78" s="876"/>
      <c r="D78" s="876"/>
      <c r="E78" s="876"/>
      <c r="F78" s="876"/>
      <c r="G78" s="876"/>
      <c r="H78" s="876"/>
      <c r="I78" s="876"/>
      <c r="J78" s="876"/>
      <c r="K78" s="876"/>
      <c r="L78" s="876"/>
      <c r="M78" s="876"/>
      <c r="N78" s="876"/>
      <c r="O78" s="876"/>
      <c r="P78" s="877"/>
      <c r="Q78" s="878"/>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34"/>
      <c r="BA78" s="834"/>
      <c r="BB78" s="834"/>
      <c r="BC78" s="834"/>
      <c r="BD78" s="835"/>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15">
      <c r="A79" s="238">
        <v>12</v>
      </c>
      <c r="B79" s="875"/>
      <c r="C79" s="876"/>
      <c r="D79" s="876"/>
      <c r="E79" s="876"/>
      <c r="F79" s="876"/>
      <c r="G79" s="876"/>
      <c r="H79" s="876"/>
      <c r="I79" s="876"/>
      <c r="J79" s="876"/>
      <c r="K79" s="876"/>
      <c r="L79" s="876"/>
      <c r="M79" s="876"/>
      <c r="N79" s="876"/>
      <c r="O79" s="876"/>
      <c r="P79" s="877"/>
      <c r="Q79" s="878"/>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34"/>
      <c r="BA79" s="834"/>
      <c r="BB79" s="834"/>
      <c r="BC79" s="834"/>
      <c r="BD79" s="835"/>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15">
      <c r="A80" s="238">
        <v>13</v>
      </c>
      <c r="B80" s="875"/>
      <c r="C80" s="876"/>
      <c r="D80" s="876"/>
      <c r="E80" s="876"/>
      <c r="F80" s="876"/>
      <c r="G80" s="876"/>
      <c r="H80" s="876"/>
      <c r="I80" s="876"/>
      <c r="J80" s="876"/>
      <c r="K80" s="876"/>
      <c r="L80" s="876"/>
      <c r="M80" s="876"/>
      <c r="N80" s="876"/>
      <c r="O80" s="876"/>
      <c r="P80" s="877"/>
      <c r="Q80" s="878"/>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34"/>
      <c r="BA80" s="834"/>
      <c r="BB80" s="834"/>
      <c r="BC80" s="834"/>
      <c r="BD80" s="835"/>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15">
      <c r="A81" s="238">
        <v>14</v>
      </c>
      <c r="B81" s="875"/>
      <c r="C81" s="876"/>
      <c r="D81" s="876"/>
      <c r="E81" s="876"/>
      <c r="F81" s="876"/>
      <c r="G81" s="876"/>
      <c r="H81" s="876"/>
      <c r="I81" s="876"/>
      <c r="J81" s="876"/>
      <c r="K81" s="876"/>
      <c r="L81" s="876"/>
      <c r="M81" s="876"/>
      <c r="N81" s="876"/>
      <c r="O81" s="876"/>
      <c r="P81" s="877"/>
      <c r="Q81" s="878"/>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34"/>
      <c r="BA81" s="834"/>
      <c r="BB81" s="834"/>
      <c r="BC81" s="834"/>
      <c r="BD81" s="835"/>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15">
      <c r="A82" s="238">
        <v>15</v>
      </c>
      <c r="B82" s="875"/>
      <c r="C82" s="876"/>
      <c r="D82" s="876"/>
      <c r="E82" s="876"/>
      <c r="F82" s="876"/>
      <c r="G82" s="876"/>
      <c r="H82" s="876"/>
      <c r="I82" s="876"/>
      <c r="J82" s="876"/>
      <c r="K82" s="876"/>
      <c r="L82" s="876"/>
      <c r="M82" s="876"/>
      <c r="N82" s="876"/>
      <c r="O82" s="876"/>
      <c r="P82" s="877"/>
      <c r="Q82" s="878"/>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34"/>
      <c r="BA82" s="834"/>
      <c r="BB82" s="834"/>
      <c r="BC82" s="834"/>
      <c r="BD82" s="835"/>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15">
      <c r="A83" s="238">
        <v>16</v>
      </c>
      <c r="B83" s="875"/>
      <c r="C83" s="876"/>
      <c r="D83" s="876"/>
      <c r="E83" s="876"/>
      <c r="F83" s="876"/>
      <c r="G83" s="876"/>
      <c r="H83" s="876"/>
      <c r="I83" s="876"/>
      <c r="J83" s="876"/>
      <c r="K83" s="876"/>
      <c r="L83" s="876"/>
      <c r="M83" s="876"/>
      <c r="N83" s="876"/>
      <c r="O83" s="876"/>
      <c r="P83" s="877"/>
      <c r="Q83" s="878"/>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34"/>
      <c r="BA83" s="834"/>
      <c r="BB83" s="834"/>
      <c r="BC83" s="834"/>
      <c r="BD83" s="835"/>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15">
      <c r="A84" s="238">
        <v>17</v>
      </c>
      <c r="B84" s="875"/>
      <c r="C84" s="876"/>
      <c r="D84" s="876"/>
      <c r="E84" s="876"/>
      <c r="F84" s="876"/>
      <c r="G84" s="876"/>
      <c r="H84" s="876"/>
      <c r="I84" s="876"/>
      <c r="J84" s="876"/>
      <c r="K84" s="876"/>
      <c r="L84" s="876"/>
      <c r="M84" s="876"/>
      <c r="N84" s="876"/>
      <c r="O84" s="876"/>
      <c r="P84" s="877"/>
      <c r="Q84" s="878"/>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34"/>
      <c r="BA84" s="834"/>
      <c r="BB84" s="834"/>
      <c r="BC84" s="834"/>
      <c r="BD84" s="835"/>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15">
      <c r="A85" s="238">
        <v>18</v>
      </c>
      <c r="B85" s="875"/>
      <c r="C85" s="876"/>
      <c r="D85" s="876"/>
      <c r="E85" s="876"/>
      <c r="F85" s="876"/>
      <c r="G85" s="876"/>
      <c r="H85" s="876"/>
      <c r="I85" s="876"/>
      <c r="J85" s="876"/>
      <c r="K85" s="876"/>
      <c r="L85" s="876"/>
      <c r="M85" s="876"/>
      <c r="N85" s="876"/>
      <c r="O85" s="876"/>
      <c r="P85" s="877"/>
      <c r="Q85" s="878"/>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34"/>
      <c r="BA85" s="834"/>
      <c r="BB85" s="834"/>
      <c r="BC85" s="834"/>
      <c r="BD85" s="835"/>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15">
      <c r="A86" s="238">
        <v>19</v>
      </c>
      <c r="B86" s="875"/>
      <c r="C86" s="876"/>
      <c r="D86" s="876"/>
      <c r="E86" s="876"/>
      <c r="F86" s="876"/>
      <c r="G86" s="876"/>
      <c r="H86" s="876"/>
      <c r="I86" s="876"/>
      <c r="J86" s="876"/>
      <c r="K86" s="876"/>
      <c r="L86" s="876"/>
      <c r="M86" s="876"/>
      <c r="N86" s="876"/>
      <c r="O86" s="876"/>
      <c r="P86" s="877"/>
      <c r="Q86" s="878"/>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34"/>
      <c r="BA86" s="834"/>
      <c r="BB86" s="834"/>
      <c r="BC86" s="834"/>
      <c r="BD86" s="835"/>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15">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
      <c r="A88" s="240" t="s">
        <v>396</v>
      </c>
      <c r="B88" s="789" t="s">
        <v>430</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v>15558</v>
      </c>
      <c r="AG88" s="846"/>
      <c r="AH88" s="846"/>
      <c r="AI88" s="846"/>
      <c r="AJ88" s="846"/>
      <c r="AK88" s="843"/>
      <c r="AL88" s="843"/>
      <c r="AM88" s="843"/>
      <c r="AN88" s="843"/>
      <c r="AO88" s="843"/>
      <c r="AP88" s="846">
        <v>1947</v>
      </c>
      <c r="AQ88" s="846"/>
      <c r="AR88" s="846"/>
      <c r="AS88" s="846"/>
      <c r="AT88" s="846"/>
      <c r="AU88" s="846">
        <v>0</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431</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v>78</v>
      </c>
      <c r="CS102" s="854"/>
      <c r="CT102" s="854"/>
      <c r="CU102" s="854"/>
      <c r="CV102" s="893"/>
      <c r="CW102" s="892">
        <v>0</v>
      </c>
      <c r="CX102" s="854"/>
      <c r="CY102" s="854"/>
      <c r="CZ102" s="854"/>
      <c r="DA102" s="893"/>
      <c r="DB102" s="892"/>
      <c r="DC102" s="854"/>
      <c r="DD102" s="854"/>
      <c r="DE102" s="854"/>
      <c r="DF102" s="893"/>
      <c r="DG102" s="892"/>
      <c r="DH102" s="854"/>
      <c r="DI102" s="854"/>
      <c r="DJ102" s="854"/>
      <c r="DK102" s="893"/>
      <c r="DL102" s="892"/>
      <c r="DM102" s="854"/>
      <c r="DN102" s="854"/>
      <c r="DO102" s="854"/>
      <c r="DP102" s="893"/>
      <c r="DQ102" s="892"/>
      <c r="DR102" s="854"/>
      <c r="DS102" s="854"/>
      <c r="DT102" s="854"/>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432</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433</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436</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437</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438</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439</v>
      </c>
      <c r="AB109" s="895"/>
      <c r="AC109" s="895"/>
      <c r="AD109" s="895"/>
      <c r="AE109" s="896"/>
      <c r="AF109" s="894" t="s">
        <v>440</v>
      </c>
      <c r="AG109" s="895"/>
      <c r="AH109" s="895"/>
      <c r="AI109" s="895"/>
      <c r="AJ109" s="896"/>
      <c r="AK109" s="894" t="s">
        <v>313</v>
      </c>
      <c r="AL109" s="895"/>
      <c r="AM109" s="895"/>
      <c r="AN109" s="895"/>
      <c r="AO109" s="896"/>
      <c r="AP109" s="894" t="s">
        <v>441</v>
      </c>
      <c r="AQ109" s="895"/>
      <c r="AR109" s="895"/>
      <c r="AS109" s="895"/>
      <c r="AT109" s="897"/>
      <c r="AU109" s="914" t="s">
        <v>438</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439</v>
      </c>
      <c r="BR109" s="895"/>
      <c r="BS109" s="895"/>
      <c r="BT109" s="895"/>
      <c r="BU109" s="896"/>
      <c r="BV109" s="894" t="s">
        <v>440</v>
      </c>
      <c r="BW109" s="895"/>
      <c r="BX109" s="895"/>
      <c r="BY109" s="895"/>
      <c r="BZ109" s="896"/>
      <c r="CA109" s="894" t="s">
        <v>313</v>
      </c>
      <c r="CB109" s="895"/>
      <c r="CC109" s="895"/>
      <c r="CD109" s="895"/>
      <c r="CE109" s="896"/>
      <c r="CF109" s="915" t="s">
        <v>441</v>
      </c>
      <c r="CG109" s="915"/>
      <c r="CH109" s="915"/>
      <c r="CI109" s="915"/>
      <c r="CJ109" s="915"/>
      <c r="CK109" s="894" t="s">
        <v>442</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439</v>
      </c>
      <c r="DH109" s="895"/>
      <c r="DI109" s="895"/>
      <c r="DJ109" s="895"/>
      <c r="DK109" s="896"/>
      <c r="DL109" s="894" t="s">
        <v>440</v>
      </c>
      <c r="DM109" s="895"/>
      <c r="DN109" s="895"/>
      <c r="DO109" s="895"/>
      <c r="DP109" s="896"/>
      <c r="DQ109" s="894" t="s">
        <v>313</v>
      </c>
      <c r="DR109" s="895"/>
      <c r="DS109" s="895"/>
      <c r="DT109" s="895"/>
      <c r="DU109" s="896"/>
      <c r="DV109" s="894" t="s">
        <v>441</v>
      </c>
      <c r="DW109" s="895"/>
      <c r="DX109" s="895"/>
      <c r="DY109" s="895"/>
      <c r="DZ109" s="897"/>
    </row>
    <row r="110" spans="1:131" s="230" customFormat="1" ht="26.25" customHeight="1" x14ac:dyDescent="0.15">
      <c r="A110" s="898" t="s">
        <v>443</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2316070</v>
      </c>
      <c r="AB110" s="902"/>
      <c r="AC110" s="902"/>
      <c r="AD110" s="902"/>
      <c r="AE110" s="903"/>
      <c r="AF110" s="904">
        <v>2440038</v>
      </c>
      <c r="AG110" s="902"/>
      <c r="AH110" s="902"/>
      <c r="AI110" s="902"/>
      <c r="AJ110" s="903"/>
      <c r="AK110" s="904">
        <v>2639100</v>
      </c>
      <c r="AL110" s="902"/>
      <c r="AM110" s="902"/>
      <c r="AN110" s="902"/>
      <c r="AO110" s="903"/>
      <c r="AP110" s="905">
        <v>23.3</v>
      </c>
      <c r="AQ110" s="906"/>
      <c r="AR110" s="906"/>
      <c r="AS110" s="906"/>
      <c r="AT110" s="907"/>
      <c r="AU110" s="908" t="s">
        <v>74</v>
      </c>
      <c r="AV110" s="909"/>
      <c r="AW110" s="909"/>
      <c r="AX110" s="909"/>
      <c r="AY110" s="909"/>
      <c r="AZ110" s="931" t="s">
        <v>444</v>
      </c>
      <c r="BA110" s="899"/>
      <c r="BB110" s="899"/>
      <c r="BC110" s="899"/>
      <c r="BD110" s="899"/>
      <c r="BE110" s="899"/>
      <c r="BF110" s="899"/>
      <c r="BG110" s="899"/>
      <c r="BH110" s="899"/>
      <c r="BI110" s="899"/>
      <c r="BJ110" s="899"/>
      <c r="BK110" s="899"/>
      <c r="BL110" s="899"/>
      <c r="BM110" s="899"/>
      <c r="BN110" s="899"/>
      <c r="BO110" s="899"/>
      <c r="BP110" s="900"/>
      <c r="BQ110" s="932">
        <v>28352888</v>
      </c>
      <c r="BR110" s="933"/>
      <c r="BS110" s="933"/>
      <c r="BT110" s="933"/>
      <c r="BU110" s="933"/>
      <c r="BV110" s="933">
        <v>28621878</v>
      </c>
      <c r="BW110" s="933"/>
      <c r="BX110" s="933"/>
      <c r="BY110" s="933"/>
      <c r="BZ110" s="933"/>
      <c r="CA110" s="933">
        <v>26705289</v>
      </c>
      <c r="CB110" s="933"/>
      <c r="CC110" s="933"/>
      <c r="CD110" s="933"/>
      <c r="CE110" s="933"/>
      <c r="CF110" s="946">
        <v>236.1</v>
      </c>
      <c r="CG110" s="947"/>
      <c r="CH110" s="947"/>
      <c r="CI110" s="947"/>
      <c r="CJ110" s="947"/>
      <c r="CK110" s="948" t="s">
        <v>445</v>
      </c>
      <c r="CL110" s="949"/>
      <c r="CM110" s="931" t="s">
        <v>446</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138</v>
      </c>
      <c r="DH110" s="933"/>
      <c r="DI110" s="933"/>
      <c r="DJ110" s="933"/>
      <c r="DK110" s="933"/>
      <c r="DL110" s="933" t="s">
        <v>447</v>
      </c>
      <c r="DM110" s="933"/>
      <c r="DN110" s="933"/>
      <c r="DO110" s="933"/>
      <c r="DP110" s="933"/>
      <c r="DQ110" s="933" t="s">
        <v>138</v>
      </c>
      <c r="DR110" s="933"/>
      <c r="DS110" s="933"/>
      <c r="DT110" s="933"/>
      <c r="DU110" s="933"/>
      <c r="DV110" s="934" t="s">
        <v>398</v>
      </c>
      <c r="DW110" s="934"/>
      <c r="DX110" s="934"/>
      <c r="DY110" s="934"/>
      <c r="DZ110" s="935"/>
    </row>
    <row r="111" spans="1:131" s="230" customFormat="1" ht="26.25" customHeight="1" x14ac:dyDescent="0.15">
      <c r="A111" s="936" t="s">
        <v>448</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449</v>
      </c>
      <c r="AB111" s="940"/>
      <c r="AC111" s="940"/>
      <c r="AD111" s="940"/>
      <c r="AE111" s="941"/>
      <c r="AF111" s="942" t="s">
        <v>398</v>
      </c>
      <c r="AG111" s="940"/>
      <c r="AH111" s="940"/>
      <c r="AI111" s="940"/>
      <c r="AJ111" s="941"/>
      <c r="AK111" s="942" t="s">
        <v>138</v>
      </c>
      <c r="AL111" s="940"/>
      <c r="AM111" s="940"/>
      <c r="AN111" s="940"/>
      <c r="AO111" s="941"/>
      <c r="AP111" s="943" t="s">
        <v>138</v>
      </c>
      <c r="AQ111" s="944"/>
      <c r="AR111" s="944"/>
      <c r="AS111" s="944"/>
      <c r="AT111" s="945"/>
      <c r="AU111" s="910"/>
      <c r="AV111" s="911"/>
      <c r="AW111" s="911"/>
      <c r="AX111" s="911"/>
      <c r="AY111" s="911"/>
      <c r="AZ111" s="924" t="s">
        <v>450</v>
      </c>
      <c r="BA111" s="925"/>
      <c r="BB111" s="925"/>
      <c r="BC111" s="925"/>
      <c r="BD111" s="925"/>
      <c r="BE111" s="925"/>
      <c r="BF111" s="925"/>
      <c r="BG111" s="925"/>
      <c r="BH111" s="925"/>
      <c r="BI111" s="925"/>
      <c r="BJ111" s="925"/>
      <c r="BK111" s="925"/>
      <c r="BL111" s="925"/>
      <c r="BM111" s="925"/>
      <c r="BN111" s="925"/>
      <c r="BO111" s="925"/>
      <c r="BP111" s="926"/>
      <c r="BQ111" s="927" t="s">
        <v>447</v>
      </c>
      <c r="BR111" s="928"/>
      <c r="BS111" s="928"/>
      <c r="BT111" s="928"/>
      <c r="BU111" s="928"/>
      <c r="BV111" s="928" t="s">
        <v>138</v>
      </c>
      <c r="BW111" s="928"/>
      <c r="BX111" s="928"/>
      <c r="BY111" s="928"/>
      <c r="BZ111" s="928"/>
      <c r="CA111" s="928" t="s">
        <v>398</v>
      </c>
      <c r="CB111" s="928"/>
      <c r="CC111" s="928"/>
      <c r="CD111" s="928"/>
      <c r="CE111" s="928"/>
      <c r="CF111" s="922" t="s">
        <v>449</v>
      </c>
      <c r="CG111" s="923"/>
      <c r="CH111" s="923"/>
      <c r="CI111" s="923"/>
      <c r="CJ111" s="923"/>
      <c r="CK111" s="950"/>
      <c r="CL111" s="951"/>
      <c r="CM111" s="924" t="s">
        <v>451</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138</v>
      </c>
      <c r="DH111" s="928"/>
      <c r="DI111" s="928"/>
      <c r="DJ111" s="928"/>
      <c r="DK111" s="928"/>
      <c r="DL111" s="928" t="s">
        <v>138</v>
      </c>
      <c r="DM111" s="928"/>
      <c r="DN111" s="928"/>
      <c r="DO111" s="928"/>
      <c r="DP111" s="928"/>
      <c r="DQ111" s="928" t="s">
        <v>138</v>
      </c>
      <c r="DR111" s="928"/>
      <c r="DS111" s="928"/>
      <c r="DT111" s="928"/>
      <c r="DU111" s="928"/>
      <c r="DV111" s="929" t="s">
        <v>138</v>
      </c>
      <c r="DW111" s="929"/>
      <c r="DX111" s="929"/>
      <c r="DY111" s="929"/>
      <c r="DZ111" s="930"/>
    </row>
    <row r="112" spans="1:131" s="230" customFormat="1" ht="26.25" customHeight="1" x14ac:dyDescent="0.15">
      <c r="A112" s="954" t="s">
        <v>452</v>
      </c>
      <c r="B112" s="955"/>
      <c r="C112" s="925" t="s">
        <v>453</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138</v>
      </c>
      <c r="AB112" s="961"/>
      <c r="AC112" s="961"/>
      <c r="AD112" s="961"/>
      <c r="AE112" s="962"/>
      <c r="AF112" s="963" t="s">
        <v>398</v>
      </c>
      <c r="AG112" s="961"/>
      <c r="AH112" s="961"/>
      <c r="AI112" s="961"/>
      <c r="AJ112" s="962"/>
      <c r="AK112" s="963" t="s">
        <v>447</v>
      </c>
      <c r="AL112" s="961"/>
      <c r="AM112" s="961"/>
      <c r="AN112" s="961"/>
      <c r="AO112" s="962"/>
      <c r="AP112" s="964" t="s">
        <v>138</v>
      </c>
      <c r="AQ112" s="965"/>
      <c r="AR112" s="965"/>
      <c r="AS112" s="965"/>
      <c r="AT112" s="966"/>
      <c r="AU112" s="910"/>
      <c r="AV112" s="911"/>
      <c r="AW112" s="911"/>
      <c r="AX112" s="911"/>
      <c r="AY112" s="911"/>
      <c r="AZ112" s="924" t="s">
        <v>454</v>
      </c>
      <c r="BA112" s="925"/>
      <c r="BB112" s="925"/>
      <c r="BC112" s="925"/>
      <c r="BD112" s="925"/>
      <c r="BE112" s="925"/>
      <c r="BF112" s="925"/>
      <c r="BG112" s="925"/>
      <c r="BH112" s="925"/>
      <c r="BI112" s="925"/>
      <c r="BJ112" s="925"/>
      <c r="BK112" s="925"/>
      <c r="BL112" s="925"/>
      <c r="BM112" s="925"/>
      <c r="BN112" s="925"/>
      <c r="BO112" s="925"/>
      <c r="BP112" s="926"/>
      <c r="BQ112" s="927">
        <v>11403170</v>
      </c>
      <c r="BR112" s="928"/>
      <c r="BS112" s="928"/>
      <c r="BT112" s="928"/>
      <c r="BU112" s="928"/>
      <c r="BV112" s="928">
        <v>10365561</v>
      </c>
      <c r="BW112" s="928"/>
      <c r="BX112" s="928"/>
      <c r="BY112" s="928"/>
      <c r="BZ112" s="928"/>
      <c r="CA112" s="928">
        <v>9020414</v>
      </c>
      <c r="CB112" s="928"/>
      <c r="CC112" s="928"/>
      <c r="CD112" s="928"/>
      <c r="CE112" s="928"/>
      <c r="CF112" s="922">
        <v>79.7</v>
      </c>
      <c r="CG112" s="923"/>
      <c r="CH112" s="923"/>
      <c r="CI112" s="923"/>
      <c r="CJ112" s="923"/>
      <c r="CK112" s="950"/>
      <c r="CL112" s="951"/>
      <c r="CM112" s="924" t="s">
        <v>455</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138</v>
      </c>
      <c r="DH112" s="928"/>
      <c r="DI112" s="928"/>
      <c r="DJ112" s="928"/>
      <c r="DK112" s="928"/>
      <c r="DL112" s="928" t="s">
        <v>398</v>
      </c>
      <c r="DM112" s="928"/>
      <c r="DN112" s="928"/>
      <c r="DO112" s="928"/>
      <c r="DP112" s="928"/>
      <c r="DQ112" s="928" t="s">
        <v>138</v>
      </c>
      <c r="DR112" s="928"/>
      <c r="DS112" s="928"/>
      <c r="DT112" s="928"/>
      <c r="DU112" s="928"/>
      <c r="DV112" s="929" t="s">
        <v>398</v>
      </c>
      <c r="DW112" s="929"/>
      <c r="DX112" s="929"/>
      <c r="DY112" s="929"/>
      <c r="DZ112" s="930"/>
    </row>
    <row r="113" spans="1:130" s="230" customFormat="1" ht="26.25" customHeight="1" x14ac:dyDescent="0.15">
      <c r="A113" s="956"/>
      <c r="B113" s="957"/>
      <c r="C113" s="925" t="s">
        <v>456</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717479</v>
      </c>
      <c r="AB113" s="940"/>
      <c r="AC113" s="940"/>
      <c r="AD113" s="940"/>
      <c r="AE113" s="941"/>
      <c r="AF113" s="942">
        <v>688761</v>
      </c>
      <c r="AG113" s="940"/>
      <c r="AH113" s="940"/>
      <c r="AI113" s="940"/>
      <c r="AJ113" s="941"/>
      <c r="AK113" s="942">
        <v>669355</v>
      </c>
      <c r="AL113" s="940"/>
      <c r="AM113" s="940"/>
      <c r="AN113" s="940"/>
      <c r="AO113" s="941"/>
      <c r="AP113" s="943">
        <v>5.9</v>
      </c>
      <c r="AQ113" s="944"/>
      <c r="AR113" s="944"/>
      <c r="AS113" s="944"/>
      <c r="AT113" s="945"/>
      <c r="AU113" s="910"/>
      <c r="AV113" s="911"/>
      <c r="AW113" s="911"/>
      <c r="AX113" s="911"/>
      <c r="AY113" s="911"/>
      <c r="AZ113" s="924" t="s">
        <v>457</v>
      </c>
      <c r="BA113" s="925"/>
      <c r="BB113" s="925"/>
      <c r="BC113" s="925"/>
      <c r="BD113" s="925"/>
      <c r="BE113" s="925"/>
      <c r="BF113" s="925"/>
      <c r="BG113" s="925"/>
      <c r="BH113" s="925"/>
      <c r="BI113" s="925"/>
      <c r="BJ113" s="925"/>
      <c r="BK113" s="925"/>
      <c r="BL113" s="925"/>
      <c r="BM113" s="925"/>
      <c r="BN113" s="925"/>
      <c r="BO113" s="925"/>
      <c r="BP113" s="926"/>
      <c r="BQ113" s="927" t="s">
        <v>138</v>
      </c>
      <c r="BR113" s="928"/>
      <c r="BS113" s="928"/>
      <c r="BT113" s="928"/>
      <c r="BU113" s="928"/>
      <c r="BV113" s="928" t="s">
        <v>398</v>
      </c>
      <c r="BW113" s="928"/>
      <c r="BX113" s="928"/>
      <c r="BY113" s="928"/>
      <c r="BZ113" s="928"/>
      <c r="CA113" s="928" t="s">
        <v>138</v>
      </c>
      <c r="CB113" s="928"/>
      <c r="CC113" s="928"/>
      <c r="CD113" s="928"/>
      <c r="CE113" s="928"/>
      <c r="CF113" s="922" t="s">
        <v>398</v>
      </c>
      <c r="CG113" s="923"/>
      <c r="CH113" s="923"/>
      <c r="CI113" s="923"/>
      <c r="CJ113" s="923"/>
      <c r="CK113" s="950"/>
      <c r="CL113" s="951"/>
      <c r="CM113" s="924" t="s">
        <v>458</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447</v>
      </c>
      <c r="DH113" s="961"/>
      <c r="DI113" s="961"/>
      <c r="DJ113" s="961"/>
      <c r="DK113" s="962"/>
      <c r="DL113" s="963" t="s">
        <v>398</v>
      </c>
      <c r="DM113" s="961"/>
      <c r="DN113" s="961"/>
      <c r="DO113" s="961"/>
      <c r="DP113" s="962"/>
      <c r="DQ113" s="963" t="s">
        <v>138</v>
      </c>
      <c r="DR113" s="961"/>
      <c r="DS113" s="961"/>
      <c r="DT113" s="961"/>
      <c r="DU113" s="962"/>
      <c r="DV113" s="964" t="s">
        <v>138</v>
      </c>
      <c r="DW113" s="965"/>
      <c r="DX113" s="965"/>
      <c r="DY113" s="965"/>
      <c r="DZ113" s="966"/>
    </row>
    <row r="114" spans="1:130" s="230" customFormat="1" ht="26.25" customHeight="1" x14ac:dyDescent="0.15">
      <c r="A114" s="956"/>
      <c r="B114" s="957"/>
      <c r="C114" s="925" t="s">
        <v>459</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t="s">
        <v>398</v>
      </c>
      <c r="AB114" s="961"/>
      <c r="AC114" s="961"/>
      <c r="AD114" s="961"/>
      <c r="AE114" s="962"/>
      <c r="AF114" s="963" t="s">
        <v>138</v>
      </c>
      <c r="AG114" s="961"/>
      <c r="AH114" s="961"/>
      <c r="AI114" s="961"/>
      <c r="AJ114" s="962"/>
      <c r="AK114" s="963" t="s">
        <v>398</v>
      </c>
      <c r="AL114" s="961"/>
      <c r="AM114" s="961"/>
      <c r="AN114" s="961"/>
      <c r="AO114" s="962"/>
      <c r="AP114" s="964" t="s">
        <v>138</v>
      </c>
      <c r="AQ114" s="965"/>
      <c r="AR114" s="965"/>
      <c r="AS114" s="965"/>
      <c r="AT114" s="966"/>
      <c r="AU114" s="910"/>
      <c r="AV114" s="911"/>
      <c r="AW114" s="911"/>
      <c r="AX114" s="911"/>
      <c r="AY114" s="911"/>
      <c r="AZ114" s="924" t="s">
        <v>460</v>
      </c>
      <c r="BA114" s="925"/>
      <c r="BB114" s="925"/>
      <c r="BC114" s="925"/>
      <c r="BD114" s="925"/>
      <c r="BE114" s="925"/>
      <c r="BF114" s="925"/>
      <c r="BG114" s="925"/>
      <c r="BH114" s="925"/>
      <c r="BI114" s="925"/>
      <c r="BJ114" s="925"/>
      <c r="BK114" s="925"/>
      <c r="BL114" s="925"/>
      <c r="BM114" s="925"/>
      <c r="BN114" s="925"/>
      <c r="BO114" s="925"/>
      <c r="BP114" s="926"/>
      <c r="BQ114" s="927">
        <v>2934224</v>
      </c>
      <c r="BR114" s="928"/>
      <c r="BS114" s="928"/>
      <c r="BT114" s="928"/>
      <c r="BU114" s="928"/>
      <c r="BV114" s="928">
        <v>3058856</v>
      </c>
      <c r="BW114" s="928"/>
      <c r="BX114" s="928"/>
      <c r="BY114" s="928"/>
      <c r="BZ114" s="928"/>
      <c r="CA114" s="928">
        <v>2911342</v>
      </c>
      <c r="CB114" s="928"/>
      <c r="CC114" s="928"/>
      <c r="CD114" s="928"/>
      <c r="CE114" s="928"/>
      <c r="CF114" s="922">
        <v>25.7</v>
      </c>
      <c r="CG114" s="923"/>
      <c r="CH114" s="923"/>
      <c r="CI114" s="923"/>
      <c r="CJ114" s="923"/>
      <c r="CK114" s="950"/>
      <c r="CL114" s="951"/>
      <c r="CM114" s="924" t="s">
        <v>461</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138</v>
      </c>
      <c r="DH114" s="961"/>
      <c r="DI114" s="961"/>
      <c r="DJ114" s="961"/>
      <c r="DK114" s="962"/>
      <c r="DL114" s="963" t="s">
        <v>138</v>
      </c>
      <c r="DM114" s="961"/>
      <c r="DN114" s="961"/>
      <c r="DO114" s="961"/>
      <c r="DP114" s="962"/>
      <c r="DQ114" s="963" t="s">
        <v>138</v>
      </c>
      <c r="DR114" s="961"/>
      <c r="DS114" s="961"/>
      <c r="DT114" s="961"/>
      <c r="DU114" s="962"/>
      <c r="DV114" s="964" t="s">
        <v>138</v>
      </c>
      <c r="DW114" s="965"/>
      <c r="DX114" s="965"/>
      <c r="DY114" s="965"/>
      <c r="DZ114" s="966"/>
    </row>
    <row r="115" spans="1:130" s="230" customFormat="1" ht="26.25" customHeight="1" x14ac:dyDescent="0.15">
      <c r="A115" s="956"/>
      <c r="B115" s="957"/>
      <c r="C115" s="925" t="s">
        <v>462</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t="s">
        <v>447</v>
      </c>
      <c r="AB115" s="940"/>
      <c r="AC115" s="940"/>
      <c r="AD115" s="940"/>
      <c r="AE115" s="941"/>
      <c r="AF115" s="942" t="s">
        <v>398</v>
      </c>
      <c r="AG115" s="940"/>
      <c r="AH115" s="940"/>
      <c r="AI115" s="940"/>
      <c r="AJ115" s="941"/>
      <c r="AK115" s="942" t="s">
        <v>398</v>
      </c>
      <c r="AL115" s="940"/>
      <c r="AM115" s="940"/>
      <c r="AN115" s="940"/>
      <c r="AO115" s="941"/>
      <c r="AP115" s="943" t="s">
        <v>398</v>
      </c>
      <c r="AQ115" s="944"/>
      <c r="AR115" s="944"/>
      <c r="AS115" s="944"/>
      <c r="AT115" s="945"/>
      <c r="AU115" s="910"/>
      <c r="AV115" s="911"/>
      <c r="AW115" s="911"/>
      <c r="AX115" s="911"/>
      <c r="AY115" s="911"/>
      <c r="AZ115" s="924" t="s">
        <v>463</v>
      </c>
      <c r="BA115" s="925"/>
      <c r="BB115" s="925"/>
      <c r="BC115" s="925"/>
      <c r="BD115" s="925"/>
      <c r="BE115" s="925"/>
      <c r="BF115" s="925"/>
      <c r="BG115" s="925"/>
      <c r="BH115" s="925"/>
      <c r="BI115" s="925"/>
      <c r="BJ115" s="925"/>
      <c r="BK115" s="925"/>
      <c r="BL115" s="925"/>
      <c r="BM115" s="925"/>
      <c r="BN115" s="925"/>
      <c r="BO115" s="925"/>
      <c r="BP115" s="926"/>
      <c r="BQ115" s="927">
        <v>2352</v>
      </c>
      <c r="BR115" s="928"/>
      <c r="BS115" s="928"/>
      <c r="BT115" s="928"/>
      <c r="BU115" s="928"/>
      <c r="BV115" s="928" t="s">
        <v>398</v>
      </c>
      <c r="BW115" s="928"/>
      <c r="BX115" s="928"/>
      <c r="BY115" s="928"/>
      <c r="BZ115" s="928"/>
      <c r="CA115" s="928">
        <v>1751</v>
      </c>
      <c r="CB115" s="928"/>
      <c r="CC115" s="928"/>
      <c r="CD115" s="928"/>
      <c r="CE115" s="928"/>
      <c r="CF115" s="922">
        <v>0</v>
      </c>
      <c r="CG115" s="923"/>
      <c r="CH115" s="923"/>
      <c r="CI115" s="923"/>
      <c r="CJ115" s="923"/>
      <c r="CK115" s="950"/>
      <c r="CL115" s="951"/>
      <c r="CM115" s="924" t="s">
        <v>464</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138</v>
      </c>
      <c r="DH115" s="961"/>
      <c r="DI115" s="961"/>
      <c r="DJ115" s="961"/>
      <c r="DK115" s="962"/>
      <c r="DL115" s="963" t="s">
        <v>138</v>
      </c>
      <c r="DM115" s="961"/>
      <c r="DN115" s="961"/>
      <c r="DO115" s="961"/>
      <c r="DP115" s="962"/>
      <c r="DQ115" s="963" t="s">
        <v>398</v>
      </c>
      <c r="DR115" s="961"/>
      <c r="DS115" s="961"/>
      <c r="DT115" s="961"/>
      <c r="DU115" s="962"/>
      <c r="DV115" s="964" t="s">
        <v>138</v>
      </c>
      <c r="DW115" s="965"/>
      <c r="DX115" s="965"/>
      <c r="DY115" s="965"/>
      <c r="DZ115" s="966"/>
    </row>
    <row r="116" spans="1:130" s="230" customFormat="1" ht="26.25" customHeight="1" x14ac:dyDescent="0.15">
      <c r="A116" s="958"/>
      <c r="B116" s="959"/>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312</v>
      </c>
      <c r="AB116" s="961"/>
      <c r="AC116" s="961"/>
      <c r="AD116" s="961"/>
      <c r="AE116" s="962"/>
      <c r="AF116" s="963">
        <v>214</v>
      </c>
      <c r="AG116" s="961"/>
      <c r="AH116" s="961"/>
      <c r="AI116" s="961"/>
      <c r="AJ116" s="962"/>
      <c r="AK116" s="963">
        <v>214</v>
      </c>
      <c r="AL116" s="961"/>
      <c r="AM116" s="961"/>
      <c r="AN116" s="961"/>
      <c r="AO116" s="962"/>
      <c r="AP116" s="964">
        <v>0</v>
      </c>
      <c r="AQ116" s="965"/>
      <c r="AR116" s="965"/>
      <c r="AS116" s="965"/>
      <c r="AT116" s="966"/>
      <c r="AU116" s="910"/>
      <c r="AV116" s="911"/>
      <c r="AW116" s="911"/>
      <c r="AX116" s="911"/>
      <c r="AY116" s="911"/>
      <c r="AZ116" s="969" t="s">
        <v>466</v>
      </c>
      <c r="BA116" s="970"/>
      <c r="BB116" s="970"/>
      <c r="BC116" s="970"/>
      <c r="BD116" s="970"/>
      <c r="BE116" s="970"/>
      <c r="BF116" s="970"/>
      <c r="BG116" s="970"/>
      <c r="BH116" s="970"/>
      <c r="BI116" s="970"/>
      <c r="BJ116" s="970"/>
      <c r="BK116" s="970"/>
      <c r="BL116" s="970"/>
      <c r="BM116" s="970"/>
      <c r="BN116" s="970"/>
      <c r="BO116" s="970"/>
      <c r="BP116" s="971"/>
      <c r="BQ116" s="927" t="s">
        <v>447</v>
      </c>
      <c r="BR116" s="928"/>
      <c r="BS116" s="928"/>
      <c r="BT116" s="928"/>
      <c r="BU116" s="928"/>
      <c r="BV116" s="928" t="s">
        <v>449</v>
      </c>
      <c r="BW116" s="928"/>
      <c r="BX116" s="928"/>
      <c r="BY116" s="928"/>
      <c r="BZ116" s="928"/>
      <c r="CA116" s="928" t="s">
        <v>398</v>
      </c>
      <c r="CB116" s="928"/>
      <c r="CC116" s="928"/>
      <c r="CD116" s="928"/>
      <c r="CE116" s="928"/>
      <c r="CF116" s="922" t="s">
        <v>138</v>
      </c>
      <c r="CG116" s="923"/>
      <c r="CH116" s="923"/>
      <c r="CI116" s="923"/>
      <c r="CJ116" s="923"/>
      <c r="CK116" s="950"/>
      <c r="CL116" s="951"/>
      <c r="CM116" s="924" t="s">
        <v>467</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138</v>
      </c>
      <c r="DH116" s="961"/>
      <c r="DI116" s="961"/>
      <c r="DJ116" s="961"/>
      <c r="DK116" s="962"/>
      <c r="DL116" s="963" t="s">
        <v>398</v>
      </c>
      <c r="DM116" s="961"/>
      <c r="DN116" s="961"/>
      <c r="DO116" s="961"/>
      <c r="DP116" s="962"/>
      <c r="DQ116" s="963" t="s">
        <v>138</v>
      </c>
      <c r="DR116" s="961"/>
      <c r="DS116" s="961"/>
      <c r="DT116" s="961"/>
      <c r="DU116" s="962"/>
      <c r="DV116" s="964" t="s">
        <v>398</v>
      </c>
      <c r="DW116" s="965"/>
      <c r="DX116" s="965"/>
      <c r="DY116" s="965"/>
      <c r="DZ116" s="966"/>
    </row>
    <row r="117" spans="1:130" s="230" customFormat="1" ht="26.25" customHeight="1" x14ac:dyDescent="0.15">
      <c r="A117" s="914" t="s">
        <v>189</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468</v>
      </c>
      <c r="Z117" s="896"/>
      <c r="AA117" s="980">
        <v>3033861</v>
      </c>
      <c r="AB117" s="981"/>
      <c r="AC117" s="981"/>
      <c r="AD117" s="981"/>
      <c r="AE117" s="982"/>
      <c r="AF117" s="983">
        <v>3129013</v>
      </c>
      <c r="AG117" s="981"/>
      <c r="AH117" s="981"/>
      <c r="AI117" s="981"/>
      <c r="AJ117" s="982"/>
      <c r="AK117" s="983">
        <v>3308669</v>
      </c>
      <c r="AL117" s="981"/>
      <c r="AM117" s="981"/>
      <c r="AN117" s="981"/>
      <c r="AO117" s="982"/>
      <c r="AP117" s="984"/>
      <c r="AQ117" s="985"/>
      <c r="AR117" s="985"/>
      <c r="AS117" s="985"/>
      <c r="AT117" s="986"/>
      <c r="AU117" s="910"/>
      <c r="AV117" s="911"/>
      <c r="AW117" s="911"/>
      <c r="AX117" s="911"/>
      <c r="AY117" s="911"/>
      <c r="AZ117" s="976" t="s">
        <v>469</v>
      </c>
      <c r="BA117" s="977"/>
      <c r="BB117" s="977"/>
      <c r="BC117" s="977"/>
      <c r="BD117" s="977"/>
      <c r="BE117" s="977"/>
      <c r="BF117" s="977"/>
      <c r="BG117" s="977"/>
      <c r="BH117" s="977"/>
      <c r="BI117" s="977"/>
      <c r="BJ117" s="977"/>
      <c r="BK117" s="977"/>
      <c r="BL117" s="977"/>
      <c r="BM117" s="977"/>
      <c r="BN117" s="977"/>
      <c r="BO117" s="977"/>
      <c r="BP117" s="978"/>
      <c r="BQ117" s="927" t="s">
        <v>398</v>
      </c>
      <c r="BR117" s="928"/>
      <c r="BS117" s="928"/>
      <c r="BT117" s="928"/>
      <c r="BU117" s="928"/>
      <c r="BV117" s="928" t="s">
        <v>138</v>
      </c>
      <c r="BW117" s="928"/>
      <c r="BX117" s="928"/>
      <c r="BY117" s="928"/>
      <c r="BZ117" s="928"/>
      <c r="CA117" s="928" t="s">
        <v>138</v>
      </c>
      <c r="CB117" s="928"/>
      <c r="CC117" s="928"/>
      <c r="CD117" s="928"/>
      <c r="CE117" s="928"/>
      <c r="CF117" s="922" t="s">
        <v>449</v>
      </c>
      <c r="CG117" s="923"/>
      <c r="CH117" s="923"/>
      <c r="CI117" s="923"/>
      <c r="CJ117" s="923"/>
      <c r="CK117" s="950"/>
      <c r="CL117" s="951"/>
      <c r="CM117" s="924" t="s">
        <v>470</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138</v>
      </c>
      <c r="DH117" s="961"/>
      <c r="DI117" s="961"/>
      <c r="DJ117" s="961"/>
      <c r="DK117" s="962"/>
      <c r="DL117" s="963" t="s">
        <v>449</v>
      </c>
      <c r="DM117" s="961"/>
      <c r="DN117" s="961"/>
      <c r="DO117" s="961"/>
      <c r="DP117" s="962"/>
      <c r="DQ117" s="963" t="s">
        <v>398</v>
      </c>
      <c r="DR117" s="961"/>
      <c r="DS117" s="961"/>
      <c r="DT117" s="961"/>
      <c r="DU117" s="962"/>
      <c r="DV117" s="964" t="s">
        <v>398</v>
      </c>
      <c r="DW117" s="965"/>
      <c r="DX117" s="965"/>
      <c r="DY117" s="965"/>
      <c r="DZ117" s="966"/>
    </row>
    <row r="118" spans="1:130" s="230" customFormat="1" ht="26.25" customHeight="1" x14ac:dyDescent="0.15">
      <c r="A118" s="914" t="s">
        <v>442</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439</v>
      </c>
      <c r="AB118" s="895"/>
      <c r="AC118" s="895"/>
      <c r="AD118" s="895"/>
      <c r="AE118" s="896"/>
      <c r="AF118" s="894" t="s">
        <v>440</v>
      </c>
      <c r="AG118" s="895"/>
      <c r="AH118" s="895"/>
      <c r="AI118" s="895"/>
      <c r="AJ118" s="896"/>
      <c r="AK118" s="894" t="s">
        <v>313</v>
      </c>
      <c r="AL118" s="895"/>
      <c r="AM118" s="895"/>
      <c r="AN118" s="895"/>
      <c r="AO118" s="896"/>
      <c r="AP118" s="972" t="s">
        <v>441</v>
      </c>
      <c r="AQ118" s="973"/>
      <c r="AR118" s="973"/>
      <c r="AS118" s="973"/>
      <c r="AT118" s="974"/>
      <c r="AU118" s="910"/>
      <c r="AV118" s="911"/>
      <c r="AW118" s="911"/>
      <c r="AX118" s="911"/>
      <c r="AY118" s="911"/>
      <c r="AZ118" s="975" t="s">
        <v>471</v>
      </c>
      <c r="BA118" s="967"/>
      <c r="BB118" s="967"/>
      <c r="BC118" s="967"/>
      <c r="BD118" s="967"/>
      <c r="BE118" s="967"/>
      <c r="BF118" s="967"/>
      <c r="BG118" s="967"/>
      <c r="BH118" s="967"/>
      <c r="BI118" s="967"/>
      <c r="BJ118" s="967"/>
      <c r="BK118" s="967"/>
      <c r="BL118" s="967"/>
      <c r="BM118" s="967"/>
      <c r="BN118" s="967"/>
      <c r="BO118" s="967"/>
      <c r="BP118" s="968"/>
      <c r="BQ118" s="1001" t="s">
        <v>138</v>
      </c>
      <c r="BR118" s="1002"/>
      <c r="BS118" s="1002"/>
      <c r="BT118" s="1002"/>
      <c r="BU118" s="1002"/>
      <c r="BV118" s="1002" t="s">
        <v>398</v>
      </c>
      <c r="BW118" s="1002"/>
      <c r="BX118" s="1002"/>
      <c r="BY118" s="1002"/>
      <c r="BZ118" s="1002"/>
      <c r="CA118" s="1002" t="s">
        <v>138</v>
      </c>
      <c r="CB118" s="1002"/>
      <c r="CC118" s="1002"/>
      <c r="CD118" s="1002"/>
      <c r="CE118" s="1002"/>
      <c r="CF118" s="922" t="s">
        <v>447</v>
      </c>
      <c r="CG118" s="923"/>
      <c r="CH118" s="923"/>
      <c r="CI118" s="923"/>
      <c r="CJ118" s="923"/>
      <c r="CK118" s="950"/>
      <c r="CL118" s="951"/>
      <c r="CM118" s="924" t="s">
        <v>472</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447</v>
      </c>
      <c r="DH118" s="961"/>
      <c r="DI118" s="961"/>
      <c r="DJ118" s="961"/>
      <c r="DK118" s="962"/>
      <c r="DL118" s="963" t="s">
        <v>449</v>
      </c>
      <c r="DM118" s="961"/>
      <c r="DN118" s="961"/>
      <c r="DO118" s="961"/>
      <c r="DP118" s="962"/>
      <c r="DQ118" s="963" t="s">
        <v>138</v>
      </c>
      <c r="DR118" s="961"/>
      <c r="DS118" s="961"/>
      <c r="DT118" s="961"/>
      <c r="DU118" s="962"/>
      <c r="DV118" s="964" t="s">
        <v>398</v>
      </c>
      <c r="DW118" s="965"/>
      <c r="DX118" s="965"/>
      <c r="DY118" s="965"/>
      <c r="DZ118" s="966"/>
    </row>
    <row r="119" spans="1:130" s="230" customFormat="1" ht="26.25" customHeight="1" x14ac:dyDescent="0.15">
      <c r="A119" s="1058" t="s">
        <v>445</v>
      </c>
      <c r="B119" s="949"/>
      <c r="C119" s="931" t="s">
        <v>446</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447</v>
      </c>
      <c r="AB119" s="902"/>
      <c r="AC119" s="902"/>
      <c r="AD119" s="902"/>
      <c r="AE119" s="903"/>
      <c r="AF119" s="904" t="s">
        <v>138</v>
      </c>
      <c r="AG119" s="902"/>
      <c r="AH119" s="902"/>
      <c r="AI119" s="902"/>
      <c r="AJ119" s="903"/>
      <c r="AK119" s="904" t="s">
        <v>447</v>
      </c>
      <c r="AL119" s="902"/>
      <c r="AM119" s="902"/>
      <c r="AN119" s="902"/>
      <c r="AO119" s="903"/>
      <c r="AP119" s="905" t="s">
        <v>398</v>
      </c>
      <c r="AQ119" s="906"/>
      <c r="AR119" s="906"/>
      <c r="AS119" s="906"/>
      <c r="AT119" s="907"/>
      <c r="AU119" s="912"/>
      <c r="AV119" s="913"/>
      <c r="AW119" s="913"/>
      <c r="AX119" s="913"/>
      <c r="AY119" s="913"/>
      <c r="AZ119" s="251" t="s">
        <v>189</v>
      </c>
      <c r="BA119" s="251"/>
      <c r="BB119" s="251"/>
      <c r="BC119" s="251"/>
      <c r="BD119" s="251"/>
      <c r="BE119" s="251"/>
      <c r="BF119" s="251"/>
      <c r="BG119" s="251"/>
      <c r="BH119" s="251"/>
      <c r="BI119" s="251"/>
      <c r="BJ119" s="251"/>
      <c r="BK119" s="251"/>
      <c r="BL119" s="251"/>
      <c r="BM119" s="251"/>
      <c r="BN119" s="251"/>
      <c r="BO119" s="979" t="s">
        <v>473</v>
      </c>
      <c r="BP119" s="1007"/>
      <c r="BQ119" s="1001">
        <v>42692634</v>
      </c>
      <c r="BR119" s="1002"/>
      <c r="BS119" s="1002"/>
      <c r="BT119" s="1002"/>
      <c r="BU119" s="1002"/>
      <c r="BV119" s="1002">
        <v>42046295</v>
      </c>
      <c r="BW119" s="1002"/>
      <c r="BX119" s="1002"/>
      <c r="BY119" s="1002"/>
      <c r="BZ119" s="1002"/>
      <c r="CA119" s="1002">
        <v>38638796</v>
      </c>
      <c r="CB119" s="1002"/>
      <c r="CC119" s="1002"/>
      <c r="CD119" s="1002"/>
      <c r="CE119" s="1002"/>
      <c r="CF119" s="1003"/>
      <c r="CG119" s="1004"/>
      <c r="CH119" s="1004"/>
      <c r="CI119" s="1004"/>
      <c r="CJ119" s="1005"/>
      <c r="CK119" s="952"/>
      <c r="CL119" s="953"/>
      <c r="CM119" s="975" t="s">
        <v>474</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398</v>
      </c>
      <c r="DH119" s="988"/>
      <c r="DI119" s="988"/>
      <c r="DJ119" s="988"/>
      <c r="DK119" s="989"/>
      <c r="DL119" s="987" t="s">
        <v>138</v>
      </c>
      <c r="DM119" s="988"/>
      <c r="DN119" s="988"/>
      <c r="DO119" s="988"/>
      <c r="DP119" s="989"/>
      <c r="DQ119" s="987" t="s">
        <v>398</v>
      </c>
      <c r="DR119" s="988"/>
      <c r="DS119" s="988"/>
      <c r="DT119" s="988"/>
      <c r="DU119" s="989"/>
      <c r="DV119" s="990" t="s">
        <v>398</v>
      </c>
      <c r="DW119" s="991"/>
      <c r="DX119" s="991"/>
      <c r="DY119" s="991"/>
      <c r="DZ119" s="992"/>
    </row>
    <row r="120" spans="1:130" s="230" customFormat="1" ht="26.25" customHeight="1" x14ac:dyDescent="0.15">
      <c r="A120" s="1059"/>
      <c r="B120" s="951"/>
      <c r="C120" s="924" t="s">
        <v>451</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138</v>
      </c>
      <c r="AB120" s="961"/>
      <c r="AC120" s="961"/>
      <c r="AD120" s="961"/>
      <c r="AE120" s="962"/>
      <c r="AF120" s="963" t="s">
        <v>398</v>
      </c>
      <c r="AG120" s="961"/>
      <c r="AH120" s="961"/>
      <c r="AI120" s="961"/>
      <c r="AJ120" s="962"/>
      <c r="AK120" s="963" t="s">
        <v>398</v>
      </c>
      <c r="AL120" s="961"/>
      <c r="AM120" s="961"/>
      <c r="AN120" s="961"/>
      <c r="AO120" s="962"/>
      <c r="AP120" s="964" t="s">
        <v>398</v>
      </c>
      <c r="AQ120" s="965"/>
      <c r="AR120" s="965"/>
      <c r="AS120" s="965"/>
      <c r="AT120" s="966"/>
      <c r="AU120" s="993" t="s">
        <v>475</v>
      </c>
      <c r="AV120" s="994"/>
      <c r="AW120" s="994"/>
      <c r="AX120" s="994"/>
      <c r="AY120" s="995"/>
      <c r="AZ120" s="931" t="s">
        <v>476</v>
      </c>
      <c r="BA120" s="899"/>
      <c r="BB120" s="899"/>
      <c r="BC120" s="899"/>
      <c r="BD120" s="899"/>
      <c r="BE120" s="899"/>
      <c r="BF120" s="899"/>
      <c r="BG120" s="899"/>
      <c r="BH120" s="899"/>
      <c r="BI120" s="899"/>
      <c r="BJ120" s="899"/>
      <c r="BK120" s="899"/>
      <c r="BL120" s="899"/>
      <c r="BM120" s="899"/>
      <c r="BN120" s="899"/>
      <c r="BO120" s="899"/>
      <c r="BP120" s="900"/>
      <c r="BQ120" s="932">
        <v>6446252</v>
      </c>
      <c r="BR120" s="933"/>
      <c r="BS120" s="933"/>
      <c r="BT120" s="933"/>
      <c r="BU120" s="933"/>
      <c r="BV120" s="933">
        <v>8073791</v>
      </c>
      <c r="BW120" s="933"/>
      <c r="BX120" s="933"/>
      <c r="BY120" s="933"/>
      <c r="BZ120" s="933"/>
      <c r="CA120" s="933">
        <v>8817004</v>
      </c>
      <c r="CB120" s="933"/>
      <c r="CC120" s="933"/>
      <c r="CD120" s="933"/>
      <c r="CE120" s="933"/>
      <c r="CF120" s="946">
        <v>77.900000000000006</v>
      </c>
      <c r="CG120" s="947"/>
      <c r="CH120" s="947"/>
      <c r="CI120" s="947"/>
      <c r="CJ120" s="947"/>
      <c r="CK120" s="1008" t="s">
        <v>477</v>
      </c>
      <c r="CL120" s="1009"/>
      <c r="CM120" s="1009"/>
      <c r="CN120" s="1009"/>
      <c r="CO120" s="1010"/>
      <c r="CP120" s="1016" t="s">
        <v>415</v>
      </c>
      <c r="CQ120" s="1017"/>
      <c r="CR120" s="1017"/>
      <c r="CS120" s="1017"/>
      <c r="CT120" s="1017"/>
      <c r="CU120" s="1017"/>
      <c r="CV120" s="1017"/>
      <c r="CW120" s="1017"/>
      <c r="CX120" s="1017"/>
      <c r="CY120" s="1017"/>
      <c r="CZ120" s="1017"/>
      <c r="DA120" s="1017"/>
      <c r="DB120" s="1017"/>
      <c r="DC120" s="1017"/>
      <c r="DD120" s="1017"/>
      <c r="DE120" s="1017"/>
      <c r="DF120" s="1018"/>
      <c r="DG120" s="932">
        <v>8244675</v>
      </c>
      <c r="DH120" s="933"/>
      <c r="DI120" s="933"/>
      <c r="DJ120" s="933"/>
      <c r="DK120" s="933"/>
      <c r="DL120" s="933">
        <v>7303054</v>
      </c>
      <c r="DM120" s="933"/>
      <c r="DN120" s="933"/>
      <c r="DO120" s="933"/>
      <c r="DP120" s="933"/>
      <c r="DQ120" s="933">
        <v>6286793</v>
      </c>
      <c r="DR120" s="933"/>
      <c r="DS120" s="933"/>
      <c r="DT120" s="933"/>
      <c r="DU120" s="933"/>
      <c r="DV120" s="934">
        <v>55.6</v>
      </c>
      <c r="DW120" s="934"/>
      <c r="DX120" s="934"/>
      <c r="DY120" s="934"/>
      <c r="DZ120" s="935"/>
    </row>
    <row r="121" spans="1:130" s="230" customFormat="1" ht="26.25" customHeight="1" x14ac:dyDescent="0.15">
      <c r="A121" s="1059"/>
      <c r="B121" s="951"/>
      <c r="C121" s="976" t="s">
        <v>478</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449</v>
      </c>
      <c r="AB121" s="961"/>
      <c r="AC121" s="961"/>
      <c r="AD121" s="961"/>
      <c r="AE121" s="962"/>
      <c r="AF121" s="963" t="s">
        <v>449</v>
      </c>
      <c r="AG121" s="961"/>
      <c r="AH121" s="961"/>
      <c r="AI121" s="961"/>
      <c r="AJ121" s="962"/>
      <c r="AK121" s="963" t="s">
        <v>138</v>
      </c>
      <c r="AL121" s="961"/>
      <c r="AM121" s="961"/>
      <c r="AN121" s="961"/>
      <c r="AO121" s="962"/>
      <c r="AP121" s="964" t="s">
        <v>138</v>
      </c>
      <c r="AQ121" s="965"/>
      <c r="AR121" s="965"/>
      <c r="AS121" s="965"/>
      <c r="AT121" s="966"/>
      <c r="AU121" s="996"/>
      <c r="AV121" s="997"/>
      <c r="AW121" s="997"/>
      <c r="AX121" s="997"/>
      <c r="AY121" s="998"/>
      <c r="AZ121" s="924" t="s">
        <v>479</v>
      </c>
      <c r="BA121" s="925"/>
      <c r="BB121" s="925"/>
      <c r="BC121" s="925"/>
      <c r="BD121" s="925"/>
      <c r="BE121" s="925"/>
      <c r="BF121" s="925"/>
      <c r="BG121" s="925"/>
      <c r="BH121" s="925"/>
      <c r="BI121" s="925"/>
      <c r="BJ121" s="925"/>
      <c r="BK121" s="925"/>
      <c r="BL121" s="925"/>
      <c r="BM121" s="925"/>
      <c r="BN121" s="925"/>
      <c r="BO121" s="925"/>
      <c r="BP121" s="926"/>
      <c r="BQ121" s="927">
        <v>1173310</v>
      </c>
      <c r="BR121" s="928"/>
      <c r="BS121" s="928"/>
      <c r="BT121" s="928"/>
      <c r="BU121" s="928"/>
      <c r="BV121" s="928">
        <v>1151255</v>
      </c>
      <c r="BW121" s="928"/>
      <c r="BX121" s="928"/>
      <c r="BY121" s="928"/>
      <c r="BZ121" s="928"/>
      <c r="CA121" s="928">
        <v>1078889</v>
      </c>
      <c r="CB121" s="928"/>
      <c r="CC121" s="928"/>
      <c r="CD121" s="928"/>
      <c r="CE121" s="928"/>
      <c r="CF121" s="922">
        <v>9.5</v>
      </c>
      <c r="CG121" s="923"/>
      <c r="CH121" s="923"/>
      <c r="CI121" s="923"/>
      <c r="CJ121" s="923"/>
      <c r="CK121" s="1011"/>
      <c r="CL121" s="1012"/>
      <c r="CM121" s="1012"/>
      <c r="CN121" s="1012"/>
      <c r="CO121" s="1013"/>
      <c r="CP121" s="1021" t="s">
        <v>417</v>
      </c>
      <c r="CQ121" s="1022"/>
      <c r="CR121" s="1022"/>
      <c r="CS121" s="1022"/>
      <c r="CT121" s="1022"/>
      <c r="CU121" s="1022"/>
      <c r="CV121" s="1022"/>
      <c r="CW121" s="1022"/>
      <c r="CX121" s="1022"/>
      <c r="CY121" s="1022"/>
      <c r="CZ121" s="1022"/>
      <c r="DA121" s="1022"/>
      <c r="DB121" s="1022"/>
      <c r="DC121" s="1022"/>
      <c r="DD121" s="1022"/>
      <c r="DE121" s="1022"/>
      <c r="DF121" s="1023"/>
      <c r="DG121" s="927">
        <v>2562212</v>
      </c>
      <c r="DH121" s="928"/>
      <c r="DI121" s="928"/>
      <c r="DJ121" s="928"/>
      <c r="DK121" s="928"/>
      <c r="DL121" s="928">
        <v>2444011</v>
      </c>
      <c r="DM121" s="928"/>
      <c r="DN121" s="928"/>
      <c r="DO121" s="928"/>
      <c r="DP121" s="928"/>
      <c r="DQ121" s="928">
        <v>2330180</v>
      </c>
      <c r="DR121" s="928"/>
      <c r="DS121" s="928"/>
      <c r="DT121" s="928"/>
      <c r="DU121" s="928"/>
      <c r="DV121" s="929">
        <v>20.6</v>
      </c>
      <c r="DW121" s="929"/>
      <c r="DX121" s="929"/>
      <c r="DY121" s="929"/>
      <c r="DZ121" s="930"/>
    </row>
    <row r="122" spans="1:130" s="230" customFormat="1" ht="26.25" customHeight="1" x14ac:dyDescent="0.15">
      <c r="A122" s="1059"/>
      <c r="B122" s="951"/>
      <c r="C122" s="924" t="s">
        <v>461</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138</v>
      </c>
      <c r="AB122" s="961"/>
      <c r="AC122" s="961"/>
      <c r="AD122" s="961"/>
      <c r="AE122" s="962"/>
      <c r="AF122" s="963" t="s">
        <v>447</v>
      </c>
      <c r="AG122" s="961"/>
      <c r="AH122" s="961"/>
      <c r="AI122" s="961"/>
      <c r="AJ122" s="962"/>
      <c r="AK122" s="963" t="s">
        <v>398</v>
      </c>
      <c r="AL122" s="961"/>
      <c r="AM122" s="961"/>
      <c r="AN122" s="961"/>
      <c r="AO122" s="962"/>
      <c r="AP122" s="964" t="s">
        <v>138</v>
      </c>
      <c r="AQ122" s="965"/>
      <c r="AR122" s="965"/>
      <c r="AS122" s="965"/>
      <c r="AT122" s="966"/>
      <c r="AU122" s="996"/>
      <c r="AV122" s="997"/>
      <c r="AW122" s="997"/>
      <c r="AX122" s="997"/>
      <c r="AY122" s="998"/>
      <c r="AZ122" s="975" t="s">
        <v>480</v>
      </c>
      <c r="BA122" s="967"/>
      <c r="BB122" s="967"/>
      <c r="BC122" s="967"/>
      <c r="BD122" s="967"/>
      <c r="BE122" s="967"/>
      <c r="BF122" s="967"/>
      <c r="BG122" s="967"/>
      <c r="BH122" s="967"/>
      <c r="BI122" s="967"/>
      <c r="BJ122" s="967"/>
      <c r="BK122" s="967"/>
      <c r="BL122" s="967"/>
      <c r="BM122" s="967"/>
      <c r="BN122" s="967"/>
      <c r="BO122" s="967"/>
      <c r="BP122" s="968"/>
      <c r="BQ122" s="1001">
        <v>28299426</v>
      </c>
      <c r="BR122" s="1002"/>
      <c r="BS122" s="1002"/>
      <c r="BT122" s="1002"/>
      <c r="BU122" s="1002"/>
      <c r="BV122" s="1002">
        <v>27915298</v>
      </c>
      <c r="BW122" s="1002"/>
      <c r="BX122" s="1002"/>
      <c r="BY122" s="1002"/>
      <c r="BZ122" s="1002"/>
      <c r="CA122" s="1002">
        <v>26467489</v>
      </c>
      <c r="CB122" s="1002"/>
      <c r="CC122" s="1002"/>
      <c r="CD122" s="1002"/>
      <c r="CE122" s="1002"/>
      <c r="CF122" s="1019">
        <v>234</v>
      </c>
      <c r="CG122" s="1020"/>
      <c r="CH122" s="1020"/>
      <c r="CI122" s="1020"/>
      <c r="CJ122" s="1020"/>
      <c r="CK122" s="1011"/>
      <c r="CL122" s="1012"/>
      <c r="CM122" s="1012"/>
      <c r="CN122" s="1012"/>
      <c r="CO122" s="1013"/>
      <c r="CP122" s="1021" t="s">
        <v>413</v>
      </c>
      <c r="CQ122" s="1022"/>
      <c r="CR122" s="1022"/>
      <c r="CS122" s="1022"/>
      <c r="CT122" s="1022"/>
      <c r="CU122" s="1022"/>
      <c r="CV122" s="1022"/>
      <c r="CW122" s="1022"/>
      <c r="CX122" s="1022"/>
      <c r="CY122" s="1022"/>
      <c r="CZ122" s="1022"/>
      <c r="DA122" s="1022"/>
      <c r="DB122" s="1022"/>
      <c r="DC122" s="1022"/>
      <c r="DD122" s="1022"/>
      <c r="DE122" s="1022"/>
      <c r="DF122" s="1023"/>
      <c r="DG122" s="927">
        <v>450671</v>
      </c>
      <c r="DH122" s="928"/>
      <c r="DI122" s="928"/>
      <c r="DJ122" s="928"/>
      <c r="DK122" s="928"/>
      <c r="DL122" s="928">
        <v>478418</v>
      </c>
      <c r="DM122" s="928"/>
      <c r="DN122" s="928"/>
      <c r="DO122" s="928"/>
      <c r="DP122" s="928"/>
      <c r="DQ122" s="928">
        <v>269384</v>
      </c>
      <c r="DR122" s="928"/>
      <c r="DS122" s="928"/>
      <c r="DT122" s="928"/>
      <c r="DU122" s="928"/>
      <c r="DV122" s="929">
        <v>2.4</v>
      </c>
      <c r="DW122" s="929"/>
      <c r="DX122" s="929"/>
      <c r="DY122" s="929"/>
      <c r="DZ122" s="930"/>
    </row>
    <row r="123" spans="1:130" s="230" customFormat="1" ht="26.25" customHeight="1" x14ac:dyDescent="0.15">
      <c r="A123" s="1059"/>
      <c r="B123" s="951"/>
      <c r="C123" s="924" t="s">
        <v>467</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449</v>
      </c>
      <c r="AB123" s="961"/>
      <c r="AC123" s="961"/>
      <c r="AD123" s="961"/>
      <c r="AE123" s="962"/>
      <c r="AF123" s="963" t="s">
        <v>449</v>
      </c>
      <c r="AG123" s="961"/>
      <c r="AH123" s="961"/>
      <c r="AI123" s="961"/>
      <c r="AJ123" s="962"/>
      <c r="AK123" s="963" t="s">
        <v>447</v>
      </c>
      <c r="AL123" s="961"/>
      <c r="AM123" s="961"/>
      <c r="AN123" s="961"/>
      <c r="AO123" s="962"/>
      <c r="AP123" s="964" t="s">
        <v>447</v>
      </c>
      <c r="AQ123" s="965"/>
      <c r="AR123" s="965"/>
      <c r="AS123" s="965"/>
      <c r="AT123" s="966"/>
      <c r="AU123" s="999"/>
      <c r="AV123" s="1000"/>
      <c r="AW123" s="1000"/>
      <c r="AX123" s="1000"/>
      <c r="AY123" s="1000"/>
      <c r="AZ123" s="251" t="s">
        <v>189</v>
      </c>
      <c r="BA123" s="251"/>
      <c r="BB123" s="251"/>
      <c r="BC123" s="251"/>
      <c r="BD123" s="251"/>
      <c r="BE123" s="251"/>
      <c r="BF123" s="251"/>
      <c r="BG123" s="251"/>
      <c r="BH123" s="251"/>
      <c r="BI123" s="251"/>
      <c r="BJ123" s="251"/>
      <c r="BK123" s="251"/>
      <c r="BL123" s="251"/>
      <c r="BM123" s="251"/>
      <c r="BN123" s="251"/>
      <c r="BO123" s="979" t="s">
        <v>481</v>
      </c>
      <c r="BP123" s="1007"/>
      <c r="BQ123" s="1065">
        <v>35918988</v>
      </c>
      <c r="BR123" s="1066"/>
      <c r="BS123" s="1066"/>
      <c r="BT123" s="1066"/>
      <c r="BU123" s="1066"/>
      <c r="BV123" s="1066">
        <v>37140344</v>
      </c>
      <c r="BW123" s="1066"/>
      <c r="BX123" s="1066"/>
      <c r="BY123" s="1066"/>
      <c r="BZ123" s="1066"/>
      <c r="CA123" s="1066">
        <v>36363382</v>
      </c>
      <c r="CB123" s="1066"/>
      <c r="CC123" s="1066"/>
      <c r="CD123" s="1066"/>
      <c r="CE123" s="1066"/>
      <c r="CF123" s="1003"/>
      <c r="CG123" s="1004"/>
      <c r="CH123" s="1004"/>
      <c r="CI123" s="1004"/>
      <c r="CJ123" s="1005"/>
      <c r="CK123" s="1011"/>
      <c r="CL123" s="1012"/>
      <c r="CM123" s="1012"/>
      <c r="CN123" s="1012"/>
      <c r="CO123" s="1013"/>
      <c r="CP123" s="1021" t="s">
        <v>419</v>
      </c>
      <c r="CQ123" s="1022"/>
      <c r="CR123" s="1022"/>
      <c r="CS123" s="1022"/>
      <c r="CT123" s="1022"/>
      <c r="CU123" s="1022"/>
      <c r="CV123" s="1022"/>
      <c r="CW123" s="1022"/>
      <c r="CX123" s="1022"/>
      <c r="CY123" s="1022"/>
      <c r="CZ123" s="1022"/>
      <c r="DA123" s="1022"/>
      <c r="DB123" s="1022"/>
      <c r="DC123" s="1022"/>
      <c r="DD123" s="1022"/>
      <c r="DE123" s="1022"/>
      <c r="DF123" s="1023"/>
      <c r="DG123" s="960">
        <v>145612</v>
      </c>
      <c r="DH123" s="961"/>
      <c r="DI123" s="961"/>
      <c r="DJ123" s="961"/>
      <c r="DK123" s="962"/>
      <c r="DL123" s="963">
        <v>140078</v>
      </c>
      <c r="DM123" s="961"/>
      <c r="DN123" s="961"/>
      <c r="DO123" s="961"/>
      <c r="DP123" s="962"/>
      <c r="DQ123" s="963">
        <v>134057</v>
      </c>
      <c r="DR123" s="961"/>
      <c r="DS123" s="961"/>
      <c r="DT123" s="961"/>
      <c r="DU123" s="962"/>
      <c r="DV123" s="964">
        <v>1.2</v>
      </c>
      <c r="DW123" s="965"/>
      <c r="DX123" s="965"/>
      <c r="DY123" s="965"/>
      <c r="DZ123" s="966"/>
    </row>
    <row r="124" spans="1:130" s="230" customFormat="1" ht="26.25" customHeight="1" thickBot="1" x14ac:dyDescent="0.2">
      <c r="A124" s="1059"/>
      <c r="B124" s="951"/>
      <c r="C124" s="924" t="s">
        <v>470</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138</v>
      </c>
      <c r="AB124" s="961"/>
      <c r="AC124" s="961"/>
      <c r="AD124" s="961"/>
      <c r="AE124" s="962"/>
      <c r="AF124" s="963" t="s">
        <v>482</v>
      </c>
      <c r="AG124" s="961"/>
      <c r="AH124" s="961"/>
      <c r="AI124" s="961"/>
      <c r="AJ124" s="962"/>
      <c r="AK124" s="963" t="s">
        <v>482</v>
      </c>
      <c r="AL124" s="961"/>
      <c r="AM124" s="961"/>
      <c r="AN124" s="961"/>
      <c r="AO124" s="962"/>
      <c r="AP124" s="964" t="s">
        <v>138</v>
      </c>
      <c r="AQ124" s="965"/>
      <c r="AR124" s="965"/>
      <c r="AS124" s="965"/>
      <c r="AT124" s="966"/>
      <c r="AU124" s="1061" t="s">
        <v>483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60.5</v>
      </c>
      <c r="BR124" s="1029"/>
      <c r="BS124" s="1029"/>
      <c r="BT124" s="1029"/>
      <c r="BU124" s="1029"/>
      <c r="BV124" s="1029">
        <v>42.3</v>
      </c>
      <c r="BW124" s="1029"/>
      <c r="BX124" s="1029"/>
      <c r="BY124" s="1029"/>
      <c r="BZ124" s="1029"/>
      <c r="CA124" s="1029">
        <v>20.100000000000001</v>
      </c>
      <c r="CB124" s="1029"/>
      <c r="CC124" s="1029"/>
      <c r="CD124" s="1029"/>
      <c r="CE124" s="1029"/>
      <c r="CF124" s="1030"/>
      <c r="CG124" s="1031"/>
      <c r="CH124" s="1031"/>
      <c r="CI124" s="1031"/>
      <c r="CJ124" s="1032"/>
      <c r="CK124" s="1014"/>
      <c r="CL124" s="1014"/>
      <c r="CM124" s="1014"/>
      <c r="CN124" s="1014"/>
      <c r="CO124" s="1015"/>
      <c r="CP124" s="1021" t="s">
        <v>484</v>
      </c>
      <c r="CQ124" s="1022"/>
      <c r="CR124" s="1022"/>
      <c r="CS124" s="1022"/>
      <c r="CT124" s="1022"/>
      <c r="CU124" s="1022"/>
      <c r="CV124" s="1022"/>
      <c r="CW124" s="1022"/>
      <c r="CX124" s="1022"/>
      <c r="CY124" s="1022"/>
      <c r="CZ124" s="1022"/>
      <c r="DA124" s="1022"/>
      <c r="DB124" s="1022"/>
      <c r="DC124" s="1022"/>
      <c r="DD124" s="1022"/>
      <c r="DE124" s="1022"/>
      <c r="DF124" s="1023"/>
      <c r="DG124" s="1006" t="s">
        <v>138</v>
      </c>
      <c r="DH124" s="988"/>
      <c r="DI124" s="988"/>
      <c r="DJ124" s="988"/>
      <c r="DK124" s="989"/>
      <c r="DL124" s="987" t="s">
        <v>138</v>
      </c>
      <c r="DM124" s="988"/>
      <c r="DN124" s="988"/>
      <c r="DO124" s="988"/>
      <c r="DP124" s="989"/>
      <c r="DQ124" s="987" t="s">
        <v>138</v>
      </c>
      <c r="DR124" s="988"/>
      <c r="DS124" s="988"/>
      <c r="DT124" s="988"/>
      <c r="DU124" s="989"/>
      <c r="DV124" s="990" t="s">
        <v>138</v>
      </c>
      <c r="DW124" s="991"/>
      <c r="DX124" s="991"/>
      <c r="DY124" s="991"/>
      <c r="DZ124" s="992"/>
    </row>
    <row r="125" spans="1:130" s="230" customFormat="1" ht="26.25" customHeight="1" x14ac:dyDescent="0.15">
      <c r="A125" s="1059"/>
      <c r="B125" s="951"/>
      <c r="C125" s="924" t="s">
        <v>472</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138</v>
      </c>
      <c r="AB125" s="961"/>
      <c r="AC125" s="961"/>
      <c r="AD125" s="961"/>
      <c r="AE125" s="962"/>
      <c r="AF125" s="963" t="s">
        <v>447</v>
      </c>
      <c r="AG125" s="961"/>
      <c r="AH125" s="961"/>
      <c r="AI125" s="961"/>
      <c r="AJ125" s="962"/>
      <c r="AK125" s="963" t="s">
        <v>447</v>
      </c>
      <c r="AL125" s="961"/>
      <c r="AM125" s="961"/>
      <c r="AN125" s="961"/>
      <c r="AO125" s="962"/>
      <c r="AP125" s="964" t="s">
        <v>447</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485</v>
      </c>
      <c r="CL125" s="1009"/>
      <c r="CM125" s="1009"/>
      <c r="CN125" s="1009"/>
      <c r="CO125" s="1010"/>
      <c r="CP125" s="931" t="s">
        <v>486</v>
      </c>
      <c r="CQ125" s="899"/>
      <c r="CR125" s="899"/>
      <c r="CS125" s="899"/>
      <c r="CT125" s="899"/>
      <c r="CU125" s="899"/>
      <c r="CV125" s="899"/>
      <c r="CW125" s="899"/>
      <c r="CX125" s="899"/>
      <c r="CY125" s="899"/>
      <c r="CZ125" s="899"/>
      <c r="DA125" s="899"/>
      <c r="DB125" s="899"/>
      <c r="DC125" s="899"/>
      <c r="DD125" s="899"/>
      <c r="DE125" s="899"/>
      <c r="DF125" s="900"/>
      <c r="DG125" s="932" t="s">
        <v>138</v>
      </c>
      <c r="DH125" s="933"/>
      <c r="DI125" s="933"/>
      <c r="DJ125" s="933"/>
      <c r="DK125" s="933"/>
      <c r="DL125" s="933" t="s">
        <v>138</v>
      </c>
      <c r="DM125" s="933"/>
      <c r="DN125" s="933"/>
      <c r="DO125" s="933"/>
      <c r="DP125" s="933"/>
      <c r="DQ125" s="933" t="s">
        <v>447</v>
      </c>
      <c r="DR125" s="933"/>
      <c r="DS125" s="933"/>
      <c r="DT125" s="933"/>
      <c r="DU125" s="933"/>
      <c r="DV125" s="934" t="s">
        <v>138</v>
      </c>
      <c r="DW125" s="934"/>
      <c r="DX125" s="934"/>
      <c r="DY125" s="934"/>
      <c r="DZ125" s="935"/>
    </row>
    <row r="126" spans="1:130" s="230" customFormat="1" ht="26.25" customHeight="1" thickBot="1" x14ac:dyDescent="0.2">
      <c r="A126" s="1059"/>
      <c r="B126" s="951"/>
      <c r="C126" s="924" t="s">
        <v>474</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447</v>
      </c>
      <c r="AB126" s="961"/>
      <c r="AC126" s="961"/>
      <c r="AD126" s="961"/>
      <c r="AE126" s="962"/>
      <c r="AF126" s="963" t="s">
        <v>138</v>
      </c>
      <c r="AG126" s="961"/>
      <c r="AH126" s="961"/>
      <c r="AI126" s="961"/>
      <c r="AJ126" s="962"/>
      <c r="AK126" s="963" t="s">
        <v>138</v>
      </c>
      <c r="AL126" s="961"/>
      <c r="AM126" s="961"/>
      <c r="AN126" s="961"/>
      <c r="AO126" s="962"/>
      <c r="AP126" s="964" t="s">
        <v>138</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487</v>
      </c>
      <c r="CQ126" s="925"/>
      <c r="CR126" s="925"/>
      <c r="CS126" s="925"/>
      <c r="CT126" s="925"/>
      <c r="CU126" s="925"/>
      <c r="CV126" s="925"/>
      <c r="CW126" s="925"/>
      <c r="CX126" s="925"/>
      <c r="CY126" s="925"/>
      <c r="CZ126" s="925"/>
      <c r="DA126" s="925"/>
      <c r="DB126" s="925"/>
      <c r="DC126" s="925"/>
      <c r="DD126" s="925"/>
      <c r="DE126" s="925"/>
      <c r="DF126" s="926"/>
      <c r="DG126" s="927" t="s">
        <v>138</v>
      </c>
      <c r="DH126" s="928"/>
      <c r="DI126" s="928"/>
      <c r="DJ126" s="928"/>
      <c r="DK126" s="928"/>
      <c r="DL126" s="928" t="s">
        <v>138</v>
      </c>
      <c r="DM126" s="928"/>
      <c r="DN126" s="928"/>
      <c r="DO126" s="928"/>
      <c r="DP126" s="928"/>
      <c r="DQ126" s="928" t="s">
        <v>138</v>
      </c>
      <c r="DR126" s="928"/>
      <c r="DS126" s="928"/>
      <c r="DT126" s="928"/>
      <c r="DU126" s="928"/>
      <c r="DV126" s="929" t="s">
        <v>447</v>
      </c>
      <c r="DW126" s="929"/>
      <c r="DX126" s="929"/>
      <c r="DY126" s="929"/>
      <c r="DZ126" s="930"/>
    </row>
    <row r="127" spans="1:130" s="230" customFormat="1" ht="26.25" customHeight="1" x14ac:dyDescent="0.15">
      <c r="A127" s="1060"/>
      <c r="B127" s="953"/>
      <c r="C127" s="975" t="s">
        <v>488</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138</v>
      </c>
      <c r="AB127" s="961"/>
      <c r="AC127" s="961"/>
      <c r="AD127" s="961"/>
      <c r="AE127" s="962"/>
      <c r="AF127" s="963" t="s">
        <v>138</v>
      </c>
      <c r="AG127" s="961"/>
      <c r="AH127" s="961"/>
      <c r="AI127" s="961"/>
      <c r="AJ127" s="962"/>
      <c r="AK127" s="963" t="s">
        <v>138</v>
      </c>
      <c r="AL127" s="961"/>
      <c r="AM127" s="961"/>
      <c r="AN127" s="961"/>
      <c r="AO127" s="962"/>
      <c r="AP127" s="964" t="s">
        <v>138</v>
      </c>
      <c r="AQ127" s="965"/>
      <c r="AR127" s="965"/>
      <c r="AS127" s="965"/>
      <c r="AT127" s="966"/>
      <c r="AU127" s="232"/>
      <c r="AV127" s="232"/>
      <c r="AW127" s="232"/>
      <c r="AX127" s="1033" t="s">
        <v>489</v>
      </c>
      <c r="AY127" s="1034"/>
      <c r="AZ127" s="1034"/>
      <c r="BA127" s="1034"/>
      <c r="BB127" s="1034"/>
      <c r="BC127" s="1034"/>
      <c r="BD127" s="1034"/>
      <c r="BE127" s="1035"/>
      <c r="BF127" s="1036" t="s">
        <v>490</v>
      </c>
      <c r="BG127" s="1034"/>
      <c r="BH127" s="1034"/>
      <c r="BI127" s="1034"/>
      <c r="BJ127" s="1034"/>
      <c r="BK127" s="1034"/>
      <c r="BL127" s="1035"/>
      <c r="BM127" s="1036" t="s">
        <v>491</v>
      </c>
      <c r="BN127" s="1034"/>
      <c r="BO127" s="1034"/>
      <c r="BP127" s="1034"/>
      <c r="BQ127" s="1034"/>
      <c r="BR127" s="1034"/>
      <c r="BS127" s="1035"/>
      <c r="BT127" s="1036" t="s">
        <v>492</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493</v>
      </c>
      <c r="CQ127" s="925"/>
      <c r="CR127" s="925"/>
      <c r="CS127" s="925"/>
      <c r="CT127" s="925"/>
      <c r="CU127" s="925"/>
      <c r="CV127" s="925"/>
      <c r="CW127" s="925"/>
      <c r="CX127" s="925"/>
      <c r="CY127" s="925"/>
      <c r="CZ127" s="925"/>
      <c r="DA127" s="925"/>
      <c r="DB127" s="925"/>
      <c r="DC127" s="925"/>
      <c r="DD127" s="925"/>
      <c r="DE127" s="925"/>
      <c r="DF127" s="926"/>
      <c r="DG127" s="927" t="s">
        <v>138</v>
      </c>
      <c r="DH127" s="928"/>
      <c r="DI127" s="928"/>
      <c r="DJ127" s="928"/>
      <c r="DK127" s="928"/>
      <c r="DL127" s="928" t="s">
        <v>138</v>
      </c>
      <c r="DM127" s="928"/>
      <c r="DN127" s="928"/>
      <c r="DO127" s="928"/>
      <c r="DP127" s="928"/>
      <c r="DQ127" s="928" t="s">
        <v>482</v>
      </c>
      <c r="DR127" s="928"/>
      <c r="DS127" s="928"/>
      <c r="DT127" s="928"/>
      <c r="DU127" s="928"/>
      <c r="DV127" s="929" t="s">
        <v>138</v>
      </c>
      <c r="DW127" s="929"/>
      <c r="DX127" s="929"/>
      <c r="DY127" s="929"/>
      <c r="DZ127" s="930"/>
    </row>
    <row r="128" spans="1:130" s="230" customFormat="1" ht="26.25" customHeight="1" thickBot="1" x14ac:dyDescent="0.2">
      <c r="A128" s="1043" t="s">
        <v>494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495</v>
      </c>
      <c r="X128" s="1045"/>
      <c r="Y128" s="1045"/>
      <c r="Z128" s="1046"/>
      <c r="AA128" s="1047">
        <v>104752</v>
      </c>
      <c r="AB128" s="1048"/>
      <c r="AC128" s="1048"/>
      <c r="AD128" s="1048"/>
      <c r="AE128" s="1049"/>
      <c r="AF128" s="1050">
        <v>111726</v>
      </c>
      <c r="AG128" s="1048"/>
      <c r="AH128" s="1048"/>
      <c r="AI128" s="1048"/>
      <c r="AJ128" s="1049"/>
      <c r="AK128" s="1050">
        <v>116986</v>
      </c>
      <c r="AL128" s="1048"/>
      <c r="AM128" s="1048"/>
      <c r="AN128" s="1048"/>
      <c r="AO128" s="1049"/>
      <c r="AP128" s="1051"/>
      <c r="AQ128" s="1052"/>
      <c r="AR128" s="1052"/>
      <c r="AS128" s="1052"/>
      <c r="AT128" s="1053"/>
      <c r="AU128" s="232"/>
      <c r="AV128" s="232"/>
      <c r="AW128" s="232"/>
      <c r="AX128" s="898" t="s">
        <v>496</v>
      </c>
      <c r="AY128" s="899"/>
      <c r="AZ128" s="899"/>
      <c r="BA128" s="899"/>
      <c r="BB128" s="899"/>
      <c r="BC128" s="899"/>
      <c r="BD128" s="899"/>
      <c r="BE128" s="900"/>
      <c r="BF128" s="1054" t="s">
        <v>138</v>
      </c>
      <c r="BG128" s="1055"/>
      <c r="BH128" s="1055"/>
      <c r="BI128" s="1055"/>
      <c r="BJ128" s="1055"/>
      <c r="BK128" s="1055"/>
      <c r="BL128" s="1056"/>
      <c r="BM128" s="1054">
        <v>12.88</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497</v>
      </c>
      <c r="CQ128" s="726"/>
      <c r="CR128" s="726"/>
      <c r="CS128" s="726"/>
      <c r="CT128" s="726"/>
      <c r="CU128" s="726"/>
      <c r="CV128" s="726"/>
      <c r="CW128" s="726"/>
      <c r="CX128" s="726"/>
      <c r="CY128" s="726"/>
      <c r="CZ128" s="726"/>
      <c r="DA128" s="726"/>
      <c r="DB128" s="726"/>
      <c r="DC128" s="726"/>
      <c r="DD128" s="726"/>
      <c r="DE128" s="726"/>
      <c r="DF128" s="1038"/>
      <c r="DG128" s="1039">
        <v>2352</v>
      </c>
      <c r="DH128" s="1040"/>
      <c r="DI128" s="1040"/>
      <c r="DJ128" s="1040"/>
      <c r="DK128" s="1040"/>
      <c r="DL128" s="1040" t="s">
        <v>138</v>
      </c>
      <c r="DM128" s="1040"/>
      <c r="DN128" s="1040"/>
      <c r="DO128" s="1040"/>
      <c r="DP128" s="1040"/>
      <c r="DQ128" s="1040">
        <v>1751</v>
      </c>
      <c r="DR128" s="1040"/>
      <c r="DS128" s="1040"/>
      <c r="DT128" s="1040"/>
      <c r="DU128" s="1040"/>
      <c r="DV128" s="1041">
        <v>0</v>
      </c>
      <c r="DW128" s="1041"/>
      <c r="DX128" s="1041"/>
      <c r="DY128" s="1041"/>
      <c r="DZ128" s="1042"/>
    </row>
    <row r="129" spans="1:131" s="230" customFormat="1" ht="26.25" customHeight="1" x14ac:dyDescent="0.15">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498</v>
      </c>
      <c r="X129" s="1073"/>
      <c r="Y129" s="1073"/>
      <c r="Z129" s="1074"/>
      <c r="AA129" s="960">
        <v>13418692</v>
      </c>
      <c r="AB129" s="961"/>
      <c r="AC129" s="961"/>
      <c r="AD129" s="961"/>
      <c r="AE129" s="962"/>
      <c r="AF129" s="963">
        <v>13907403</v>
      </c>
      <c r="AG129" s="961"/>
      <c r="AH129" s="961"/>
      <c r="AI129" s="961"/>
      <c r="AJ129" s="962"/>
      <c r="AK129" s="963">
        <v>13718770</v>
      </c>
      <c r="AL129" s="961"/>
      <c r="AM129" s="961"/>
      <c r="AN129" s="961"/>
      <c r="AO129" s="962"/>
      <c r="AP129" s="1075"/>
      <c r="AQ129" s="1076"/>
      <c r="AR129" s="1076"/>
      <c r="AS129" s="1076"/>
      <c r="AT129" s="1077"/>
      <c r="AU129" s="233"/>
      <c r="AV129" s="233"/>
      <c r="AW129" s="233"/>
      <c r="AX129" s="1067" t="s">
        <v>499</v>
      </c>
      <c r="AY129" s="925"/>
      <c r="AZ129" s="925"/>
      <c r="BA129" s="925"/>
      <c r="BB129" s="925"/>
      <c r="BC129" s="925"/>
      <c r="BD129" s="925"/>
      <c r="BE129" s="926"/>
      <c r="BF129" s="1068" t="s">
        <v>138</v>
      </c>
      <c r="BG129" s="1069"/>
      <c r="BH129" s="1069"/>
      <c r="BI129" s="1069"/>
      <c r="BJ129" s="1069"/>
      <c r="BK129" s="1069"/>
      <c r="BL129" s="1070"/>
      <c r="BM129" s="1068">
        <v>17.88</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500</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501</v>
      </c>
      <c r="X130" s="1073"/>
      <c r="Y130" s="1073"/>
      <c r="Z130" s="1074"/>
      <c r="AA130" s="960">
        <v>2234364</v>
      </c>
      <c r="AB130" s="961"/>
      <c r="AC130" s="961"/>
      <c r="AD130" s="961"/>
      <c r="AE130" s="962"/>
      <c r="AF130" s="963">
        <v>2315617</v>
      </c>
      <c r="AG130" s="961"/>
      <c r="AH130" s="961"/>
      <c r="AI130" s="961"/>
      <c r="AJ130" s="962"/>
      <c r="AK130" s="963">
        <v>2406006</v>
      </c>
      <c r="AL130" s="961"/>
      <c r="AM130" s="961"/>
      <c r="AN130" s="961"/>
      <c r="AO130" s="962"/>
      <c r="AP130" s="1075"/>
      <c r="AQ130" s="1076"/>
      <c r="AR130" s="1076"/>
      <c r="AS130" s="1076"/>
      <c r="AT130" s="1077"/>
      <c r="AU130" s="233"/>
      <c r="AV130" s="233"/>
      <c r="AW130" s="233"/>
      <c r="AX130" s="1067" t="s">
        <v>502</v>
      </c>
      <c r="AY130" s="925"/>
      <c r="AZ130" s="925"/>
      <c r="BA130" s="925"/>
      <c r="BB130" s="925"/>
      <c r="BC130" s="925"/>
      <c r="BD130" s="925"/>
      <c r="BE130" s="926"/>
      <c r="BF130" s="1103">
        <v>6.4</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503</v>
      </c>
      <c r="X131" s="1110"/>
      <c r="Y131" s="1110"/>
      <c r="Z131" s="1111"/>
      <c r="AA131" s="1006">
        <v>11184328</v>
      </c>
      <c r="AB131" s="988"/>
      <c r="AC131" s="988"/>
      <c r="AD131" s="988"/>
      <c r="AE131" s="989"/>
      <c r="AF131" s="987">
        <v>11591786</v>
      </c>
      <c r="AG131" s="988"/>
      <c r="AH131" s="988"/>
      <c r="AI131" s="988"/>
      <c r="AJ131" s="989"/>
      <c r="AK131" s="987">
        <v>11312764</v>
      </c>
      <c r="AL131" s="988"/>
      <c r="AM131" s="988"/>
      <c r="AN131" s="988"/>
      <c r="AO131" s="989"/>
      <c r="AP131" s="1112"/>
      <c r="AQ131" s="1113"/>
      <c r="AR131" s="1113"/>
      <c r="AS131" s="1113"/>
      <c r="AT131" s="1114"/>
      <c r="AU131" s="233"/>
      <c r="AV131" s="233"/>
      <c r="AW131" s="233"/>
      <c r="AX131" s="1085" t="s">
        <v>504</v>
      </c>
      <c r="AY131" s="726"/>
      <c r="AZ131" s="726"/>
      <c r="BA131" s="726"/>
      <c r="BB131" s="726"/>
      <c r="BC131" s="726"/>
      <c r="BD131" s="726"/>
      <c r="BE131" s="1038"/>
      <c r="BF131" s="1086">
        <v>20.100000000000001</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505</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506</v>
      </c>
      <c r="W132" s="1096"/>
      <c r="X132" s="1096"/>
      <c r="Y132" s="1096"/>
      <c r="Z132" s="1097"/>
      <c r="AA132" s="1098">
        <v>6.2117724000000001</v>
      </c>
      <c r="AB132" s="1099"/>
      <c r="AC132" s="1099"/>
      <c r="AD132" s="1099"/>
      <c r="AE132" s="1100"/>
      <c r="AF132" s="1101">
        <v>6.0531655999999998</v>
      </c>
      <c r="AG132" s="1099"/>
      <c r="AH132" s="1099"/>
      <c r="AI132" s="1099"/>
      <c r="AJ132" s="1100"/>
      <c r="AK132" s="1101">
        <v>6.945049</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507</v>
      </c>
      <c r="W133" s="1079"/>
      <c r="X133" s="1079"/>
      <c r="Y133" s="1079"/>
      <c r="Z133" s="1080"/>
      <c r="AA133" s="1081">
        <v>7.3</v>
      </c>
      <c r="AB133" s="1082"/>
      <c r="AC133" s="1082"/>
      <c r="AD133" s="1082"/>
      <c r="AE133" s="1083"/>
      <c r="AF133" s="1081">
        <v>6.7</v>
      </c>
      <c r="AG133" s="1082"/>
      <c r="AH133" s="1082"/>
      <c r="AI133" s="1082"/>
      <c r="AJ133" s="1083"/>
      <c r="AK133" s="1081">
        <v>6.4</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zV+YWnUwJuLbtTOFBASns+j6UHL8n4F7dGoNTQvvrAyujbjYUW6i+eFJOBRmMjCJr0Izz4qBqlMxEOHFw1NjQ==" saltValue="GPGTrqCq3xURvizdCq1P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QFwuM170YJaiAvrLOvEGkrXhBPmUXduVoKWDUTdVPtLsFoi4cI47SQCreKaG+mR0d/69+ZRfusyiGZe+t+fVQ==" saltValue="4T/yBKI3GqbAM9KJn1x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SX8E/G+4xlOjRMHQz6d0aWTHLVXLSlC1tAu0bVoe5QpKOv8cSO8YTv04p/TB24svMWFG+fozt8/AH4QlY6KxQ==" saltValue="V8zYzKyXsOl0CYDcb+u0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516</v>
      </c>
      <c r="AL9" s="1119"/>
      <c r="AM9" s="1119"/>
      <c r="AN9" s="1120"/>
      <c r="AO9" s="281">
        <v>4094653</v>
      </c>
      <c r="AP9" s="281">
        <v>83184</v>
      </c>
      <c r="AQ9" s="282">
        <v>105319</v>
      </c>
      <c r="AR9" s="283">
        <v>-21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517</v>
      </c>
      <c r="AL10" s="1119"/>
      <c r="AM10" s="1119"/>
      <c r="AN10" s="1120"/>
      <c r="AO10" s="284">
        <v>53144</v>
      </c>
      <c r="AP10" s="284">
        <v>1080</v>
      </c>
      <c r="AQ10" s="285">
        <v>9860</v>
      </c>
      <c r="AR10" s="286">
        <v>-89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518</v>
      </c>
      <c r="AL11" s="1119"/>
      <c r="AM11" s="1119"/>
      <c r="AN11" s="1120"/>
      <c r="AO11" s="284">
        <v>69911</v>
      </c>
      <c r="AP11" s="284">
        <v>1420</v>
      </c>
      <c r="AQ11" s="285">
        <v>1656</v>
      </c>
      <c r="AR11" s="286">
        <v>-14.3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519</v>
      </c>
      <c r="AL12" s="1119"/>
      <c r="AM12" s="1119"/>
      <c r="AN12" s="1120"/>
      <c r="AO12" s="284" t="s">
        <v>520</v>
      </c>
      <c r="AP12" s="284" t="s">
        <v>520</v>
      </c>
      <c r="AQ12" s="285">
        <v>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521</v>
      </c>
      <c r="AL13" s="1119"/>
      <c r="AM13" s="1119"/>
      <c r="AN13" s="1120"/>
      <c r="AO13" s="284">
        <v>220809</v>
      </c>
      <c r="AP13" s="284">
        <v>4486</v>
      </c>
      <c r="AQ13" s="285">
        <v>4056</v>
      </c>
      <c r="AR13" s="286">
        <v>10.6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522</v>
      </c>
      <c r="AL14" s="1119"/>
      <c r="AM14" s="1119"/>
      <c r="AN14" s="1120"/>
      <c r="AO14" s="284">
        <v>74208</v>
      </c>
      <c r="AP14" s="284">
        <v>1508</v>
      </c>
      <c r="AQ14" s="285">
        <v>2339</v>
      </c>
      <c r="AR14" s="286">
        <v>-35.5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523</v>
      </c>
      <c r="AL15" s="1122"/>
      <c r="AM15" s="1122"/>
      <c r="AN15" s="1123"/>
      <c r="AO15" s="284">
        <v>-341748</v>
      </c>
      <c r="AP15" s="284">
        <v>-6943</v>
      </c>
      <c r="AQ15" s="285">
        <v>-7717</v>
      </c>
      <c r="AR15" s="286">
        <v>-10</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189</v>
      </c>
      <c r="AL16" s="1122"/>
      <c r="AM16" s="1122"/>
      <c r="AN16" s="1123"/>
      <c r="AO16" s="284">
        <v>4170977</v>
      </c>
      <c r="AP16" s="284">
        <v>84735</v>
      </c>
      <c r="AQ16" s="285">
        <v>115515</v>
      </c>
      <c r="AR16" s="286">
        <v>-26.6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528</v>
      </c>
      <c r="AL21" s="1125"/>
      <c r="AM21" s="1125"/>
      <c r="AN21" s="1126"/>
      <c r="AO21" s="297">
        <v>9.57</v>
      </c>
      <c r="AP21" s="298">
        <v>10.69</v>
      </c>
      <c r="AQ21" s="299">
        <v>-1.1200000000000001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529</v>
      </c>
      <c r="AL22" s="1125"/>
      <c r="AM22" s="1125"/>
      <c r="AN22" s="1126"/>
      <c r="AO22" s="302">
        <v>98.6</v>
      </c>
      <c r="AP22" s="303">
        <v>97.4</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530</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533</v>
      </c>
      <c r="AL32" s="1133"/>
      <c r="AM32" s="1133"/>
      <c r="AN32" s="1134"/>
      <c r="AO32" s="312">
        <v>2639100</v>
      </c>
      <c r="AP32" s="312">
        <v>53614</v>
      </c>
      <c r="AQ32" s="313">
        <v>74824</v>
      </c>
      <c r="AR32" s="314">
        <v>-28.3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534</v>
      </c>
      <c r="AL33" s="1133"/>
      <c r="AM33" s="1133"/>
      <c r="AN33" s="1134"/>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535</v>
      </c>
      <c r="AL34" s="1133"/>
      <c r="AM34" s="1133"/>
      <c r="AN34" s="1134"/>
      <c r="AO34" s="312" t="s">
        <v>520</v>
      </c>
      <c r="AP34" s="312" t="s">
        <v>520</v>
      </c>
      <c r="AQ34" s="313">
        <v>1</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536</v>
      </c>
      <c r="AL35" s="1133"/>
      <c r="AM35" s="1133"/>
      <c r="AN35" s="1134"/>
      <c r="AO35" s="312">
        <v>669355</v>
      </c>
      <c r="AP35" s="312">
        <v>13598</v>
      </c>
      <c r="AQ35" s="313">
        <v>17427</v>
      </c>
      <c r="AR35" s="314">
        <v>-22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537</v>
      </c>
      <c r="AL36" s="1133"/>
      <c r="AM36" s="1133"/>
      <c r="AN36" s="1134"/>
      <c r="AO36" s="312" t="s">
        <v>520</v>
      </c>
      <c r="AP36" s="312" t="s">
        <v>520</v>
      </c>
      <c r="AQ36" s="313">
        <v>2447</v>
      </c>
      <c r="AR36" s="314" t="s">
        <v>520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538</v>
      </c>
      <c r="AL37" s="1133"/>
      <c r="AM37" s="1133"/>
      <c r="AN37" s="1134"/>
      <c r="AO37" s="312" t="s">
        <v>520</v>
      </c>
      <c r="AP37" s="312" t="s">
        <v>520</v>
      </c>
      <c r="AQ37" s="313">
        <v>591</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539</v>
      </c>
      <c r="AL38" s="1136"/>
      <c r="AM38" s="1136"/>
      <c r="AN38" s="1137"/>
      <c r="AO38" s="315">
        <v>214</v>
      </c>
      <c r="AP38" s="315">
        <v>4</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540</v>
      </c>
      <c r="AL39" s="1136"/>
      <c r="AM39" s="1136"/>
      <c r="AN39" s="1137"/>
      <c r="AO39" s="312">
        <v>-116986</v>
      </c>
      <c r="AP39" s="312">
        <v>-2377</v>
      </c>
      <c r="AQ39" s="313">
        <v>-3618</v>
      </c>
      <c r="AR39" s="314">
        <v>-34.299999999999997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541</v>
      </c>
      <c r="AL40" s="1133"/>
      <c r="AM40" s="1133"/>
      <c r="AN40" s="1134"/>
      <c r="AO40" s="312">
        <v>-2406006</v>
      </c>
      <c r="AP40" s="312">
        <v>-48879</v>
      </c>
      <c r="AQ40" s="313">
        <v>-63812</v>
      </c>
      <c r="AR40" s="314">
        <v>-23.4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305</v>
      </c>
      <c r="AL41" s="1139"/>
      <c r="AM41" s="1139"/>
      <c r="AN41" s="1140"/>
      <c r="AO41" s="312">
        <v>785677</v>
      </c>
      <c r="AP41" s="312">
        <v>15961</v>
      </c>
      <c r="AQ41" s="313">
        <v>27863</v>
      </c>
      <c r="AR41" s="314">
        <v>-42.7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511</v>
      </c>
      <c r="AN49" s="1129" t="s">
        <v>545</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5774380</v>
      </c>
      <c r="AN51" s="334">
        <v>112636</v>
      </c>
      <c r="AO51" s="335">
        <v>39.799999999999997</v>
      </c>
      <c r="AP51" s="336">
        <v>69185</v>
      </c>
      <c r="AQ51" s="337">
        <v>-2</v>
      </c>
      <c r="AR51" s="338">
        <v>41.8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1570354</v>
      </c>
      <c r="AN52" s="342">
        <v>30631</v>
      </c>
      <c r="AO52" s="343">
        <v>8.9</v>
      </c>
      <c r="AP52" s="344">
        <v>38519</v>
      </c>
      <c r="AQ52" s="345">
        <v>3</v>
      </c>
      <c r="AR52" s="346">
        <v>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4925770</v>
      </c>
      <c r="AN53" s="334">
        <v>96951</v>
      </c>
      <c r="AO53" s="335">
        <v>-13.9</v>
      </c>
      <c r="AP53" s="336">
        <v>70166</v>
      </c>
      <c r="AQ53" s="337">
        <v>1.4</v>
      </c>
      <c r="AR53" s="338">
        <v>-15.3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1148540</v>
      </c>
      <c r="AN54" s="342">
        <v>22606</v>
      </c>
      <c r="AO54" s="343">
        <v>-26.2</v>
      </c>
      <c r="AP54" s="344">
        <v>36115</v>
      </c>
      <c r="AQ54" s="345">
        <v>-6.2</v>
      </c>
      <c r="AR54" s="346">
        <v>-20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5862234</v>
      </c>
      <c r="AN55" s="334">
        <v>116661</v>
      </c>
      <c r="AO55" s="335">
        <v>20.3</v>
      </c>
      <c r="AP55" s="336">
        <v>92632</v>
      </c>
      <c r="AQ55" s="337">
        <v>32</v>
      </c>
      <c r="AR55" s="338">
        <v>-11.7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1005380</v>
      </c>
      <c r="AN56" s="342">
        <v>20008</v>
      </c>
      <c r="AO56" s="343">
        <v>-11.5</v>
      </c>
      <c r="AP56" s="344">
        <v>47978</v>
      </c>
      <c r="AQ56" s="345">
        <v>32.799999999999997</v>
      </c>
      <c r="AR56" s="346">
        <v>-44.3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4451097</v>
      </c>
      <c r="AN57" s="334">
        <v>90021</v>
      </c>
      <c r="AO57" s="335">
        <v>-22.8</v>
      </c>
      <c r="AP57" s="336">
        <v>96469</v>
      </c>
      <c r="AQ57" s="337">
        <v>4.0999999999999996</v>
      </c>
      <c r="AR57" s="338">
        <v>-26.9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1689859</v>
      </c>
      <c r="AN58" s="342">
        <v>34177</v>
      </c>
      <c r="AO58" s="343">
        <v>70.8</v>
      </c>
      <c r="AP58" s="344">
        <v>49775</v>
      </c>
      <c r="AQ58" s="345">
        <v>3.7</v>
      </c>
      <c r="AR58" s="346">
        <v>67.099999999999994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1958885</v>
      </c>
      <c r="AN59" s="334">
        <v>39795</v>
      </c>
      <c r="AO59" s="335">
        <v>-55.8</v>
      </c>
      <c r="AP59" s="336">
        <v>85743</v>
      </c>
      <c r="AQ59" s="337">
        <v>-11.1</v>
      </c>
      <c r="AR59" s="338">
        <v>-44.7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589460</v>
      </c>
      <c r="AN60" s="342">
        <v>11975</v>
      </c>
      <c r="AO60" s="343">
        <v>-65</v>
      </c>
      <c r="AP60" s="344">
        <v>45231</v>
      </c>
      <c r="AQ60" s="345">
        <v>-9.1</v>
      </c>
      <c r="AR60" s="346">
        <v>-55.9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4594473</v>
      </c>
      <c r="AN61" s="349">
        <v>91213</v>
      </c>
      <c r="AO61" s="350">
        <v>-6.5</v>
      </c>
      <c r="AP61" s="351">
        <v>82839</v>
      </c>
      <c r="AQ61" s="352">
        <v>4.9000000000000004</v>
      </c>
      <c r="AR61" s="338">
        <v>-11.4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1200719</v>
      </c>
      <c r="AN62" s="342">
        <v>23879</v>
      </c>
      <c r="AO62" s="343">
        <v>-4.5999999999999996</v>
      </c>
      <c r="AP62" s="344">
        <v>43524</v>
      </c>
      <c r="AQ62" s="345">
        <v>4.8</v>
      </c>
      <c r="AR62" s="346">
        <v>-9.4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T+kcWVJZjYRxEgXHq5yjDvac47v+PZ39lT17Xpk3tnK7X83ouAZSni5WixBPSprQTeER954TTIIzgnd5mv/xQ==" saltValue="X71X/VTp21WTfEH2tUTE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RYCCbuHWsXtXgf6vqq2j0aSB/VOeMCSwi9HIvSNQEim0OKfwCVrKBJ2whtVf7hU3/bm3BKPbkjndOxZotyiKYQ==" saltValue="t2l9BG9lWx9h/N4idQ9E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m12RJRhA6AnF/Ue/QzRAwLp51++Y7g97cLewP4ahLHyRgGQcOGFqGkjnO+TZAlQ6SdCBjnf/mPnZ/9TWOyk+kw==" saltValue="Nv8E/vDUfgGpMVso/Ky3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1" t="s">
        <v>3</v>
      </c>
      <c r="D47" s="1141"/>
      <c r="E47" s="1142"/>
      <c r="F47" s="11">
        <v>22.54</v>
      </c>
      <c r="G47" s="12">
        <v>20.32</v>
      </c>
      <c r="H47" s="12">
        <v>21.4</v>
      </c>
      <c r="I47" s="12">
        <v>21.56</v>
      </c>
      <c r="J47" s="13">
        <v>21.88</v>
      </c>
    </row>
    <row r="48" spans="2:10" ht="57.75" customHeight="1" x14ac:dyDescent="0.15">
      <c r="B48" s="14"/>
      <c r="C48" s="1143" t="s">
        <v>4</v>
      </c>
      <c r="D48" s="1143"/>
      <c r="E48" s="1144"/>
      <c r="F48" s="15">
        <v>5.13</v>
      </c>
      <c r="G48" s="16">
        <v>5.41</v>
      </c>
      <c r="H48" s="16">
        <v>3.7</v>
      </c>
      <c r="I48" s="16">
        <v>7.65</v>
      </c>
      <c r="J48" s="17">
        <v>4.75</v>
      </c>
    </row>
    <row r="49" spans="2:10" ht="57.75" customHeight="1" thickBot="1" x14ac:dyDescent="0.2">
      <c r="B49" s="18"/>
      <c r="C49" s="1145" t="s">
        <v>5</v>
      </c>
      <c r="D49" s="1145"/>
      <c r="E49" s="1146"/>
      <c r="F49" s="19" t="s">
        <v>566</v>
      </c>
      <c r="G49" s="20" t="s">
        <v>567</v>
      </c>
      <c r="H49" s="20">
        <v>1.26</v>
      </c>
      <c r="I49" s="20">
        <v>4.99</v>
      </c>
      <c r="J49" s="21" t="s">
        <v>568</v>
      </c>
    </row>
    <row r="50" spans="2:10" x14ac:dyDescent="0.15"/>
  </sheetData>
  <sheetProtection algorithmName="SHA-512" hashValue="eZ5yWLWdOwevrvp+OqbswbD/oy8jOnlZFNW0PBCtaE5Beb/GQoKQJybUSqqRXNqtoeaSaffWplIsPxeSHgiDtA==" saltValue="pIDh0Zw2zT4PumEbAo0A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2024-03-12T05:28:23Z</cp:lastPrinted>
  <dcterms:created xsi:type="dcterms:W3CDTF">2024-02-05T00:22:21Z</dcterms:created>
  <dcterms:modified xsi:type="dcterms:W3CDTF">2024-03-25T05:21:12Z</dcterms:modified>
  <cp:category/>
</cp:coreProperties>
</file>