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4_市町村→県\32_小美玉市○\260316修正提出\"/>
    </mc:Choice>
  </mc:AlternateContent>
  <xr:revisionPtr revIDLastSave="0" documentId="13_ncr:1_{C64E3FA8-3AA1-4477-82E3-D34EB8E246C8}" xr6:coauthVersionLast="47" xr6:coauthVersionMax="47" xr10:uidLastSave="{00000000-0000-0000-0000-000000000000}"/>
  <bookViews>
    <workbookView xWindow="-120" yWindow="-120" windowWidth="20730" windowHeight="11160" firstSheet="8" activeTab="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O34" i="10"/>
  <c r="CO35"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U37" i="10" s="1"/>
  <c r="AM34" i="10"/>
  <c r="AM35" i="10" s="1"/>
</calcChain>
</file>

<file path=xl/sharedStrings.xml><?xml version="1.0" encoding="utf-8"?>
<sst xmlns="http://schemas.openxmlformats.org/spreadsheetml/2006/main" count="1110" uniqueCount="574">
  <si>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</si>
  <si>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</si>
  <si>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</si>
  <si>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</si>
  <si>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</si>
  <si>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</si>
  <si>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</si>
  <si>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</si>
  <si>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</si>
  <si>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</si>
  <si>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</si>
  <si>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</si>
  <si>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</si>
  <si>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</si>
  <si>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</si>
  <si>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</si>
  <si>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</si>
  <si>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</si>
  <si>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</si>
  <si>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</si>
  <si>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</si>
  <si>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</si>
  <si>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</si>
  <si>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</si>
  <si>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</si>
  <si>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</si>
  <si>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</si>
  <si>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</si>
  <si>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</si>
  <si>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</si>
  <si>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</si>
  <si>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</si>
  <si>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</si>
  <si>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</si>
  <si>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</si>
  <si>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</si>
  <si>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</si>
  <si>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</si>
  <si>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</si>
  <si>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</si>
  <si>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</si>
  <si>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</si>
  <si>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</si>
  <si>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</si>
  <si>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</si>
  <si>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</si>
  <si>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</si>
  <si>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</si>
  <si>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</si>
  <si>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</si>
  <si>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</si>
  <si>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</si>
  <si>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</si>
  <si>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</si>
  <si>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</si>
  <si>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</si>
  <si>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</si>
  <si>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</si>
  <si>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</si>
  <si>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</si>
  <si>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</si>
  <si>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</si>
  <si>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</si>
  <si>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</si>
  <si>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</si>
  <si>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</si>
  <si>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</si>
  <si>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</si>
  <si>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</si>
  <si>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</si>
  <si>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</si>
  <si>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</si>
  <si>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</si>
  <si>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</si>
  <si>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</si>
  <si>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</si>
  <si>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</si>
  <si>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</si>
  <si>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</si>
  <si>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</si>
  <si>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</si>
  <si>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</si>
  <si>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</si>
  <si>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</si>
  <si>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</si>
  <si>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</si>
  <si>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</si>
  <si>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</si>
  <si>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</si>
  <si>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</si>
  <si>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</si>
  <si>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</si>
  <si>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</si>
  <si>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</si>
  <si>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小美玉市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</si>
  <si>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</si>
  <si>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</si>
  <si>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</si>
  <si>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</si>
  <si>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</si>
  <si>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</si>
  <si>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</si>
  <si>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</si>
  <si>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</si>
  <si>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</si>
  <si>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</si>
  <si>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</si>
  <si>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</si>
  <si>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</si>
  <si>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</si>
  <si>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</si>
  <si>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</si>
  <si>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</si>
  <si>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</si>
  <si>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</si>
  <si>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</si>
  <si>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</si>
  <si>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</si>
  <si>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</si>
  <si>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</si>
  <si>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</si>
  <si>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</si>
  <si>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</si>
  <si>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</si>
  <si>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</si>
  <si>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</si>
  <si>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</si>
  <si>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</si>
  <si>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</si>
  <si>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</si>
  <si>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</si>
  <si>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</si>
  <si>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</si>
  <si>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</si>
  <si>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</si>
  <si>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</si>
  <si>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</si>
  <si>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</si>
  <si>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</si>
  <si>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</si>
  <si>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</si>
  <si>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</si>
  <si>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</si>
  <si>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</si>
  <si>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</si>
  <si>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</si>
  <si>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</si>
  <si>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</si>
  <si>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</si>
  <si>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</si>
  <si>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</si>
  <si>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</si>
  <si>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</si>
  <si>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</si>
  <si>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</si>
  <si>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</si>
  <si>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</si>
  <si>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</si>
  <si>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</si>
  <si>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</si>
  <si>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</si>
  <si>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</si>
  <si>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</si>
  <si>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</si>
  <si>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</si>
  <si>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</si>
  <si>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</si>
  <si>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</si>
  <si>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</si>
  <si>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</si>
  <si>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</si>
  <si>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</si>
  <si>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</si>
  <si>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</si>
  <si>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</si>
  <si>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</si>
  <si>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</si>
  <si>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</si>
  <si>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</si>
  <si>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</si>
  <si>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</si>
  <si>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</si>
  <si>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</si>
  <si>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</si>
  <si>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</si>
  <si>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</si>
  <si>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</si>
  <si>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</si>
  <si>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</si>
  <si>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</si>
  <si>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</si>
  <si>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</si>
  <si>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</si>
  <si>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</si>
  <si>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</si>
  <si>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</si>
  <si>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</si>
  <si>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</si>
  <si>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</si>
  <si>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</si>
  <si>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</si>
  <si>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</si>
  <si>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</si>
  <si>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茨城県小美玉市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</si>
  <si>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</si>
  <si>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</si>
  <si>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</si>
  <si>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</si>
  <si>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</si>
  <si>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</si>
  <si>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</si>
  <si>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</si>
  <si>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</si>
  <si>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</si>
  <si>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</si>
  <si>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</si>
  <si>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</si>
  <si>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</si>
  <si>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</si>
  <si>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</si>
  <si>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</si>
  <si>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</si>
  <si>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</si>
  <si>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</si>
  <si>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</si>
  <si>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</si>
  <si>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</si>
  <si>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</si>
  <si>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</si>
  <si>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</si>
  <si>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</si>
  <si>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</si>
  <si>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</si>
  <si>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</si>
  <si>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</si>
  <si>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</si>
  <si>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</si>
  <si>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</si>
  <si>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</si>
  <si>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</si>
  <si>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</si>
  <si>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</si>
  <si>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</si>
  <si>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</si>
  <si>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</si>
  <si>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</si>
  <si>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</si>
  <si>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</si>
  <si>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</si>
  <si>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</si>
  <si>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</si>
  <si>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</si>
  <si>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</si>
  <si>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</si>
  <si>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</si>
  <si>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</si>
  <si>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</si>
  <si>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</si>
  <si>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</si>
  <si>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</si>
  <si>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</si>
  <si>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</si>
  <si>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</si>
  <si>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</si>
  <si>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</si>
  <si>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</si>
  <si>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</si>
  <si>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</si>
  <si>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</si>
  <si>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</si>
  <si>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</si>
  <si>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</si>
  <si>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</si>
  <si>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</si>
  <si>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</si>
  <si>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</si>
  <si>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</si>
  <si>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</si>
  <si>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</si>
  <si>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</si>
  <si>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</si>
  <si>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</si>
  <si>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</si>
  <si>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</si>
  <si>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</si>
  <si>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</si>
  <si>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</si>
  <si>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</si>
  <si>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</si>
  <si>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</si>
  <si>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</si>
  <si>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</si>
  <si>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</si>
  <si>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</si>
  <si>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</si>
  <si>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</si>
  <si>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</si>
  <si>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</si>
  <si>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</si>
  <si>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</si>
  <si>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</si>
  <si>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</si>
  <si>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</si>
  <si>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</si>
  <si>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</si>
  <si>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</si>
  <si>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</si>
  <si>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</si>
  <si>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</si>
  <si>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</si>
  <si>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</si>
  <si>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</si>
  <si>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</si>
  <si>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</si>
  <si>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</si>
  <si>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</si>
  <si>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</si>
  <si>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</si>
  <si>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</si>
  <si>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</si>
  <si>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</si>
  <si>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</si>
  <si>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</si>
  <si>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</si>
  <si>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</si>
  <si>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</si>
  <si>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</si>
  <si>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</si>
  <si>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</si>
  <si>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</si>
  <si>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</si>
  <si>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</si>
  <si>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</si>
  <si>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</si>
  <si>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</si>
  <si>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</si>
  <si>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</si>
  <si>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</si>
  <si>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</si>
  <si>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</si>
  <si>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</si>
  <si>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</si>
  <si>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</si>
  <si>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</si>
  <si>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</si>
  <si>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</si>
  <si>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</si>
  <si>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</si>
  <si>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</si>
  <si>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</si>
  <si>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</si>
  <si>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</si>
  <si>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</si>
  <si>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</si>
  <si>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茨城県小美玉市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</si>
  <si>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</si>
  <si>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</si>
  <si>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</si>
  <si>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</si>
  <si>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</si>
  <si>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</si>
  <si>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</si>
  <si>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</si>
  <si>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</si>
  <si>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</si>
  <si>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</si>
  <si>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</si>
  <si>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</si>
  <si>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</si>
  <si>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</si>
  <si>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</si>
  <si>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</si>
  <si>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</si>
  <si>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</si>
  <si>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</si>
  <si>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</si>
  <si>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</si>
  <si>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</si>
  <si>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</si>
  <si>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</si>
  <si>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</si>
  <si>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</si>
  <si>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</si>
  <si>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</si>
  <si>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</si>
  <si>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</si>
  <si>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</si>
  <si>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</si>
  <si>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</si>
  <si>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</si>
  <si>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後期高齢者医療保険特別会計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</si>
  <si>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</si>
  <si>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</si>
  <si>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</si>
  <si>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</si>
  <si>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</si>
  <si>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戸別浄化槽事業特別会計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</si>
  <si>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</si>
  <si>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</si>
  <si>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</si>
  <si>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</si>
  <si>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</si>
  <si>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</si>
  <si>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</si>
  <si>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</si>
  <si>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</si>
  <si>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</si>
  <si>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</si>
  <si>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</si>
  <si>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</si>
  <si>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</si>
  <si>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</si>
  <si>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</si>
  <si>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</si>
  <si>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</si>
  <si>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</si>
  <si>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</si>
  <si>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</si>
  <si>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</si>
  <si>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</si>
  <si>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</si>
  <si>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</si>
  <si>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</si>
  <si>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</si>
  <si>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</si>
  <si>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</si>
  <si>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</si>
  <si>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</si>
  <si>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</si>
  <si>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</si>
  <si>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</si>
  <si>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</si>
  <si>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</si>
  <si>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</si>
  <si>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</si>
  <si>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</si>
  <si>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</si>
  <si>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</si>
  <si>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</si>
  <si>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</si>
  <si>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</si>
  <si>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</si>
  <si>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</si>
  <si>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</si>
  <si>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</si>
  <si>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</si>
  <si>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</si>
  <si>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</si>
  <si>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</si>
  <si>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</si>
  <si>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</si>
  <si>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</si>
  <si>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</si>
  <si>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</si>
  <si>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</si>
  <si>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</si>
  <si>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</si>
  <si>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</si>
  <si>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</si>
  <si>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</si>
  <si>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</si>
  <si>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</si>
  <si>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</si>
  <si>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</si>
  <si>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</si>
  <si>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</si>
  <si>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</si>
  <si>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</si>
  <si>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</si>
  <si>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</si>
  <si>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</si>
  <si>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</si>
  <si>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</si>
  <si>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</si>
  <si>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</si>
  <si>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</si>
  <si>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</si>
  <si>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</si>
  <si>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</si>
  <si>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</si>
  <si>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</si>
  <si>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</si>
  <si>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</si>
  <si>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</si>
  <si>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</si>
  <si>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</si>
  <si>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</si>
  <si>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</si>
  <si>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</si>
  <si>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</si>
  <si>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</si>
  <si>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</si>
  <si>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</si>
  <si>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</si>
  <si>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</si>
  <si>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</si>
  <si>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</si>
  <si>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</si>
  <si>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</si>
  <si>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</si>
  <si>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</si>
  <si>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</si>
  <si>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</si>
  <si>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</si>
  <si>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</si>
  <si>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</si>
  <si>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</si>
  <si>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</si>
  <si>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</si>
  <si>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</si>
  <si>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</si>
  <si>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</si>
  <si>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</si>
  <si>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</si>
  <si>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</si>
  <si>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</si>
  <si>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</si>
  <si>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</si>
  <si>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</si>
  <si>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</si>
  <si>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</si>
  <si>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</si>
  <si>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</si>
  <si>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</si>
  <si>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</si>
  <si>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</si>
  <si>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</si>
  <si>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</si>
  <si>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</si>
  <si>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</si>
  <si>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</si>
  <si>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</si>
  <si>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</si>
  <si>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0.64</t>
  </si>
  <si>
    <t>▲ 1.96</t>
  </si>
  <si>
    <t>一般会計</t>
  </si>
  <si>
    <t>水道事業会計</t>
  </si>
  <si>
    <t>下水道事業会計</t>
  </si>
  <si>
    <t>介護保険特別会計（保険事業勘定）</t>
  </si>
  <si>
    <t>戸別浄化槽事業特別会計</t>
  </si>
  <si>
    <t>後期高齢者医療保険特別会計</t>
  </si>
  <si>
    <t>介護保険特別会計（介護サービス事業勘定）</t>
  </si>
  <si>
    <t>霊園事業特別会計</t>
  </si>
  <si>
    <t>その他会計（赤字）</t>
  </si>
  <si>
    <t>その他会計（黒字）</t>
  </si>
  <si>
    <t>R02</t>
    <phoneticPr fontId="5"/>
  </si>
  <si>
    <t>R03</t>
    <phoneticPr fontId="5"/>
  </si>
  <si>
    <t>R04</t>
    <phoneticPr fontId="5"/>
  </si>
  <si>
    <t>R05</t>
    <phoneticPr fontId="5"/>
  </si>
  <si>
    <t>R06</t>
    <phoneticPr fontId="5"/>
  </si>
  <si>
    <t>-</t>
    <phoneticPr fontId="2"/>
  </si>
  <si>
    <t>湖北水道企業団</t>
    <rPh sb="0" eb="2">
      <t>コホク</t>
    </rPh>
    <rPh sb="2" eb="7">
      <t>スイドウキギョウダン</t>
    </rPh>
    <phoneticPr fontId="10"/>
  </si>
  <si>
    <t>茨城地方広域環境事務組合</t>
    <rPh sb="0" eb="8">
      <t>イバラキチホウコウイキカンキョウ</t>
    </rPh>
    <rPh sb="8" eb="12">
      <t>ジムクミアイ</t>
    </rPh>
    <phoneticPr fontId="10"/>
  </si>
  <si>
    <t>湖北環境衛生組合</t>
    <rPh sb="0" eb="2">
      <t>コホク</t>
    </rPh>
    <rPh sb="2" eb="6">
      <t>カンキョウエイセイ</t>
    </rPh>
    <rPh sb="6" eb="8">
      <t>クミアイ</t>
    </rPh>
    <phoneticPr fontId="10"/>
  </si>
  <si>
    <t>霞台厚生施設組合</t>
    <rPh sb="0" eb="2">
      <t>カスミダイ</t>
    </rPh>
    <rPh sb="2" eb="4">
      <t>コウセイ</t>
    </rPh>
    <rPh sb="4" eb="6">
      <t>シセツ</t>
    </rPh>
    <rPh sb="6" eb="8">
      <t>クミアイ</t>
    </rPh>
    <phoneticPr fontId="10"/>
  </si>
  <si>
    <t>茨城県市町村総合事務組合（一般会計）</t>
    <rPh sb="0" eb="3">
      <t>イバラキケン</t>
    </rPh>
    <rPh sb="3" eb="6">
      <t>シチョウソン</t>
    </rPh>
    <rPh sb="6" eb="12">
      <t>ソウゴウジムクミアイ</t>
    </rPh>
    <rPh sb="13" eb="17">
      <t>イッパンカイケイ</t>
    </rPh>
    <phoneticPr fontId="10"/>
  </si>
  <si>
    <t>茨城県市町村総合事務組合（県民交通災害共済事業特別会計）</t>
    <rPh sb="0" eb="3">
      <t>イバラキケン</t>
    </rPh>
    <rPh sb="3" eb="6">
      <t>シチョウソン</t>
    </rPh>
    <rPh sb="6" eb="12">
      <t>ソウゴウジムクミアイ</t>
    </rPh>
    <rPh sb="13" eb="19">
      <t>ケンミンコウツウサイガイ</t>
    </rPh>
    <rPh sb="19" eb="21">
      <t>キョウサイ</t>
    </rPh>
    <rPh sb="21" eb="23">
      <t>ジギョウ</t>
    </rPh>
    <rPh sb="23" eb="25">
      <t>トクベツ</t>
    </rPh>
    <rPh sb="25" eb="27">
      <t>カイケイ</t>
    </rPh>
    <phoneticPr fontId="10"/>
  </si>
  <si>
    <t>石岡地方斎場組合</t>
    <rPh sb="0" eb="8">
      <t>イシオカチホウサイジョウクミアイ</t>
    </rPh>
    <phoneticPr fontId="10"/>
  </si>
  <si>
    <t>茨城租税債権管理機構</t>
    <rPh sb="0" eb="10">
      <t>イバラキソゼイサイケンカンリキコウ</t>
    </rPh>
    <phoneticPr fontId="10"/>
  </si>
  <si>
    <t>茨城県後期高齢者医療広域連合（一般会計）</t>
    <rPh sb="0" eb="3">
      <t>イバラキケン</t>
    </rPh>
    <rPh sb="3" eb="5">
      <t>コウキ</t>
    </rPh>
    <rPh sb="5" eb="8">
      <t>コウレイシャ</t>
    </rPh>
    <rPh sb="8" eb="10">
      <t>イリョウ</t>
    </rPh>
    <rPh sb="10" eb="12">
      <t>コウイキ</t>
    </rPh>
    <rPh sb="12" eb="14">
      <t>レンゴウ</t>
    </rPh>
    <rPh sb="15" eb="19">
      <t>イッパンカイケイ</t>
    </rPh>
    <phoneticPr fontId="10"/>
  </si>
  <si>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10"/>
  </si>
  <si>
    <t>小美玉ふるさと食品公社</t>
    <rPh sb="0" eb="3">
      <t>オミタマ</t>
    </rPh>
    <rPh sb="7" eb="11">
      <t>ショクヒンコウシャ</t>
    </rPh>
    <phoneticPr fontId="10"/>
  </si>
  <si>
    <t>小美玉農業公社</t>
    <rPh sb="0" eb="3">
      <t>オミタマ</t>
    </rPh>
    <rPh sb="3" eb="7">
      <t>ノウギョウコウシャ</t>
    </rPh>
    <phoneticPr fontId="10"/>
  </si>
  <si>
    <t>ふるさと応援基金</t>
    <rPh sb="4" eb="6">
      <t>オウエン</t>
    </rPh>
    <rPh sb="6" eb="8">
      <t>キキン</t>
    </rPh>
    <phoneticPr fontId="2"/>
  </si>
  <si>
    <t>合併振興基金</t>
    <rPh sb="0" eb="2">
      <t>ガッペイ</t>
    </rPh>
    <rPh sb="2" eb="4">
      <t>シンコウ</t>
    </rPh>
    <rPh sb="4" eb="6">
      <t>キキン</t>
    </rPh>
    <phoneticPr fontId="5"/>
  </si>
  <si>
    <t>公共施設整備基金</t>
    <phoneticPr fontId="2"/>
  </si>
  <si>
    <t>再編関連訓練移転等交付金事業基金</t>
    <rPh sb="0" eb="2">
      <t>サイヘン</t>
    </rPh>
    <rPh sb="2" eb="4">
      <t>カンレン</t>
    </rPh>
    <rPh sb="4" eb="6">
      <t>クンレン</t>
    </rPh>
    <rPh sb="6" eb="9">
      <t>イテントウ</t>
    </rPh>
    <rPh sb="9" eb="12">
      <t>コウフキン</t>
    </rPh>
    <rPh sb="12" eb="14">
      <t>ジギョウ</t>
    </rPh>
    <rPh sb="14" eb="16">
      <t>キキン</t>
    </rPh>
    <phoneticPr fontId="2"/>
  </si>
  <si>
    <t>情報教育支援基金</t>
    <rPh sb="0" eb="2">
      <t>ジョウホウ</t>
    </rPh>
    <rPh sb="2" eb="4">
      <t>キョウイク</t>
    </rPh>
    <rPh sb="4" eb="6">
      <t>シエン</t>
    </rPh>
    <rPh sb="6" eb="8">
      <t>キキン</t>
    </rPh>
    <phoneticPr fontId="2"/>
  </si>
  <si>
    <t>-</t>
    <phoneticPr fontId="2"/>
  </si>
  <si>
    <t>-</t>
    <phoneticPr fontId="2"/>
  </si>
  <si>
    <t>-</t>
    <phoneticPr fontId="2"/>
  </si>
  <si>
    <t>-</t>
    <phoneticPr fontId="2"/>
  </si>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</sst>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2F49-441F-811F-85036092D1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116661</c:v>
                </c:pt>
                <c:pt idx="1">
                  <c:v>90021</c:v>
                </c:pt>
                <c:pt idx="2">
                  <c:v>39795</c:v>
                </c:pt>
                <c:pt idx="3">
                  <c:v>29837</c:v>
                </c:pt>
                <c:pt idx="4">
                  <c:v>34334</c:v>
                </c:pt>
              </c:numCache>
            </c:numRef>
          </c:val>
          <c:smooth val="0"/>
          <c:extLst>
            <c:ext xmlns:c16="http://schemas.microsoft.com/office/drawing/2014/chart" uri="{C3380CC4-5D6E-409C-BE32-E72D297353CC}">
              <c16:uniqueId val="{00000001-2F49-441F-811F-85036092D1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c:v>
                </c:pt>
                <c:pt idx="1">
                  <c:v>7.65</c:v>
                </c:pt>
                <c:pt idx="2">
                  <c:v>4.75</c:v>
                </c:pt>
                <c:pt idx="3">
                  <c:v>5.84</c:v>
                </c:pt>
                <c:pt idx="4">
                  <c:v>5.82</c:v>
                </c:pt>
              </c:numCache>
            </c:numRef>
          </c:val>
          <c:extLst>
            <c:ext xmlns:c16="http://schemas.microsoft.com/office/drawing/2014/chart" uri="{C3380CC4-5D6E-409C-BE32-E72D297353CC}">
              <c16:uniqueId val="{00000000-D987-47DD-889D-40B7C3608B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c:v>
                </c:pt>
                <c:pt idx="1">
                  <c:v>21.56</c:v>
                </c:pt>
                <c:pt idx="2">
                  <c:v>21.88</c:v>
                </c:pt>
                <c:pt idx="3">
                  <c:v>18.38</c:v>
                </c:pt>
                <c:pt idx="4">
                  <c:v>18.05</c:v>
                </c:pt>
              </c:numCache>
            </c:numRef>
          </c:val>
          <c:extLst>
            <c:ext xmlns:c16="http://schemas.microsoft.com/office/drawing/2014/chart" uri="{C3380CC4-5D6E-409C-BE32-E72D297353CC}">
              <c16:uniqueId val="{00000001-D987-47DD-889D-40B7C3608B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1.26</c:v>
                </c:pt>
                <c:pt idx="1">
                  <c:v>4.99</c:v>
                </c:pt>
                <c:pt idx="2">
                  <c:v>-0.64</c:v>
                </c:pt>
                <c:pt idx="3">
                  <c:v>-1.96</c:v>
                </c:pt>
                <c:pt idx="4">
                  <c:v>0.1</c:v>
                </c:pt>
              </c:numCache>
            </c:numRef>
          </c:val>
          <c:smooth val="0"/>
          <c:extLst>
            <c:ext xmlns:c16="http://schemas.microsoft.com/office/drawing/2014/chart" uri="{C3380CC4-5D6E-409C-BE32-E72D297353CC}">
              <c16:uniqueId val="{00000002-D987-47DD-889D-40B7C3608B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0.78</c:v>
                </c:pt>
                <c:pt idx="2">
                  <c:v>#N/A</c:v>
                </c:pt>
                <c:pt idx="3">
                  <c:v>0.77</c:v>
                </c:pt>
                <c:pt idx="4">
                  <c:v>#N/A</c:v>
                </c:pt>
                <c:pt idx="5">
                  <c:v>0.7</c:v>
                </c:pt>
                <c:pt idx="6">
                  <c:v>#N/A</c:v>
                </c:pt>
                <c:pt idx="7">
                  <c:v>0.46</c:v>
                </c:pt>
                <c:pt idx="8">
                  <c:v>#N/A</c:v>
                </c:pt>
                <c:pt idx="9">
                  <c:v>0</c:v>
                </c:pt>
              </c:numCache>
            </c:numRef>
          </c:val>
          <c:extLst>
            <c:ext xmlns:c16="http://schemas.microsoft.com/office/drawing/2014/chart" uri="{C3380CC4-5D6E-409C-BE32-E72D297353CC}">
              <c16:uniqueId val="{00000000-64A6-4AFC-B41F-86652FA713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A6-4AFC-B41F-86652FA71370}"/>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64A6-4AFC-B41F-86652FA71370}"/>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64A6-4AFC-B41F-86652FA7137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0.01</c:v>
                </c:pt>
                <c:pt idx="8">
                  <c:v>#N/A</c:v>
                </c:pt>
                <c:pt idx="9">
                  <c:v>0.02</c:v>
                </c:pt>
              </c:numCache>
            </c:numRef>
          </c:val>
          <c:extLst>
            <c:ext xmlns:c16="http://schemas.microsoft.com/office/drawing/2014/chart" uri="{C3380CC4-5D6E-409C-BE32-E72D297353CC}">
              <c16:uniqueId val="{00000004-64A6-4AFC-B41F-86652FA71370}"/>
            </c:ext>
          </c:extLst>
        </c:ser>
        <c:ser>
          <c:idx val="5"/>
          <c:order val="5"/>
          <c:tx>
            <c:strRef>
              <c:f>データシート!$A$32</c:f>
              <c:strCache>
                <c:ptCount val="1"/>
                <c:pt idx="0">
                  <c:v>戸別浄化槽事業特別会計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0.05</c:v>
                </c:pt>
                <c:pt idx="8">
                  <c:v>#N/A</c:v>
                </c:pt>
                <c:pt idx="9">
                  <c:v>0.11</c:v>
                </c:pt>
              </c:numCache>
            </c:numRef>
          </c:val>
          <c:extLst>
            <c:ext xmlns:c16="http://schemas.microsoft.com/office/drawing/2014/chart" uri="{C3380CC4-5D6E-409C-BE32-E72D297353CC}">
              <c16:uniqueId val="{00000005-64A6-4AFC-B41F-86652FA7137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0.87</c:v>
                </c:pt>
                <c:pt idx="2">
                  <c:v>#N/A</c:v>
                </c:pt>
                <c:pt idx="3">
                  <c:v>1.3</c:v>
                </c:pt>
                <c:pt idx="4">
                  <c:v>#N/A</c:v>
                </c:pt>
                <c:pt idx="5">
                  <c:v>0.82</c:v>
                </c:pt>
                <c:pt idx="6">
                  <c:v>#N/A</c:v>
                </c:pt>
                <c:pt idx="7">
                  <c:v>0.61</c:v>
                </c:pt>
                <c:pt idx="8">
                  <c:v>#N/A</c:v>
                </c:pt>
                <c:pt idx="9">
                  <c:v>0.99</c:v>
                </c:pt>
              </c:numCache>
            </c:numRef>
          </c:val>
          <c:extLst>
            <c:ext xmlns:c16="http://schemas.microsoft.com/office/drawing/2014/chart" uri="{C3380CC4-5D6E-409C-BE32-E72D297353CC}">
              <c16:uniqueId val="{00000006-64A6-4AFC-B41F-86652FA7137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1.57</c:v>
                </c:pt>
                <c:pt idx="4">
                  <c:v>#N/A</c:v>
                </c:pt>
                <c:pt idx="5">
                  <c:v>2.02</c:v>
                </c:pt>
                <c:pt idx="6">
                  <c:v>#N/A</c:v>
                </c:pt>
                <c:pt idx="7">
                  <c:v>3.06</c:v>
                </c:pt>
                <c:pt idx="8">
                  <c:v>#N/A</c:v>
                </c:pt>
                <c:pt idx="9">
                  <c:v>3.17</c:v>
                </c:pt>
              </c:numCache>
            </c:numRef>
          </c:val>
          <c:extLst>
            <c:ext xmlns:c16="http://schemas.microsoft.com/office/drawing/2014/chart" uri="{C3380CC4-5D6E-409C-BE32-E72D297353CC}">
              <c16:uniqueId val="{00000007-64A6-4AFC-B41F-86652FA7137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c:v>
                </c:pt>
                <c:pt idx="2">
                  <c:v>#N/A</c:v>
                </c:pt>
                <c:pt idx="3">
                  <c:v>6.25</c:v>
                </c:pt>
                <c:pt idx="4">
                  <c:v>#N/A</c:v>
                </c:pt>
                <c:pt idx="5">
                  <c:v>6.56</c:v>
                </c:pt>
                <c:pt idx="6">
                  <c:v>#N/A</c:v>
                </c:pt>
                <c:pt idx="7">
                  <c:v>6.25</c:v>
                </c:pt>
                <c:pt idx="8">
                  <c:v>#N/A</c:v>
                </c:pt>
                <c:pt idx="9">
                  <c:v>5.52</c:v>
                </c:pt>
              </c:numCache>
            </c:numRef>
          </c:val>
          <c:extLst>
            <c:ext xmlns:c16="http://schemas.microsoft.com/office/drawing/2014/chart" uri="{C3380CC4-5D6E-409C-BE32-E72D297353CC}">
              <c16:uniqueId val="{00000008-64A6-4AFC-B41F-86652FA713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3.69</c:v>
                </c:pt>
                <c:pt idx="2">
                  <c:v>#N/A</c:v>
                </c:pt>
                <c:pt idx="3">
                  <c:v>7.63</c:v>
                </c:pt>
                <c:pt idx="4">
                  <c:v>#N/A</c:v>
                </c:pt>
                <c:pt idx="5">
                  <c:v>4.7300000000000004</c:v>
                </c:pt>
                <c:pt idx="6">
                  <c:v>#N/A</c:v>
                </c:pt>
                <c:pt idx="7">
                  <c:v>5.82</c:v>
                </c:pt>
                <c:pt idx="8">
                  <c:v>#N/A</c:v>
                </c:pt>
                <c:pt idx="9">
                  <c:v>5.81</c:v>
                </c:pt>
              </c:numCache>
            </c:numRef>
          </c:val>
          <c:extLst>
            <c:ext xmlns:c16="http://schemas.microsoft.com/office/drawing/2014/chart" uri="{C3380CC4-5D6E-409C-BE32-E72D297353CC}">
              <c16:uniqueId val="{00000009-64A6-4AFC-B41F-86652FA713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2339</c:v>
                </c:pt>
                <c:pt idx="5">
                  <c:v>2428</c:v>
                </c:pt>
                <c:pt idx="8">
                  <c:v>2523</c:v>
                </c:pt>
                <c:pt idx="11">
                  <c:v>2524</c:v>
                </c:pt>
                <c:pt idx="14">
                  <c:v>2496</c:v>
                </c:pt>
              </c:numCache>
            </c:numRef>
          </c:val>
          <c:extLst>
            <c:ext xmlns:c16="http://schemas.microsoft.com/office/drawing/2014/chart" uri="{C3380CC4-5D6E-409C-BE32-E72D297353CC}">
              <c16:uniqueId val="{00000000-762C-4F6C-870D-36CF4A885B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62C-4F6C-870D-36CF4A885B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2C-4F6C-870D-36CF4A885B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C-4F6C-870D-36CF4A885B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717</c:v>
                </c:pt>
                <c:pt idx="3">
                  <c:v>689</c:v>
                </c:pt>
                <c:pt idx="6">
                  <c:v>669</c:v>
                </c:pt>
                <c:pt idx="9">
                  <c:v>771</c:v>
                </c:pt>
                <c:pt idx="12">
                  <c:v>646</c:v>
                </c:pt>
              </c:numCache>
            </c:numRef>
          </c:val>
          <c:extLst>
            <c:ext xmlns:c16="http://schemas.microsoft.com/office/drawing/2014/chart" uri="{C3380CC4-5D6E-409C-BE32-E72D297353CC}">
              <c16:uniqueId val="{00000004-762C-4F6C-870D-36CF4A885B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C-4F6C-870D-36CF4A885B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2C-4F6C-870D-36CF4A885B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2316</c:v>
                </c:pt>
                <c:pt idx="3">
                  <c:v>2440</c:v>
                </c:pt>
                <c:pt idx="6">
                  <c:v>2639</c:v>
                </c:pt>
                <c:pt idx="9">
                  <c:v>2666</c:v>
                </c:pt>
                <c:pt idx="12">
                  <c:v>2667</c:v>
                </c:pt>
              </c:numCache>
            </c:numRef>
          </c:val>
          <c:extLst>
            <c:ext xmlns:c16="http://schemas.microsoft.com/office/drawing/2014/chart" uri="{C3380CC4-5D6E-409C-BE32-E72D297353CC}">
              <c16:uniqueId val="{00000007-762C-4F6C-870D-36CF4A885B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694</c:v>
                </c:pt>
                <c:pt idx="2">
                  <c:v>#N/A</c:v>
                </c:pt>
                <c:pt idx="3">
                  <c:v>#N/A</c:v>
                </c:pt>
                <c:pt idx="4">
                  <c:v>701</c:v>
                </c:pt>
                <c:pt idx="5">
                  <c:v>#N/A</c:v>
                </c:pt>
                <c:pt idx="6">
                  <c:v>#N/A</c:v>
                </c:pt>
                <c:pt idx="7">
                  <c:v>785</c:v>
                </c:pt>
                <c:pt idx="8">
                  <c:v>#N/A</c:v>
                </c:pt>
                <c:pt idx="9">
                  <c:v>#N/A</c:v>
                </c:pt>
                <c:pt idx="10">
                  <c:v>913</c:v>
                </c:pt>
                <c:pt idx="11">
                  <c:v>#N/A</c:v>
                </c:pt>
                <c:pt idx="12">
                  <c:v>#N/A</c:v>
                </c:pt>
                <c:pt idx="13">
                  <c:v>818</c:v>
                </c:pt>
                <c:pt idx="14">
                  <c:v>#N/A</c:v>
                </c:pt>
              </c:numCache>
            </c:numRef>
          </c:val>
          <c:smooth val="0"/>
          <c:extLst>
            <c:ext xmlns:c16="http://schemas.microsoft.com/office/drawing/2014/chart" uri="{C3380CC4-5D6E-409C-BE32-E72D297353CC}">
              <c16:uniqueId val="{00000008-762C-4F6C-870D-36CF4A885B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28299</c:v>
                </c:pt>
                <c:pt idx="5">
                  <c:v>27915</c:v>
                </c:pt>
                <c:pt idx="8">
                  <c:v>26467</c:v>
                </c:pt>
                <c:pt idx="11">
                  <c:v>24779</c:v>
                </c:pt>
                <c:pt idx="14">
                  <c:v>22926</c:v>
                </c:pt>
              </c:numCache>
            </c:numRef>
          </c:val>
          <c:extLst>
            <c:ext xmlns:c16="http://schemas.microsoft.com/office/drawing/2014/chart" uri="{C3380CC4-5D6E-409C-BE32-E72D297353CC}">
              <c16:uniqueId val="{00000000-5C14-4421-B683-12212ED92D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1173</c:v>
                </c:pt>
                <c:pt idx="5">
                  <c:v>1151</c:v>
                </c:pt>
                <c:pt idx="8">
                  <c:v>1079</c:v>
                </c:pt>
                <c:pt idx="11">
                  <c:v>1010</c:v>
                </c:pt>
                <c:pt idx="14">
                  <c:v>913</c:v>
                </c:pt>
              </c:numCache>
            </c:numRef>
          </c:val>
          <c:extLst>
            <c:ext xmlns:c16="http://schemas.microsoft.com/office/drawing/2014/chart" uri="{C3380CC4-5D6E-409C-BE32-E72D297353CC}">
              <c16:uniqueId val="{00000001-5C14-4421-B683-12212ED92D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6446</c:v>
                </c:pt>
                <c:pt idx="5">
                  <c:v>8074</c:v>
                </c:pt>
                <c:pt idx="8">
                  <c:v>8817</c:v>
                </c:pt>
                <c:pt idx="11">
                  <c:v>8232</c:v>
                </c:pt>
                <c:pt idx="14">
                  <c:v>7225</c:v>
                </c:pt>
              </c:numCache>
            </c:numRef>
          </c:val>
          <c:extLst>
            <c:ext xmlns:c16="http://schemas.microsoft.com/office/drawing/2014/chart" uri="{C3380CC4-5D6E-409C-BE32-E72D297353CC}">
              <c16:uniqueId val="{00000002-5C14-4421-B683-12212ED92D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14-4421-B683-12212ED92D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14-4421-B683-12212ED92D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2</c:v>
                </c:pt>
                <c:pt idx="9">
                  <c:v>3</c:v>
                </c:pt>
                <c:pt idx="12">
                  <c:v>3</c:v>
                </c:pt>
              </c:numCache>
            </c:numRef>
          </c:val>
          <c:extLst>
            <c:ext xmlns:c16="http://schemas.microsoft.com/office/drawing/2014/chart" uri="{C3380CC4-5D6E-409C-BE32-E72D297353CC}">
              <c16:uniqueId val="{00000005-5C14-4421-B683-12212ED92D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2934</c:v>
                </c:pt>
                <c:pt idx="3">
                  <c:v>3059</c:v>
                </c:pt>
                <c:pt idx="6">
                  <c:v>2911</c:v>
                </c:pt>
                <c:pt idx="9">
                  <c:v>3017</c:v>
                </c:pt>
                <c:pt idx="12">
                  <c:v>2903</c:v>
                </c:pt>
              </c:numCache>
            </c:numRef>
          </c:val>
          <c:extLst>
            <c:ext xmlns:c16="http://schemas.microsoft.com/office/drawing/2014/chart" uri="{C3380CC4-5D6E-409C-BE32-E72D297353CC}">
              <c16:uniqueId val="{00000006-5C14-4421-B683-12212ED92D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15</c:v>
                </c:pt>
              </c:numCache>
            </c:numRef>
          </c:val>
          <c:extLst>
            <c:ext xmlns:c16="http://schemas.microsoft.com/office/drawing/2014/chart" uri="{C3380CC4-5D6E-409C-BE32-E72D297353CC}">
              <c16:uniqueId val="{00000007-5C14-4421-B683-12212ED92D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11403</c:v>
                </c:pt>
                <c:pt idx="3">
                  <c:v>10366</c:v>
                </c:pt>
                <c:pt idx="6">
                  <c:v>9020</c:v>
                </c:pt>
                <c:pt idx="9">
                  <c:v>8178</c:v>
                </c:pt>
                <c:pt idx="12">
                  <c:v>7898</c:v>
                </c:pt>
              </c:numCache>
            </c:numRef>
          </c:val>
          <c:extLst>
            <c:ext xmlns:c16="http://schemas.microsoft.com/office/drawing/2014/chart" uri="{C3380CC4-5D6E-409C-BE32-E72D297353CC}">
              <c16:uniqueId val="{00000008-5C14-4421-B683-12212ED92D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14-4421-B683-12212ED92D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28353</c:v>
                </c:pt>
                <c:pt idx="3">
                  <c:v>28622</c:v>
                </c:pt>
                <c:pt idx="6">
                  <c:v>26705</c:v>
                </c:pt>
                <c:pt idx="9">
                  <c:v>24873</c:v>
                </c:pt>
                <c:pt idx="12">
                  <c:v>22699</c:v>
                </c:pt>
              </c:numCache>
            </c:numRef>
          </c:val>
          <c:extLst>
            <c:ext xmlns:c16="http://schemas.microsoft.com/office/drawing/2014/chart" uri="{C3380CC4-5D6E-409C-BE32-E72D297353CC}">
              <c16:uniqueId val="{0000000A-5C14-4421-B683-12212ED92D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6774</c:v>
                </c:pt>
                <c:pt idx="2">
                  <c:v>#N/A</c:v>
                </c:pt>
                <c:pt idx="3">
                  <c:v>#N/A</c:v>
                </c:pt>
                <c:pt idx="4">
                  <c:v>4906</c:v>
                </c:pt>
                <c:pt idx="5">
                  <c:v>#N/A</c:v>
                </c:pt>
                <c:pt idx="6">
                  <c:v>#N/A</c:v>
                </c:pt>
                <c:pt idx="7">
                  <c:v>2275</c:v>
                </c:pt>
                <c:pt idx="8">
                  <c:v>#N/A</c:v>
                </c:pt>
                <c:pt idx="9">
                  <c:v>#N/A</c:v>
                </c:pt>
                <c:pt idx="10">
                  <c:v>2052</c:v>
                </c:pt>
                <c:pt idx="11">
                  <c:v>#N/A</c:v>
                </c:pt>
                <c:pt idx="12">
                  <c:v>#N/A</c:v>
                </c:pt>
                <c:pt idx="13">
                  <c:v>2454</c:v>
                </c:pt>
                <c:pt idx="14">
                  <c:v>#N/A</c:v>
                </c:pt>
              </c:numCache>
            </c:numRef>
          </c:val>
          <c:smooth val="0"/>
          <c:extLst>
            <c:ext xmlns:c16="http://schemas.microsoft.com/office/drawing/2014/chart" uri="{C3380CC4-5D6E-409C-BE32-E72D297353CC}">
              <c16:uniqueId val="{0000000B-5C14-4421-B683-12212ED92D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3001</c:v>
                </c:pt>
                <c:pt idx="1">
                  <c:v>2565</c:v>
                </c:pt>
                <c:pt idx="2">
                  <c:v>2567</c:v>
                </c:pt>
              </c:numCache>
            </c:numRef>
          </c:val>
          <c:extLst>
            <c:ext xmlns:c16="http://schemas.microsoft.com/office/drawing/2014/chart" uri="{C3380CC4-5D6E-409C-BE32-E72D297353CC}">
              <c16:uniqueId val="{00000000-61F1-443A-AB92-857CBB34E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1531</c:v>
                </c:pt>
                <c:pt idx="1">
                  <c:v>1449</c:v>
                </c:pt>
                <c:pt idx="2">
                  <c:v>1238</c:v>
                </c:pt>
              </c:numCache>
            </c:numRef>
          </c:val>
          <c:extLst>
            <c:ext xmlns:c16="http://schemas.microsoft.com/office/drawing/2014/chart" uri="{C3380CC4-5D6E-409C-BE32-E72D297353CC}">
              <c16:uniqueId val="{00000001-61F1-443A-AB92-857CBB34E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5579</c:v>
                </c:pt>
                <c:pt idx="1">
                  <c:v>5710</c:v>
                </c:pt>
                <c:pt idx="2">
                  <c:v>5320</c:v>
                </c:pt>
              </c:numCache>
            </c:numRef>
          </c:val>
          <c:extLst>
            <c:ext xmlns:c16="http://schemas.microsoft.com/office/drawing/2014/chart" uri="{C3380CC4-5D6E-409C-BE32-E72D297353CC}">
              <c16:uniqueId val="{00000002-61F1-443A-AB92-857CBB34EA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「元利償還金」は、市債償還が順調に進み償還の伸びが落ち着いたことで前年度と比べて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百万円の微増となった。一方、水道事業や下水道事業の「公営企業債の元利償還金に対する繰入金」は、戸別浄化槽特別会計の地方債の繰上償還を令和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年度に実施したため令和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年度は大幅に減額した。「算入公債費等」では、臨時財政対策債償還費の減により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百万円減となり、実質公債費比率の分子は、前年度と比べて</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百万円減となった。</a:t>
          </a:r>
          <a:endParaRPr lang="ja-JP" altLang="ja-JP" sz="1400">
            <a:effectLst/>
          </a:endParaRPr>
        </a:p>
        <a:p>
          <a:r>
            <a:rPr kumimoji="1" lang="ja-JP" altLang="ja-JP" sz="1100">
              <a:solidFill>
                <a:schemeClr val="dk1"/>
              </a:solidFill>
              <a:effectLst/>
              <a:latin typeface="+mn-lt"/>
              <a:ea typeface="+mn-ea"/>
              <a:cs typeface="+mn-cs"/>
            </a:rPr>
            <a:t>　今後は、新まちづくり構想に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大規模事業により公債費の新規発行が見込まれることから、事業の精査に注力するとともに税収など自主財源の確保に努めていく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満期一括償還借入を利用していないため、該当なし。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一般会計等に係る地方債残高については、臨時財政対策債や合併特例債の償還が進み、現在高は</a:t>
          </a:r>
          <a:r>
            <a:rPr kumimoji="1" lang="en-US" altLang="ja-JP" sz="1100">
              <a:solidFill>
                <a:schemeClr val="dk1"/>
              </a:solidFill>
              <a:effectLst/>
              <a:latin typeface="+mn-lt"/>
              <a:ea typeface="+mn-ea"/>
              <a:cs typeface="+mn-cs"/>
            </a:rPr>
            <a:t>2,174</a:t>
          </a:r>
          <a:r>
            <a:rPr kumimoji="1" lang="ja-JP" altLang="ja-JP" sz="1100">
              <a:solidFill>
                <a:schemeClr val="dk1"/>
              </a:solidFill>
              <a:effectLst/>
              <a:latin typeface="+mn-lt"/>
              <a:ea typeface="+mn-ea"/>
              <a:cs typeface="+mn-cs"/>
            </a:rPr>
            <a:t>百万円減して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さらに、令和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年度に戸別浄化槽特別会計において繰上償還を行ったことにより公営企業債等繰入見込額が減し、「将来負担額」は前年度と比較し</a:t>
          </a:r>
          <a:r>
            <a:rPr kumimoji="1" lang="en-US" altLang="ja-JP" sz="1100">
              <a:solidFill>
                <a:schemeClr val="dk1"/>
              </a:solidFill>
              <a:effectLst/>
              <a:latin typeface="+mn-lt"/>
              <a:ea typeface="+mn-ea"/>
              <a:cs typeface="+mn-cs"/>
            </a:rPr>
            <a:t>2,553</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33,518</a:t>
          </a:r>
          <a:r>
            <a:rPr kumimoji="1" lang="ja-JP" altLang="ja-JP" sz="1100">
              <a:solidFill>
                <a:schemeClr val="dk1"/>
              </a:solidFill>
              <a:effectLst/>
              <a:latin typeface="+mn-lt"/>
              <a:ea typeface="+mn-ea"/>
              <a:cs typeface="+mn-cs"/>
            </a:rPr>
            <a:t>百万円となった。また、公共施設整備基金や減債基金を取崩したことにより充当可能基金は</a:t>
          </a:r>
          <a:r>
            <a:rPr kumimoji="1" lang="en-US" altLang="ja-JP" sz="1100">
              <a:solidFill>
                <a:schemeClr val="dk1"/>
              </a:solidFill>
              <a:effectLst/>
              <a:latin typeface="+mn-lt"/>
              <a:ea typeface="+mn-ea"/>
              <a:cs typeface="+mn-cs"/>
            </a:rPr>
            <a:t>1,007</a:t>
          </a:r>
          <a:r>
            <a:rPr kumimoji="1" lang="ja-JP" altLang="ja-JP" sz="1100">
              <a:solidFill>
                <a:schemeClr val="dk1"/>
              </a:solidFill>
              <a:effectLst/>
              <a:latin typeface="+mn-lt"/>
              <a:ea typeface="+mn-ea"/>
              <a:cs typeface="+mn-cs"/>
            </a:rPr>
            <a:t>百万円減しており、さらに、臨時財政対策債償還費や合併特例債償還費の算入率の減により基準財政需要額算入見込額が減少したことから「充当可能財源等」は、前年度と比較し</a:t>
          </a:r>
          <a:r>
            <a:rPr kumimoji="1" lang="en-US" altLang="ja-JP" sz="1100">
              <a:solidFill>
                <a:schemeClr val="dk1"/>
              </a:solidFill>
              <a:effectLst/>
              <a:latin typeface="+mn-lt"/>
              <a:ea typeface="+mn-ea"/>
              <a:cs typeface="+mn-cs"/>
            </a:rPr>
            <a:t>2,957</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31,064</a:t>
          </a:r>
          <a:r>
            <a:rPr kumimoji="1" lang="ja-JP" altLang="ja-JP" sz="1100">
              <a:solidFill>
                <a:schemeClr val="dk1"/>
              </a:solidFill>
              <a:effectLst/>
              <a:latin typeface="+mn-lt"/>
              <a:ea typeface="+mn-ea"/>
              <a:cs typeface="+mn-cs"/>
            </a:rPr>
            <a:t>百万円となった。以上のことから「将来負担比率の分子」が前年度より</a:t>
          </a:r>
          <a:r>
            <a:rPr kumimoji="1" lang="en-US" altLang="ja-JP" sz="1100">
              <a:solidFill>
                <a:schemeClr val="dk1"/>
              </a:solidFill>
              <a:effectLst/>
              <a:latin typeface="+mn-lt"/>
              <a:ea typeface="+mn-ea"/>
              <a:cs typeface="+mn-cs"/>
            </a:rPr>
            <a:t>402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大規模事業が</a:t>
          </a:r>
          <a:r>
            <a:rPr kumimoji="1" lang="ja-JP" altLang="en-US" sz="1100">
              <a:solidFill>
                <a:schemeClr val="dk1"/>
              </a:solidFill>
              <a:effectLst/>
              <a:latin typeface="+mn-lt"/>
              <a:ea typeface="+mn-ea"/>
              <a:cs typeface="+mn-cs"/>
            </a:rPr>
            <a:t>控</a:t>
          </a:r>
          <a:r>
            <a:rPr kumimoji="1" lang="ja-JP" altLang="ja-JP" sz="1100">
              <a:solidFill>
                <a:schemeClr val="dk1"/>
              </a:solidFill>
              <a:effectLst/>
              <a:latin typeface="+mn-lt"/>
              <a:ea typeface="+mn-ea"/>
              <a:cs typeface="+mn-cs"/>
            </a:rPr>
            <a:t>えていることから地方債残高の増や公共施設整備基金の活用により充当可能基金の減が見込まれる。そのため、新規事業の精査による地方債発行の抑制や計画的な基金の積立を行い、将来負担比率の分子の上昇を抑制していくよ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茨城県小美玉市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基金全体では、前年度と比較し、</a:t>
          </a:r>
          <a:r>
            <a:rPr kumimoji="1" lang="en-US" altLang="ja-JP" sz="1100">
              <a:solidFill>
                <a:schemeClr val="dk1"/>
              </a:solidFill>
              <a:effectLst/>
              <a:latin typeface="+mn-lt"/>
              <a:ea typeface="+mn-ea"/>
              <a:cs typeface="+mn-cs"/>
            </a:rPr>
            <a:t>599</a:t>
          </a:r>
          <a:r>
            <a:rPr kumimoji="1" lang="ja-JP" altLang="ja-JP" sz="1100">
              <a:solidFill>
                <a:schemeClr val="dk1"/>
              </a:solidFill>
              <a:effectLst/>
              <a:latin typeface="+mn-lt"/>
              <a:ea typeface="+mn-ea"/>
              <a:cs typeface="+mn-cs"/>
            </a:rPr>
            <a:t>百万円の減となった。財政調整基金では、ふるさと応援基金や公共施設整備基金等を各事業費に充当し一般財源等の不足に対応した結果、余剰一般財源を積み増しすることにより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百万円増した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減債基金では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大規模事業に係る地方債の償還額が高止まりの状態であることから、公債費に充当する一般財源等の不足に対応するため、取り崩しを行ったことにより</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減した。その他特定目的基金では、ふるさと応援寄附金が増加したことから、個性豊かな魅力あるまちづくりを目的とした事業のためにふるさと応援基金への積立を行った。一方で、プレミアム商品券発行事業補助金</a:t>
          </a:r>
          <a:r>
            <a:rPr kumimoji="1" lang="ja-JP" altLang="en-US" sz="1100">
              <a:solidFill>
                <a:schemeClr val="dk1"/>
              </a:solidFill>
              <a:effectLst/>
              <a:latin typeface="+mn-lt"/>
              <a:ea typeface="+mn-ea"/>
              <a:cs typeface="+mn-cs"/>
            </a:rPr>
            <a:t>に充当した合併振興基金の繰入や旧小学校校舎</a:t>
          </a:r>
          <a:r>
            <a:rPr kumimoji="1" lang="ja-JP" altLang="ja-JP" sz="1100">
              <a:solidFill>
                <a:schemeClr val="dk1"/>
              </a:solidFill>
              <a:effectLst/>
              <a:latin typeface="+mn-lt"/>
              <a:ea typeface="+mn-ea"/>
              <a:cs typeface="+mn-cs"/>
            </a:rPr>
            <a:t>解体工事</a:t>
          </a:r>
          <a:r>
            <a:rPr kumimoji="1" lang="ja-JP" altLang="en-US" sz="1100">
              <a:solidFill>
                <a:schemeClr val="dk1"/>
              </a:solidFill>
              <a:effectLst/>
              <a:latin typeface="+mn-lt"/>
              <a:ea typeface="+mn-ea"/>
              <a:cs typeface="+mn-cs"/>
            </a:rPr>
            <a:t>の財源として</a:t>
          </a:r>
          <a:r>
            <a:rPr kumimoji="1" lang="ja-JP" altLang="ja-JP" sz="1100">
              <a:solidFill>
                <a:schemeClr val="dk1"/>
              </a:solidFill>
              <a:effectLst/>
              <a:latin typeface="+mn-lt"/>
              <a:ea typeface="+mn-ea"/>
              <a:cs typeface="+mn-cs"/>
            </a:rPr>
            <a:t>公共施設整備基金の繰入</a:t>
          </a:r>
          <a:r>
            <a:rPr kumimoji="1" lang="ja-JP" altLang="en-US" sz="1100">
              <a:solidFill>
                <a:schemeClr val="dk1"/>
              </a:solidFill>
              <a:effectLst/>
              <a:latin typeface="+mn-lt"/>
              <a:ea typeface="+mn-ea"/>
              <a:cs typeface="+mn-cs"/>
            </a:rPr>
            <a:t>を行ったことで</a:t>
          </a:r>
          <a:r>
            <a:rPr kumimoji="1" lang="en-US" altLang="ja-JP" sz="1100">
              <a:solidFill>
                <a:schemeClr val="dk1"/>
              </a:solidFill>
              <a:effectLst/>
              <a:latin typeface="+mn-lt"/>
              <a:ea typeface="+mn-ea"/>
              <a:cs typeface="+mn-cs"/>
            </a:rPr>
            <a:t>390</a:t>
          </a:r>
          <a:r>
            <a:rPr kumimoji="1" lang="ja-JP" altLang="ja-JP" sz="1100">
              <a:solidFill>
                <a:schemeClr val="dk1"/>
              </a:solidFill>
              <a:effectLst/>
              <a:latin typeface="+mn-lt"/>
              <a:ea typeface="+mn-ea"/>
              <a:cs typeface="+mn-cs"/>
            </a:rPr>
            <a:t>百万円減となった。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新まちづくり構想に基づく大規模事業の実施による</a:t>
          </a:r>
          <a:r>
            <a:rPr kumimoji="1" lang="ja-JP" altLang="ja-JP" sz="1100">
              <a:solidFill>
                <a:schemeClr val="dk1"/>
              </a:solidFill>
              <a:effectLst/>
              <a:latin typeface="+mn-lt"/>
              <a:ea typeface="+mn-ea"/>
              <a:cs typeface="+mn-cs"/>
            </a:rPr>
            <a:t>公債費の増加や高齢化、物価高騰に係る扶助費や物件費等の経常経費の増加により、一般財源が不足することが見込まれる。そのため、市債残高がピークを迎えている期間での計画的な減債基金の繰入や財政調整基金の基金残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％以上を下回ること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ないように既存事業の見直しを徹底し繰入額を最小限に留めていく。また、一般財源の負担を緩和するために防衛省からの特定防衛施設周辺整備調整交付金及び再編関連訓練移転等交付金を原資とした特定目的基金を綿密な計画を基に積立・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合併振興基金　　　：市民の連帯の強化を図り地域振興等に資する事業</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公共施設整備基金　：公用又は公共用に供する施設の整備等事業</a:t>
          </a:r>
          <a:endParaRPr lang="ja-JP" altLang="ja-JP" sz="1050">
            <a:effectLst/>
          </a:endParaRPr>
        </a:p>
        <a:p>
          <a:r>
            <a:rPr kumimoji="1" lang="ja-JP" altLang="ja-JP" sz="1050">
              <a:solidFill>
                <a:schemeClr val="dk1"/>
              </a:solidFill>
              <a:effectLst/>
              <a:latin typeface="+mn-lt"/>
              <a:ea typeface="+mn-ea"/>
              <a:cs typeface="+mn-cs"/>
            </a:rPr>
            <a:t>　ふるさと応援基金　：個性豊かな魅力あるまちづくりに資する事業</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再編関連訓練移転等交付金事業基金：基地周辺事業</a:t>
          </a:r>
          <a:endParaRPr lang="ja-JP" altLang="ja-JP" sz="1050">
            <a:effectLst/>
          </a:endParaRPr>
        </a:p>
        <a:p>
          <a:r>
            <a:rPr kumimoji="1" lang="ja-JP" altLang="ja-JP" sz="1050">
              <a:solidFill>
                <a:schemeClr val="dk1"/>
              </a:solidFill>
              <a:effectLst/>
              <a:latin typeface="+mn-lt"/>
              <a:ea typeface="+mn-ea"/>
              <a:cs typeface="+mn-cs"/>
            </a:rPr>
            <a:t>　情報教育支援基金　：</a:t>
          </a:r>
          <a:r>
            <a:rPr lang="ja-JP" altLang="ja-JP" sz="1050" b="0" i="0">
              <a:solidFill>
                <a:schemeClr val="dk1"/>
              </a:solidFill>
              <a:effectLst/>
              <a:latin typeface="+mn-lt"/>
              <a:ea typeface="+mn-ea"/>
              <a:cs typeface="+mn-cs"/>
            </a:rPr>
            <a:t>学校の情報通信環境の整備に資する事業</a:t>
          </a:r>
          <a:endParaRPr lang="ja-JP" altLang="ja-JP" sz="1050">
            <a:effectLst/>
          </a:endParaRPr>
        </a:p>
        <a:p>
          <a:pPr eaLnBrk="1" fontAlgn="auto" latinLnBrk="0" hangingPunct="1"/>
          <a:r>
            <a:rPr kumimoji="1" lang="ja-JP" altLang="ja-JP" sz="1100" b="0" i="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合併振興基金　　　：</a:t>
          </a:r>
          <a:r>
            <a:rPr kumimoji="1" lang="ja-JP" altLang="en-US" sz="1050">
              <a:solidFill>
                <a:schemeClr val="dk1"/>
              </a:solidFill>
              <a:effectLst/>
              <a:latin typeface="+mn-lt"/>
              <a:ea typeface="+mn-ea"/>
              <a:cs typeface="+mn-cs"/>
            </a:rPr>
            <a:t>プレミアム商品券発行事業補助金に充当したことにより</a:t>
          </a:r>
          <a:r>
            <a:rPr kumimoji="1" lang="en-US" altLang="ja-JP" sz="1050">
              <a:solidFill>
                <a:schemeClr val="dk1"/>
              </a:solidFill>
              <a:effectLst/>
              <a:latin typeface="+mn-lt"/>
              <a:ea typeface="+mn-ea"/>
              <a:cs typeface="+mn-cs"/>
            </a:rPr>
            <a:t>115</a:t>
          </a:r>
          <a:r>
            <a:rPr kumimoji="1" lang="ja-JP" altLang="en-US" sz="1050">
              <a:solidFill>
                <a:schemeClr val="dk1"/>
              </a:solidFill>
              <a:effectLst/>
              <a:latin typeface="+mn-lt"/>
              <a:ea typeface="+mn-ea"/>
              <a:cs typeface="+mn-cs"/>
            </a:rPr>
            <a:t>百万円の減</a:t>
          </a:r>
          <a:endParaRPr lang="ja-JP" altLang="ja-JP" sz="1050">
            <a:effectLst/>
          </a:endParaRPr>
        </a:p>
        <a:p>
          <a:r>
            <a:rPr kumimoji="1" lang="ja-JP" altLang="ja-JP" sz="1050">
              <a:solidFill>
                <a:schemeClr val="dk1"/>
              </a:solidFill>
              <a:effectLst/>
              <a:latin typeface="+mn-lt"/>
              <a:ea typeface="+mn-ea"/>
              <a:cs typeface="+mn-cs"/>
            </a:rPr>
            <a:t>　公共施設整備基金　：</a:t>
          </a:r>
          <a:r>
            <a:rPr kumimoji="1" lang="ja-JP" altLang="en-US" sz="1050">
              <a:solidFill>
                <a:schemeClr val="dk1"/>
              </a:solidFill>
              <a:effectLst/>
              <a:latin typeface="+mn-lt"/>
              <a:ea typeface="+mn-ea"/>
              <a:cs typeface="+mn-cs"/>
            </a:rPr>
            <a:t>旧小学校校舎解体工事に充当したことにより</a:t>
          </a:r>
          <a:r>
            <a:rPr kumimoji="1" lang="en-US" altLang="ja-JP" sz="1050">
              <a:solidFill>
                <a:schemeClr val="dk1"/>
              </a:solidFill>
              <a:effectLst/>
              <a:latin typeface="+mn-lt"/>
              <a:ea typeface="+mn-ea"/>
              <a:cs typeface="+mn-cs"/>
            </a:rPr>
            <a:t>602</a:t>
          </a:r>
          <a:r>
            <a:rPr kumimoji="1" lang="ja-JP" altLang="en-US" sz="1050">
              <a:solidFill>
                <a:schemeClr val="dk1"/>
              </a:solidFill>
              <a:effectLst/>
              <a:latin typeface="+mn-lt"/>
              <a:ea typeface="+mn-ea"/>
              <a:cs typeface="+mn-cs"/>
            </a:rPr>
            <a:t>百万円の減</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ふるさと応援基金　：ふるさと応援寄付金の増額に伴い積立したことにより</a:t>
          </a:r>
          <a:r>
            <a:rPr kumimoji="1" lang="en-US" altLang="ja-JP" sz="1050">
              <a:solidFill>
                <a:schemeClr val="dk1"/>
              </a:solidFill>
              <a:effectLst/>
              <a:latin typeface="+mn-lt"/>
              <a:ea typeface="+mn-ea"/>
              <a:cs typeface="+mn-cs"/>
            </a:rPr>
            <a:t>270</a:t>
          </a:r>
          <a:r>
            <a:rPr kumimoji="1" lang="ja-JP" altLang="ja-JP" sz="1050">
              <a:solidFill>
                <a:schemeClr val="dk1"/>
              </a:solidFill>
              <a:effectLst/>
              <a:latin typeface="+mn-lt"/>
              <a:ea typeface="+mn-ea"/>
              <a:cs typeface="+mn-cs"/>
            </a:rPr>
            <a:t>百万円の増</a:t>
          </a:r>
          <a:endParaRPr lang="ja-JP" altLang="ja-JP" sz="1050">
            <a:effectLst/>
          </a:endParaRPr>
        </a:p>
        <a:p>
          <a:r>
            <a:rPr kumimoji="1" lang="ja-JP" altLang="ja-JP" sz="1050">
              <a:solidFill>
                <a:schemeClr val="dk1"/>
              </a:solidFill>
              <a:effectLst/>
              <a:latin typeface="+mn-lt"/>
              <a:ea typeface="+mn-ea"/>
              <a:cs typeface="+mn-cs"/>
            </a:rPr>
            <a:t>　再編関連訓練移転等交付金事業基金：</a:t>
          </a:r>
          <a:r>
            <a:rPr kumimoji="1" lang="ja-JP" altLang="en-US" sz="1050">
              <a:solidFill>
                <a:schemeClr val="dk1"/>
              </a:solidFill>
              <a:effectLst/>
              <a:latin typeface="+mn-lt"/>
              <a:ea typeface="+mn-ea"/>
              <a:cs typeface="+mn-cs"/>
            </a:rPr>
            <a:t>健康増進施設維持管理経費や地域公共交通等対策経費に再編関連訓練移転等交付金を積立したことにより</a:t>
          </a:r>
          <a:r>
            <a:rPr kumimoji="1" lang="en-US" altLang="ja-JP" sz="1050">
              <a:solidFill>
                <a:schemeClr val="dk1"/>
              </a:solidFill>
              <a:effectLst/>
              <a:latin typeface="+mn-lt"/>
              <a:ea typeface="+mn-ea"/>
              <a:cs typeface="+mn-cs"/>
            </a:rPr>
            <a:t>118</a:t>
          </a:r>
          <a:r>
            <a:rPr kumimoji="1" lang="ja-JP" altLang="en-US" sz="1050">
              <a:solidFill>
                <a:schemeClr val="dk1"/>
              </a:solidFill>
              <a:effectLst/>
              <a:latin typeface="+mn-lt"/>
              <a:ea typeface="+mn-ea"/>
              <a:cs typeface="+mn-cs"/>
            </a:rPr>
            <a:t>百万円の増</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情報教育支援基金　：小中学校情報教育関係経費に充当するために特定防衛施設周辺整備調整交付金を積立したことにより</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百万円の増</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合併振興基金　　　：引き続き、スクールバス運行業務委託料等への充当のほか、市民の連帯の強化を図り地域振興に資する事業に充当する。</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公共施設整備基金　：公共施設建築物系個別施設計画に基づき行われる公共施設の修繕や統廃合の事業費の財源とするため、計画的に積立てる。</a:t>
          </a:r>
          <a:endParaRPr lang="ja-JP" altLang="ja-JP" sz="1050">
            <a:effectLst/>
          </a:endParaRPr>
        </a:p>
        <a:p>
          <a:r>
            <a:rPr kumimoji="1" lang="ja-JP" altLang="ja-JP" sz="1050">
              <a:solidFill>
                <a:schemeClr val="dk1"/>
              </a:solidFill>
              <a:effectLst/>
              <a:latin typeface="+mn-lt"/>
              <a:ea typeface="+mn-ea"/>
              <a:cs typeface="+mn-cs"/>
            </a:rPr>
            <a:t>　ふるさと応援基金　：</a:t>
          </a:r>
          <a:r>
            <a:rPr kumimoji="1" lang="ja-JP" altLang="en-US" sz="1050">
              <a:solidFill>
                <a:schemeClr val="dk1"/>
              </a:solidFill>
              <a:effectLst/>
              <a:latin typeface="+mn-lt"/>
              <a:ea typeface="+mn-ea"/>
              <a:cs typeface="+mn-cs"/>
            </a:rPr>
            <a:t>返礼</a:t>
          </a:r>
          <a:r>
            <a:rPr kumimoji="1" lang="ja-JP" altLang="ja-JP" sz="1050">
              <a:solidFill>
                <a:schemeClr val="dk1"/>
              </a:solidFill>
              <a:effectLst/>
              <a:latin typeface="+mn-lt"/>
              <a:ea typeface="+mn-ea"/>
              <a:cs typeface="+mn-cs"/>
            </a:rPr>
            <a:t>品に魅力ある地元の名産品などを追加し、更なる寄付金を募り積立て</a:t>
          </a:r>
          <a:r>
            <a:rPr kumimoji="1" lang="ja-JP" altLang="en-US" sz="1050">
              <a:solidFill>
                <a:schemeClr val="dk1"/>
              </a:solidFill>
              <a:effectLst/>
              <a:latin typeface="+mn-lt"/>
              <a:ea typeface="+mn-ea"/>
              <a:cs typeface="+mn-cs"/>
            </a:rPr>
            <a:t>し、</a:t>
          </a:r>
          <a:r>
            <a:rPr kumimoji="1" lang="ja-JP" altLang="ja-JP" sz="1050">
              <a:solidFill>
                <a:schemeClr val="dk1"/>
              </a:solidFill>
              <a:effectLst/>
              <a:latin typeface="+mn-lt"/>
              <a:ea typeface="+mn-ea"/>
              <a:cs typeface="+mn-cs"/>
            </a:rPr>
            <a:t>個性豊かな魅力あるまちづくりに</a:t>
          </a:r>
          <a:r>
            <a:rPr kumimoji="1" lang="ja-JP" altLang="en-US" sz="1050">
              <a:solidFill>
                <a:schemeClr val="dk1"/>
              </a:solidFill>
              <a:effectLst/>
              <a:latin typeface="+mn-lt"/>
              <a:ea typeface="+mn-ea"/>
              <a:cs typeface="+mn-cs"/>
            </a:rPr>
            <a:t>資する事業に充当する。</a:t>
          </a:r>
          <a:endParaRPr lang="ja-JP" altLang="ja-JP" sz="1050">
            <a:effectLst/>
          </a:endParaRPr>
        </a:p>
        <a:p>
          <a:r>
            <a:rPr kumimoji="1" lang="ja-JP" altLang="ja-JP" sz="1050">
              <a:solidFill>
                <a:schemeClr val="dk1"/>
              </a:solidFill>
              <a:effectLst/>
              <a:latin typeface="+mn-lt"/>
              <a:ea typeface="+mn-ea"/>
              <a:cs typeface="+mn-cs"/>
            </a:rPr>
            <a:t>　再編関連訓練移転等交付金事業基金：</a:t>
          </a:r>
          <a:r>
            <a:rPr kumimoji="1" lang="ja-JP" altLang="en-US" sz="1050">
              <a:solidFill>
                <a:schemeClr val="dk1"/>
              </a:solidFill>
              <a:effectLst/>
              <a:latin typeface="+mn-lt"/>
              <a:ea typeface="+mn-ea"/>
              <a:cs typeface="+mn-cs"/>
            </a:rPr>
            <a:t>引き続き</a:t>
          </a:r>
          <a:r>
            <a:rPr kumimoji="1" lang="ja-JP" altLang="ja-JP" sz="1050">
              <a:solidFill>
                <a:schemeClr val="dk1"/>
              </a:solidFill>
              <a:effectLst/>
              <a:latin typeface="+mn-lt"/>
              <a:ea typeface="+mn-ea"/>
              <a:cs typeface="+mn-cs"/>
            </a:rPr>
            <a:t>健康増進施設維持管理経費や地域公共交通等対策経費</a:t>
          </a:r>
          <a:r>
            <a:rPr kumimoji="1" lang="ja-JP" altLang="en-US" sz="1050">
              <a:solidFill>
                <a:schemeClr val="dk1"/>
              </a:solidFill>
              <a:effectLst/>
              <a:latin typeface="+mn-lt"/>
              <a:ea typeface="+mn-ea"/>
              <a:cs typeface="+mn-cs"/>
            </a:rPr>
            <a:t>に充当する。</a:t>
          </a:r>
          <a:endParaRPr lang="ja-JP" altLang="ja-JP" sz="1050">
            <a:effectLst/>
          </a:endParaRPr>
        </a:p>
        <a:p>
          <a:r>
            <a:rPr kumimoji="1" lang="ja-JP" altLang="ja-JP" sz="1050">
              <a:solidFill>
                <a:schemeClr val="dk1"/>
              </a:solidFill>
              <a:effectLst/>
              <a:latin typeface="+mn-lt"/>
              <a:ea typeface="+mn-ea"/>
              <a:cs typeface="+mn-cs"/>
            </a:rPr>
            <a:t>　情報教育支援基金　：引き続き小中学校情報教育関係経費に充当する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ふるさと応援基金や公共施設整備基金等を各事業費に充当し一般財源等の不足に対応した結果、余剰一般財源を積み増しすることにより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百万円増した。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今後は、高齢化、物価高騰に係る扶助費や物件費等の経常経費の増加</a:t>
          </a:r>
          <a:r>
            <a:rPr kumimoji="1" lang="ja-JP" altLang="en-US" sz="1100">
              <a:solidFill>
                <a:schemeClr val="dk1"/>
              </a:solidFill>
              <a:effectLst/>
              <a:latin typeface="+mn-ea"/>
              <a:ea typeface="+mn-ea"/>
              <a:cs typeface="+mn-cs"/>
            </a:rPr>
            <a:t>や新まちづくり構想に基づく大規模事業の実施</a:t>
          </a:r>
          <a:r>
            <a:rPr kumimoji="1" lang="ja-JP" altLang="ja-JP" sz="1100">
              <a:solidFill>
                <a:schemeClr val="dk1"/>
              </a:solidFill>
              <a:effectLst/>
              <a:latin typeface="+mn-ea"/>
              <a:ea typeface="+mn-ea"/>
              <a:cs typeface="+mn-cs"/>
            </a:rPr>
            <a:t>により、一般財源が不足することが見込まれることから、財政調整基金の基金残高が標準財政規模の</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％以上を下回ること</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ないように計画的に繰入を行う。</a:t>
          </a:r>
          <a:endParaRPr lang="ja-JP" altLang="ja-JP" sz="14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大規模事業に係る地方債の償還額が高止まりの状態であることから、公債費に充当する一般財源等の不足に対応するため、取り崩しを行ったことにより</a:t>
          </a:r>
          <a:r>
            <a:rPr kumimoji="1" lang="en-US" altLang="ja-JP" sz="1100">
              <a:solidFill>
                <a:schemeClr val="dk1"/>
              </a:solidFill>
              <a:effectLst/>
              <a:latin typeface="+mn-ea"/>
              <a:ea typeface="+mn-ea"/>
              <a:cs typeface="+mn-cs"/>
            </a:rPr>
            <a:t>211</a:t>
          </a:r>
          <a:r>
            <a:rPr kumimoji="1" lang="ja-JP" altLang="en-US" sz="1100">
              <a:solidFill>
                <a:schemeClr val="dk1"/>
              </a:solidFill>
              <a:effectLst/>
              <a:latin typeface="+mn-ea"/>
              <a:ea typeface="+mn-ea"/>
              <a:cs typeface="+mn-cs"/>
            </a:rPr>
            <a:t>百万円減した。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今後は、新まちづくり構想に基づく大規模事業の実施により公債費の増加が見込まれることから、市債残高がピークを迎えている期間での計画的な繰入を行う。</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類似団体平均を上回り、前年度と同じ</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である。令和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年度より給与改定費が追加されたことにより基準財政需要額が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となった一方で、</a:t>
          </a:r>
          <a:r>
            <a:rPr kumimoji="1" lang="ja-JP" altLang="en-US" sz="1100">
              <a:solidFill>
                <a:schemeClr val="dk1"/>
              </a:solidFill>
              <a:effectLst/>
              <a:latin typeface="+mn-lt"/>
              <a:ea typeface="+mn-ea"/>
              <a:cs typeface="+mn-cs"/>
            </a:rPr>
            <a:t>市税である法人税割の増で</a:t>
          </a:r>
          <a:r>
            <a:rPr kumimoji="1" lang="ja-JP" altLang="ja-JP" sz="1100">
              <a:solidFill>
                <a:schemeClr val="dk1"/>
              </a:solidFill>
              <a:effectLst/>
              <a:latin typeface="+mn-lt"/>
              <a:ea typeface="+mn-ea"/>
              <a:cs typeface="+mn-cs"/>
            </a:rPr>
            <a:t>基準財政収入額が</a:t>
          </a:r>
          <a:r>
            <a:rPr kumimoji="1" lang="ja-JP" altLang="en-US" sz="1100">
              <a:solidFill>
                <a:schemeClr val="dk1"/>
              </a:solidFill>
              <a:effectLst/>
              <a:latin typeface="+mn-lt"/>
              <a:ea typeface="+mn-ea"/>
              <a:cs typeface="+mn-cs"/>
            </a:rPr>
            <a:t>増加したことが要因として挙げられる。</a:t>
          </a:r>
          <a:r>
            <a:rPr kumimoji="1" lang="ja-JP" altLang="ja-JP" sz="1100">
              <a:solidFill>
                <a:schemeClr val="dk1"/>
              </a:solidFill>
              <a:effectLst/>
              <a:latin typeface="+mn-lt"/>
              <a:ea typeface="+mn-ea"/>
              <a:cs typeface="+mn-cs"/>
            </a:rPr>
            <a:t>今後も安定した財政基盤を確保するため、企業立地や移住・定住により自主財源の確保に努める。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81280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81280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8890</xdr:rowOff>
    </xdr:from>
    <xdr:to>
      <xdr:col>11</xdr:col>
      <xdr:colOff>31750</xdr:colOff>
      <xdr:row>39</xdr:row>
      <xdr:rowOff>57150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30480</xdr:rowOff>
    </xdr:from>
    <xdr:to>
      <xdr:col>15</xdr:col>
      <xdr:colOff>133350</xdr:colOff>
      <xdr:row>39</xdr:row>
      <xdr:rowOff>132080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142257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129540</xdr:rowOff>
    </xdr:from>
    <xdr:to>
      <xdr:col>7</xdr:col>
      <xdr:colOff>31750</xdr:colOff>
      <xdr:row>39</xdr:row>
      <xdr:rowOff>59690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69867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を下回り、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年度は、光熱水費の高騰や人件費単価上昇により委託料が増加し、物件費を押し上げたことが要因として挙げられる。今後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高齢化に伴う社会保障経費や医療費の</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増大により、扶助費や特別会計への繰出金が増加する</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、公共施設の老朽化による維持補修費の増加が見込まれるため、経常経費の削減に努め、持続可能な財政運営を図る。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72753</xdr:rowOff>
    </xdr:from>
    <xdr:to>
      <xdr:col>23</xdr:col>
      <xdr:colOff>133350</xdr:colOff>
      <xdr:row>60</xdr:row>
      <xdr:rowOff>1270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88303"/>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69306</xdr:rowOff>
    </xdr:from>
    <xdr:to>
      <xdr:col>19</xdr:col>
      <xdr:colOff>133350</xdr:colOff>
      <xdr:row>59</xdr:row>
      <xdr:rowOff>72753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48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7257</xdr:rowOff>
    </xdr:from>
    <xdr:to>
      <xdr:col>15</xdr:col>
      <xdr:colOff>82550</xdr:colOff>
      <xdr:row>59</xdr:row>
      <xdr:rowOff>69306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280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7257</xdr:rowOff>
    </xdr:from>
    <xdr:to>
      <xdr:col>11</xdr:col>
      <xdr:colOff>31750</xdr:colOff>
      <xdr:row>59</xdr:row>
      <xdr:rowOff>31387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28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21953</xdr:rowOff>
    </xdr:from>
    <xdr:to>
      <xdr:col>19</xdr:col>
      <xdr:colOff>184150</xdr:colOff>
      <xdr:row>59</xdr:row>
      <xdr:rowOff>123553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133730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18506</xdr:rowOff>
    </xdr:from>
    <xdr:to>
      <xdr:col>15</xdr:col>
      <xdr:colOff>133350</xdr:colOff>
      <xdr:row>59</xdr:row>
      <xdr:rowOff>120106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127907</xdr:rowOff>
    </xdr:from>
    <xdr:to>
      <xdr:col>11</xdr:col>
      <xdr:colOff>82550</xdr:colOff>
      <xdr:row>59</xdr:row>
      <xdr:rowOff>58057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68234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152037</xdr:rowOff>
    </xdr:from>
    <xdr:to>
      <xdr:col>7</xdr:col>
      <xdr:colOff>31750</xdr:colOff>
      <xdr:row>59</xdr:row>
      <xdr:rowOff>82187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92364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20,607</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人件費は、人事院勧告による職員給与費の増額により微増している一方で、物件費については、旧小学校校舎解体工事や人件費単価の上昇による委託費の増により大幅に増加した。</a:t>
          </a:r>
          <a:r>
            <a:rPr kumimoji="1" lang="ja-JP" altLang="ja-JP" sz="1100">
              <a:solidFill>
                <a:schemeClr val="dk1"/>
              </a:solidFill>
              <a:effectLst/>
              <a:latin typeface="+mn-lt"/>
              <a:ea typeface="+mn-ea"/>
              <a:cs typeface="+mn-cs"/>
            </a:rPr>
            <a:t>引き続き、人件費及び物件費の増加が予想されることから正規職員の適正配置や事務事業の見直しを徹底しコスト削減に努める。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32396</xdr:rowOff>
    </xdr:from>
    <xdr:to>
      <xdr:col>23</xdr:col>
      <xdr:colOff>133350</xdr:colOff>
      <xdr:row>81</xdr:row>
      <xdr:rowOff>37368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9846"/>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22146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9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31573</xdr:rowOff>
    </xdr:from>
    <xdr:to>
      <xdr:col>19</xdr:col>
      <xdr:colOff>133350</xdr:colOff>
      <xdr:row>81</xdr:row>
      <xdr:rowOff>32396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902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30487</xdr:rowOff>
    </xdr:from>
    <xdr:to>
      <xdr:col>15</xdr:col>
      <xdr:colOff>82550</xdr:colOff>
      <xdr:row>81</xdr:row>
      <xdr:rowOff>31573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7937"/>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28583</xdr:rowOff>
    </xdr:from>
    <xdr:to>
      <xdr:col>11</xdr:col>
      <xdr:colOff>31750</xdr:colOff>
      <xdr:row>81</xdr:row>
      <xdr:rowOff>30487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603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158018</xdr:rowOff>
    </xdr:from>
    <xdr:to>
      <xdr:col>23</xdr:col>
      <xdr:colOff>184150</xdr:colOff>
      <xdr:row>81</xdr:row>
      <xdr:rowOff>88168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79295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153046</xdr:rowOff>
    </xdr:from>
    <xdr:to>
      <xdr:col>19</xdr:col>
      <xdr:colOff>184150</xdr:colOff>
      <xdr:row>81</xdr:row>
      <xdr:rowOff>83196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93373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152223</xdr:rowOff>
    </xdr:from>
    <xdr:to>
      <xdr:col>15</xdr:col>
      <xdr:colOff>133350</xdr:colOff>
      <xdr:row>81</xdr:row>
      <xdr:rowOff>82373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92550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151137</xdr:rowOff>
    </xdr:from>
    <xdr:to>
      <xdr:col>11</xdr:col>
      <xdr:colOff>82550</xdr:colOff>
      <xdr:row>81</xdr:row>
      <xdr:rowOff>81287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91464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149233</xdr:rowOff>
    </xdr:from>
    <xdr:to>
      <xdr:col>7</xdr:col>
      <xdr:colOff>31750</xdr:colOff>
      <xdr:row>81</xdr:row>
      <xdr:rowOff>79383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89560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ポイント減少している。職員階層及び</a:t>
          </a:r>
          <a:r>
            <a:rPr kumimoji="1" lang="ja-JP" altLang="en-US" sz="1100">
              <a:solidFill>
                <a:schemeClr val="dk1"/>
              </a:solidFill>
              <a:effectLst/>
              <a:latin typeface="+mn-lt"/>
              <a:ea typeface="+mn-ea"/>
              <a:cs typeface="+mn-cs"/>
            </a:rPr>
            <a:t>退職等による</a:t>
          </a:r>
          <a:r>
            <a:rPr kumimoji="1" lang="ja-JP" altLang="ja-JP" sz="1100">
              <a:solidFill>
                <a:schemeClr val="dk1"/>
              </a:solidFill>
              <a:effectLst/>
              <a:latin typeface="+mn-lt"/>
              <a:ea typeface="+mn-ea"/>
              <a:cs typeface="+mn-cs"/>
            </a:rPr>
            <a:t>職員構成の変動が要因として挙げられる。引き続き、人事評価制度に基づく職務成績等に応じた昇給制度を運用し、より一層、給与適正化に努める。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15421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11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601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0.12</a:t>
          </a:r>
          <a:r>
            <a:rPr kumimoji="1" lang="ja-JP" altLang="en-US" sz="1100">
              <a:solidFill>
                <a:schemeClr val="dk1"/>
              </a:solidFill>
              <a:effectLst/>
              <a:latin typeface="+mn-lt"/>
              <a:ea typeface="+mn-ea"/>
              <a:cs typeface="+mn-cs"/>
            </a:rPr>
            <a:t>人増加</a:t>
          </a:r>
          <a:r>
            <a:rPr kumimoji="1" lang="ja-JP" altLang="ja-JP" sz="1100">
              <a:solidFill>
                <a:schemeClr val="dk1"/>
              </a:solidFill>
              <a:effectLst/>
              <a:latin typeface="+mn-lt"/>
              <a:ea typeface="+mn-ea"/>
              <a:cs typeface="+mn-cs"/>
            </a:rPr>
            <a:t>している。前年度より市の人口が</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人減少し</a:t>
          </a:r>
          <a:r>
            <a:rPr kumimoji="1" lang="ja-JP" altLang="en-US" sz="1100">
              <a:solidFill>
                <a:schemeClr val="dk1"/>
              </a:solidFill>
              <a:effectLst/>
              <a:latin typeface="+mn-lt"/>
              <a:ea typeface="+mn-ea"/>
              <a:cs typeface="+mn-cs"/>
            </a:rPr>
            <a:t>た一方で、</a:t>
          </a:r>
          <a:r>
            <a:rPr kumimoji="1" lang="ja-JP" altLang="ja-JP" sz="1100">
              <a:solidFill>
                <a:schemeClr val="dk1"/>
              </a:solidFill>
              <a:effectLst/>
              <a:latin typeface="+mn-lt"/>
              <a:ea typeface="+mn-ea"/>
              <a:cs typeface="+mn-cs"/>
            </a:rPr>
            <a:t>市職員数</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したことが要因として挙げられる。今後も、正規職員の適正配置や事務事業の見直しを行い適正な管理を推進する。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59986</xdr:rowOff>
    </xdr:from>
    <xdr:to>
      <xdr:col>81</xdr:col>
      <xdr:colOff>44450</xdr:colOff>
      <xdr:row>60</xdr:row>
      <xdr:rowOff>69638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4698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59986</xdr:rowOff>
    </xdr:from>
    <xdr:to>
      <xdr:col>77</xdr:col>
      <xdr:colOff>44450</xdr:colOff>
      <xdr:row>60</xdr:row>
      <xdr:rowOff>71247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46986"/>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68030</xdr:rowOff>
    </xdr:from>
    <xdr:to>
      <xdr:col>72</xdr:col>
      <xdr:colOff>203200</xdr:colOff>
      <xdr:row>60</xdr:row>
      <xdr:rowOff>71247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55030"/>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55160</xdr:rowOff>
    </xdr:from>
    <xdr:to>
      <xdr:col>68</xdr:col>
      <xdr:colOff>152400</xdr:colOff>
      <xdr:row>60</xdr:row>
      <xdr:rowOff>68030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4216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9186</xdr:rowOff>
    </xdr:from>
    <xdr:to>
      <xdr:col>77</xdr:col>
      <xdr:colOff>95250</xdr:colOff>
      <xdr:row>60</xdr:row>
      <xdr:rowOff>110786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120963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6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20447</xdr:rowOff>
    </xdr:from>
    <xdr:to>
      <xdr:col>73</xdr:col>
      <xdr:colOff>44450</xdr:colOff>
      <xdr:row>60</xdr:row>
      <xdr:rowOff>122047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17230</xdr:rowOff>
    </xdr:from>
    <xdr:to>
      <xdr:col>68</xdr:col>
      <xdr:colOff>203200</xdr:colOff>
      <xdr:row>60</xdr:row>
      <xdr:rowOff>118830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129007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4360</xdr:rowOff>
    </xdr:from>
    <xdr:to>
      <xdr:col>64</xdr:col>
      <xdr:colOff>152400</xdr:colOff>
      <xdr:row>60</xdr:row>
      <xdr:rowOff>105960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116137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6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ポイント増加している。単年度としては前年度より</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ポイント減少している。償還進捗による元利償還金の伸びが落ち着いたことや戸別浄化槽特別会計において令和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年度に繰上償還を実施した結果、令和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年度の同会計への繰入金が減少したことが要因として挙げられる。今後は、小美玉市新まちづくり構想に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大規模事業による市債発行が見込まれることから、実質公債費比率が類似団体平均を上回ることがないように事業精査による市債の発行抑制に努める。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147214</xdr:rowOff>
    </xdr:from>
    <xdr:to>
      <xdr:col>81</xdr:col>
      <xdr:colOff>44450</xdr:colOff>
      <xdr:row>36</xdr:row>
      <xdr:rowOff>153247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1941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137160</xdr:rowOff>
    </xdr:from>
    <xdr:to>
      <xdr:col>77</xdr:col>
      <xdr:colOff>44450</xdr:colOff>
      <xdr:row>36</xdr:row>
      <xdr:rowOff>147214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093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137160</xdr:rowOff>
    </xdr:from>
    <xdr:to>
      <xdr:col>72</xdr:col>
      <xdr:colOff>203200</xdr:colOff>
      <xdr:row>36</xdr:row>
      <xdr:rowOff>143192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0936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143192</xdr:rowOff>
    </xdr:from>
    <xdr:to>
      <xdr:col>68</xdr:col>
      <xdr:colOff>152400</xdr:colOff>
      <xdr:row>36</xdr:row>
      <xdr:rowOff>155258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539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102447</xdr:rowOff>
    </xdr:from>
    <xdr:to>
      <xdr:col>81</xdr:col>
      <xdr:colOff>95250</xdr:colOff>
      <xdr:row>37</xdr:row>
      <xdr:rowOff>32597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118974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96414</xdr:rowOff>
    </xdr:from>
    <xdr:to>
      <xdr:col>77</xdr:col>
      <xdr:colOff>95250</xdr:colOff>
      <xdr:row>37</xdr:row>
      <xdr:rowOff>26564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36741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86360</xdr:rowOff>
    </xdr:from>
    <xdr:to>
      <xdr:col>73</xdr:col>
      <xdr:colOff>44450</xdr:colOff>
      <xdr:row>37</xdr:row>
      <xdr:rowOff>16510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26687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ポイント増加している。令和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年度は、公共施設整備基金</a:t>
          </a:r>
          <a:r>
            <a:rPr kumimoji="1" lang="ja-JP" altLang="en-US" sz="1100">
              <a:solidFill>
                <a:schemeClr val="dk1"/>
              </a:solidFill>
              <a:effectLst/>
              <a:latin typeface="+mn-lt"/>
              <a:ea typeface="+mn-ea"/>
              <a:cs typeface="+mn-cs"/>
            </a:rPr>
            <a:t>や減債基金</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使用したため、充当可能基金が減したことが要因として挙げられる。今後は、小美玉市新まちづくり構想に</a:t>
          </a:r>
          <a:r>
            <a:rPr kumimoji="1" lang="ja-JP" altLang="en-US" sz="1100">
              <a:solidFill>
                <a:schemeClr val="dk1"/>
              </a:solidFill>
              <a:effectLst/>
              <a:latin typeface="+mn-lt"/>
              <a:ea typeface="+mn-ea"/>
              <a:cs typeface="+mn-cs"/>
            </a:rPr>
            <a:t>基づく</a:t>
          </a:r>
          <a:r>
            <a:rPr kumimoji="1" lang="ja-JP" altLang="ja-JP" sz="1100">
              <a:solidFill>
                <a:schemeClr val="dk1"/>
              </a:solidFill>
              <a:effectLst/>
              <a:latin typeface="+mn-lt"/>
              <a:ea typeface="+mn-ea"/>
              <a:cs typeface="+mn-cs"/>
            </a:rPr>
            <a:t>大規模事業での市債発行や公共施設建築物系個別施設計画に基づき行われる公共施設の改修に対して基金の取り崩しが必要になることから、事業精査による市債の発行抑制や計画的な基金の積み立て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36195</xdr:rowOff>
    </xdr:from>
    <xdr:to>
      <xdr:col>81</xdr:col>
      <xdr:colOff>44450</xdr:colOff>
      <xdr:row>15</xdr:row>
      <xdr:rowOff>75071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07945"/>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36195</xdr:rowOff>
    </xdr:from>
    <xdr:to>
      <xdr:col>77</xdr:col>
      <xdr:colOff>44450</xdr:colOff>
      <xdr:row>15</xdr:row>
      <xdr:rowOff>68368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0794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68368</xdr:rowOff>
    </xdr:from>
    <xdr:to>
      <xdr:col>72</xdr:col>
      <xdr:colOff>203200</xdr:colOff>
      <xdr:row>17</xdr:row>
      <xdr:rowOff>23072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40118"/>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23072</xdr:rowOff>
    </xdr:from>
    <xdr:to>
      <xdr:col>68</xdr:col>
      <xdr:colOff>152400</xdr:colOff>
      <xdr:row>18</xdr:row>
      <xdr:rowOff>95603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37722"/>
          <a:ext cx="889000" cy="2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24271</xdr:rowOff>
    </xdr:from>
    <xdr:to>
      <xdr:col>81</xdr:col>
      <xdr:colOff>95250</xdr:colOff>
      <xdr:row>15</xdr:row>
      <xdr:rowOff>125871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167798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6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156845</xdr:rowOff>
    </xdr:from>
    <xdr:to>
      <xdr:col>77</xdr:col>
      <xdr:colOff>95250</xdr:colOff>
      <xdr:row>15</xdr:row>
      <xdr:rowOff>86995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71772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4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17568</xdr:rowOff>
    </xdr:from>
    <xdr:to>
      <xdr:col>73</xdr:col>
      <xdr:colOff>44450</xdr:colOff>
      <xdr:row>15</xdr:row>
      <xdr:rowOff>119168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103945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143722</xdr:rowOff>
    </xdr:from>
    <xdr:to>
      <xdr:col>68</xdr:col>
      <xdr:colOff>203200</xdr:colOff>
      <xdr:row>17</xdr:row>
      <xdr:rowOff>73872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58649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44803</xdr:rowOff>
    </xdr:from>
    <xdr:to>
      <xdr:col>64</xdr:col>
      <xdr:colOff>152400</xdr:colOff>
      <xdr:row>18</xdr:row>
      <xdr:rowOff>146403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131180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1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　　　</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年度は、人事院勧告に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給与改定によ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職員給</a:t>
          </a:r>
          <a:r>
            <a:rPr kumimoji="1" lang="ja-JP" altLang="en-US" sz="1100">
              <a:solidFill>
                <a:schemeClr val="dk1"/>
              </a:solidFill>
              <a:effectLst/>
              <a:latin typeface="+mn-lt"/>
              <a:ea typeface="+mn-ea"/>
              <a:cs typeface="+mn-cs"/>
            </a:rPr>
            <a:t>が増加したこと</a:t>
          </a:r>
          <a:r>
            <a:rPr kumimoji="1" lang="ja-JP" altLang="ja-JP" sz="1100">
              <a:solidFill>
                <a:schemeClr val="dk1"/>
              </a:solidFill>
              <a:effectLst/>
              <a:latin typeface="+mn-lt"/>
              <a:ea typeface="+mn-ea"/>
              <a:cs typeface="+mn-cs"/>
            </a:rPr>
            <a:t>が要因として挙げられる。今後も業務の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改革を着実に推進し、雇用の見直しや正規職員の適正配置など人件費の抑制に努める。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1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回り、前年度より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光熱水費の高騰や人件費単価の上昇による委託料</a:t>
          </a:r>
          <a:r>
            <a:rPr kumimoji="1" lang="ja-JP" altLang="ja-JP" sz="1100">
              <a:solidFill>
                <a:schemeClr val="dk1"/>
              </a:solidFill>
              <a:effectLst/>
              <a:latin typeface="+mn-lt"/>
              <a:ea typeface="+mn-ea"/>
              <a:cs typeface="+mn-cs"/>
            </a:rPr>
            <a:t>の増加が要因として挙げられる。今後も、公共施設の維持管理費の増加が見込まれることから事業のスクラップアンドビルドを推進し事業費の抑制に努める。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85090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68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5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利用者の増加に伴う</a:t>
          </a:r>
          <a:r>
            <a:rPr kumimoji="1" lang="ja-JP" altLang="ja-JP" sz="1100">
              <a:solidFill>
                <a:schemeClr val="dk1"/>
              </a:solidFill>
              <a:effectLst/>
              <a:latin typeface="+mn-lt"/>
              <a:ea typeface="+mn-ea"/>
              <a:cs typeface="+mn-cs"/>
            </a:rPr>
            <a:t>障害者自立支援給付費の</a:t>
          </a:r>
          <a:r>
            <a:rPr kumimoji="1" lang="ja-JP" altLang="en-US" sz="1100">
              <a:solidFill>
                <a:schemeClr val="dk1"/>
              </a:solidFill>
              <a:effectLst/>
              <a:latin typeface="+mn-lt"/>
              <a:ea typeface="+mn-ea"/>
              <a:cs typeface="+mn-cs"/>
            </a:rPr>
            <a:t>増加や</a:t>
          </a:r>
          <a:r>
            <a:rPr kumimoji="1" lang="ja-JP" altLang="ja-JP" sz="1100">
              <a:solidFill>
                <a:schemeClr val="dk1"/>
              </a:solidFill>
              <a:effectLst/>
              <a:latin typeface="+mn-lt"/>
              <a:ea typeface="+mn-ea"/>
              <a:cs typeface="+mn-cs"/>
            </a:rPr>
            <a:t>制度改正等に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児童手当</a:t>
          </a:r>
          <a:r>
            <a:rPr kumimoji="1" lang="ja-JP" altLang="en-US" sz="1100">
              <a:solidFill>
                <a:schemeClr val="dk1"/>
              </a:solidFill>
              <a:effectLst/>
              <a:latin typeface="+mn-lt"/>
              <a:ea typeface="+mn-ea"/>
              <a:cs typeface="+mn-cs"/>
            </a:rPr>
            <a:t>の増額</a:t>
          </a:r>
          <a:r>
            <a:rPr kumimoji="1" lang="ja-JP" altLang="ja-JP" sz="1100">
              <a:solidFill>
                <a:schemeClr val="dk1"/>
              </a:solidFill>
              <a:effectLst/>
              <a:latin typeface="+mn-lt"/>
              <a:ea typeface="+mn-ea"/>
              <a:cs typeface="+mn-cs"/>
            </a:rPr>
            <a:t>が要因として挙げられる。障害者自立支援給付費を含め社会保障給付費は今後も増加していくことが見込まれるため、給付の適正化を図り、類似団体平均と同水準になるように努める。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124278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154215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11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年度は、農業集落排水特別会計の公営</a:t>
          </a:r>
          <a:r>
            <a:rPr kumimoji="1" lang="ja-JP" altLang="en-US" sz="110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会計移行や戸別浄化槽事業特別会計の事業縮小による繰出金の減が要因として挙げられる。今後は、医療費の増額に伴い国民健康保険・後期高齢者医療保険特別会計繰出金の増加が見込まれるため、保険料等の見直しを行い、</a:t>
          </a:r>
          <a:r>
            <a:rPr kumimoji="1" lang="ja-JP" altLang="en-US" sz="1100">
              <a:solidFill>
                <a:schemeClr val="dk1"/>
              </a:solidFill>
              <a:effectLst/>
              <a:latin typeface="+mn-lt"/>
              <a:ea typeface="+mn-ea"/>
              <a:cs typeface="+mn-cs"/>
            </a:rPr>
            <a:t>経費の縮減</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02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3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1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年度は、農業集落排水事業が法適用の公営</a:t>
          </a:r>
          <a:r>
            <a:rPr kumimoji="1" lang="ja-JP" altLang="en-US" sz="110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会計に移行したことにより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農業集落排水事業に対する繰出金の性質区分が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繰出金から補助費等に変更になったことから上昇している。下水道事業の経営基盤強化や、財政マネジメントの向上等に取り組み、普通会計の負担額を減らしていくように努める。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11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071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36</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071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72136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類似団体平均を下回り、前年度より</a:t>
          </a:r>
          <a:r>
            <a:rPr kumimoji="1" lang="en-US" altLang="ja-JP" sz="1050">
              <a:solidFill>
                <a:schemeClr val="dk1"/>
              </a:solidFill>
              <a:effectLst/>
              <a:latin typeface="+mn-lt"/>
              <a:ea typeface="+mn-ea"/>
              <a:cs typeface="+mn-cs"/>
            </a:rPr>
            <a:t>0.4</a:t>
          </a:r>
          <a:r>
            <a:rPr kumimoji="1" lang="ja-JP" altLang="ja-JP" sz="1050">
              <a:solidFill>
                <a:schemeClr val="dk1"/>
              </a:solidFill>
              <a:effectLst/>
              <a:latin typeface="+mn-lt"/>
              <a:ea typeface="+mn-ea"/>
              <a:cs typeface="+mn-cs"/>
            </a:rPr>
            <a:t>ポイント減少している。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年度は、分子となる元利償還金は、美野里霊園排水整備事業債の償還開始により</a:t>
          </a:r>
          <a:r>
            <a:rPr kumimoji="1" lang="ja-JP" altLang="en-US" sz="1050">
              <a:solidFill>
                <a:schemeClr val="dk1"/>
              </a:solidFill>
              <a:effectLst/>
              <a:latin typeface="+mn-lt"/>
              <a:ea typeface="+mn-ea"/>
              <a:cs typeface="+mn-cs"/>
            </a:rPr>
            <a:t>増加した一方で</a:t>
          </a:r>
          <a:r>
            <a:rPr kumimoji="1" lang="ja-JP" altLang="ja-JP" sz="1050">
              <a:solidFill>
                <a:schemeClr val="dk1"/>
              </a:solidFill>
              <a:effectLst/>
              <a:latin typeface="+mn-lt"/>
              <a:ea typeface="+mn-ea"/>
              <a:cs typeface="+mn-cs"/>
            </a:rPr>
            <a:t>、分母となる普通交付税等の経常一般財源等</a:t>
          </a:r>
          <a:r>
            <a:rPr kumimoji="1" lang="ja-JP" altLang="en-US" sz="1050">
              <a:solidFill>
                <a:schemeClr val="dk1"/>
              </a:solidFill>
              <a:effectLst/>
              <a:latin typeface="+mn-lt"/>
              <a:ea typeface="+mn-ea"/>
              <a:cs typeface="+mn-cs"/>
            </a:rPr>
            <a:t>がそれを上回って増加したことが要因として挙げられる</a:t>
          </a:r>
          <a:r>
            <a:rPr kumimoji="1" lang="ja-JP" altLang="ja-JP" sz="1050">
              <a:solidFill>
                <a:schemeClr val="dk1"/>
              </a:solidFill>
              <a:effectLst/>
              <a:latin typeface="+mn-lt"/>
              <a:ea typeface="+mn-ea"/>
              <a:cs typeface="+mn-cs"/>
            </a:rPr>
            <a:t>。今後は、公共施設建築物系個別施設計画に基づき行われる公共施設の改修や新まちづくり構想に</a:t>
          </a:r>
          <a:r>
            <a:rPr kumimoji="1" lang="ja-JP" altLang="en-US" sz="1050">
              <a:solidFill>
                <a:schemeClr val="dk1"/>
              </a:solidFill>
              <a:effectLst/>
              <a:latin typeface="+mn-lt"/>
              <a:ea typeface="+mn-ea"/>
              <a:cs typeface="+mn-cs"/>
            </a:rPr>
            <a:t>基づく</a:t>
          </a:r>
          <a:r>
            <a:rPr kumimoji="1" lang="ja-JP" altLang="ja-JP" sz="1050">
              <a:solidFill>
                <a:schemeClr val="dk1"/>
              </a:solidFill>
              <a:effectLst/>
              <a:latin typeface="+mn-lt"/>
              <a:ea typeface="+mn-ea"/>
              <a:cs typeface="+mn-cs"/>
            </a:rPr>
            <a:t>大規模事業により地方債の増加が見込まれるため、国庫補助の活用や事業規模を精査し、市債の発行抑制に努める。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159385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90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11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159385</xdr:rowOff>
    </xdr:from>
    <xdr:to>
      <xdr:col>19</xdr:col>
      <xdr:colOff>187325</xdr:colOff>
      <xdr:row>74</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66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125095</xdr:rowOff>
    </xdr:from>
    <xdr:to>
      <xdr:col>15</xdr:col>
      <xdr:colOff>98425</xdr:colOff>
      <xdr:row>74</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123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125095</xdr:rowOff>
    </xdr:from>
    <xdr:to>
      <xdr:col>11</xdr:col>
      <xdr:colOff>9525</xdr:colOff>
      <xdr:row>74</xdr:row>
      <xdr:rowOff>132715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123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108585</xdr:rowOff>
    </xdr:from>
    <xdr:to>
      <xdr:col>20</xdr:col>
      <xdr:colOff>38100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48912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74295</xdr:rowOff>
    </xdr:from>
    <xdr:to>
      <xdr:col>11</xdr:col>
      <xdr:colOff>60325</xdr:colOff>
      <xdr:row>75</xdr:row>
      <xdr:rowOff>4445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類似団体平均を下回り、前年度より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pPr algn="l"/>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物価高騰や人件費単価の上昇による委託料の増加で物件費が増加したことが要因として挙げられる。</a:t>
          </a:r>
          <a:r>
            <a:rPr kumimoji="1" lang="ja-JP" altLang="ja-JP" sz="1100">
              <a:solidFill>
                <a:schemeClr val="dk1"/>
              </a:solidFill>
              <a:effectLst/>
              <a:latin typeface="+mn-lt"/>
              <a:ea typeface="+mn-ea"/>
              <a:cs typeface="+mn-cs"/>
            </a:rPr>
            <a:t>今後も高齢化</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社会</a:t>
          </a:r>
          <a:r>
            <a:rPr kumimoji="1" lang="ja-JP" altLang="en-US" sz="1100">
              <a:solidFill>
                <a:schemeClr val="dk1"/>
              </a:solidFill>
              <a:effectLst/>
              <a:latin typeface="+mn-lt"/>
              <a:ea typeface="+mn-ea"/>
              <a:cs typeface="+mn-cs"/>
            </a:rPr>
            <a:t>保障経費や医療費の増大により、</a:t>
          </a:r>
          <a:r>
            <a:rPr kumimoji="1" lang="ja-JP" altLang="ja-JP" sz="1100">
              <a:solidFill>
                <a:schemeClr val="dk1"/>
              </a:solidFill>
              <a:effectLst/>
              <a:latin typeface="+mn-lt"/>
              <a:ea typeface="+mn-ea"/>
              <a:cs typeface="+mn-cs"/>
            </a:rPr>
            <a:t>扶助費や特別会計への繰出金</a:t>
          </a:r>
          <a:r>
            <a:rPr kumimoji="1" lang="ja-JP" altLang="en-US" sz="1100">
              <a:solidFill>
                <a:schemeClr val="dk1"/>
              </a:solidFill>
              <a:effectLst/>
              <a:latin typeface="+mn-lt"/>
              <a:ea typeface="+mn-ea"/>
              <a:cs typeface="+mn-cs"/>
            </a:rPr>
            <a:t>が増加するほか、</a:t>
          </a:r>
          <a:r>
            <a:rPr kumimoji="1" lang="ja-JP" altLang="ja-JP" sz="1100">
              <a:solidFill>
                <a:schemeClr val="dk1"/>
              </a:solidFill>
              <a:effectLst/>
              <a:latin typeface="+mn-lt"/>
              <a:ea typeface="+mn-ea"/>
              <a:cs typeface="+mn-cs"/>
            </a:rPr>
            <a:t>公共施設の老朽化による維持補修費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が見込まれるため、経常経費の削減に努め、持続可能な財政運営を図る。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918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0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75</xdr:row>
      <xdr:rowOff>165863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20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8128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77137</xdr:rowOff>
    </xdr:from>
    <xdr:to>
      <xdr:col>29</xdr:col>
      <xdr:colOff>127000</xdr:colOff>
      <xdr:row>19</xdr:row>
      <xdr:rowOff>112950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82312"/>
          <a:ext cx="647700" cy="3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110474</xdr:rowOff>
    </xdr:from>
    <xdr:to>
      <xdr:col>26</xdr:col>
      <xdr:colOff>50800</xdr:colOff>
      <xdr:row>19</xdr:row>
      <xdr:rowOff>112950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15649"/>
          <a:ext cx="6985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100387</xdr:rowOff>
    </xdr:from>
    <xdr:to>
      <xdr:col>22</xdr:col>
      <xdr:colOff>114300</xdr:colOff>
      <xdr:row>19</xdr:row>
      <xdr:rowOff>110474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405562"/>
          <a:ext cx="698500" cy="1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100387</xdr:rowOff>
    </xdr:from>
    <xdr:to>
      <xdr:col>18</xdr:col>
      <xdr:colOff>177800</xdr:colOff>
      <xdr:row>19</xdr:row>
      <xdr:rowOff>104521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05562"/>
          <a:ext cx="698500" cy="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26337</xdr:rowOff>
    </xdr:from>
    <xdr:to>
      <xdr:col>29</xdr:col>
      <xdr:colOff>177800</xdr:colOff>
      <xdr:row>19</xdr:row>
      <xdr:rowOff>127937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31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169864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0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62150</xdr:rowOff>
    </xdr:from>
    <xdr:to>
      <xdr:col>26</xdr:col>
      <xdr:colOff>101600</xdr:colOff>
      <xdr:row>19</xdr:row>
      <xdr:rowOff>163750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6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148527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5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59674</xdr:rowOff>
    </xdr:from>
    <xdr:to>
      <xdr:col>22</xdr:col>
      <xdr:colOff>165100</xdr:colOff>
      <xdr:row>19</xdr:row>
      <xdr:rowOff>161274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6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146051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49587</xdr:rowOff>
    </xdr:from>
    <xdr:to>
      <xdr:col>19</xdr:col>
      <xdr:colOff>38100</xdr:colOff>
      <xdr:row>19</xdr:row>
      <xdr:rowOff>151187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5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135964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4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53721</xdr:rowOff>
    </xdr:from>
    <xdr:to>
      <xdr:col>15</xdr:col>
      <xdr:colOff>101600</xdr:colOff>
      <xdr:row>19</xdr:row>
      <xdr:rowOff>155321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140098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82237</xdr:rowOff>
    </xdr:from>
    <xdr:to>
      <xdr:col>29</xdr:col>
      <xdr:colOff>127000</xdr:colOff>
      <xdr:row>38</xdr:row>
      <xdr:rowOff>88203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49837"/>
          <a:ext cx="647700" cy="5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82237</xdr:rowOff>
    </xdr:from>
    <xdr:to>
      <xdr:col>26</xdr:col>
      <xdr:colOff>50800</xdr:colOff>
      <xdr:row>38</xdr:row>
      <xdr:rowOff>91205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49837"/>
          <a:ext cx="698500" cy="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91205</xdr:rowOff>
    </xdr:from>
    <xdr:to>
      <xdr:col>22</xdr:col>
      <xdr:colOff>114300</xdr:colOff>
      <xdr:row>38</xdr:row>
      <xdr:rowOff>96985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58805"/>
          <a:ext cx="698500" cy="5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96985</xdr:rowOff>
    </xdr:from>
    <xdr:to>
      <xdr:col>18</xdr:col>
      <xdr:colOff>177800</xdr:colOff>
      <xdr:row>38</xdr:row>
      <xdr:rowOff>98177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64585"/>
          <a:ext cx="698500" cy="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37403</xdr:rowOff>
    </xdr:from>
    <xdr:to>
      <xdr:col>29</xdr:col>
      <xdr:colOff>177800</xdr:colOff>
      <xdr:row>38</xdr:row>
      <xdr:rowOff>139003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31437</xdr:rowOff>
    </xdr:from>
    <xdr:to>
      <xdr:col>26</xdr:col>
      <xdr:colOff>101600</xdr:colOff>
      <xdr:row>38</xdr:row>
      <xdr:rowOff>133037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117814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40405</xdr:rowOff>
    </xdr:from>
    <xdr:to>
      <xdr:col>22</xdr:col>
      <xdr:colOff>165100</xdr:colOff>
      <xdr:row>38</xdr:row>
      <xdr:rowOff>142005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08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126782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46185</xdr:rowOff>
    </xdr:from>
    <xdr:to>
      <xdr:col>19</xdr:col>
      <xdr:colOff>38100</xdr:colOff>
      <xdr:row>38</xdr:row>
      <xdr:rowOff>147785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1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132562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47377</xdr:rowOff>
    </xdr:from>
    <xdr:to>
      <xdr:col>15</xdr:col>
      <xdr:colOff>101600</xdr:colOff>
      <xdr:row>38</xdr:row>
      <xdr:rowOff>148977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1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133754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0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168482</xdr:rowOff>
    </xdr:from>
    <xdr:to>
      <xdr:col>24</xdr:col>
      <xdr:colOff>63500</xdr:colOff>
      <xdr:row>38</xdr:row>
      <xdr:rowOff>50056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2132"/>
          <a:ext cx="838200" cy="5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17954</xdr:rowOff>
    </xdr:from>
    <xdr:to>
      <xdr:col>19</xdr:col>
      <xdr:colOff>177800</xdr:colOff>
      <xdr:row>38</xdr:row>
      <xdr:rowOff>50056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33054"/>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17954</xdr:rowOff>
    </xdr:from>
    <xdr:to>
      <xdr:col>15</xdr:col>
      <xdr:colOff>50800</xdr:colOff>
      <xdr:row>38</xdr:row>
      <xdr:rowOff>33542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3054"/>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33542</xdr:rowOff>
    </xdr:from>
    <xdr:to>
      <xdr:col>10</xdr:col>
      <xdr:colOff>114300</xdr:colOff>
      <xdr:row>38</xdr:row>
      <xdr:rowOff>40368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8642"/>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117682</xdr:rowOff>
    </xdr:from>
    <xdr:to>
      <xdr:col>24</xdr:col>
      <xdr:colOff>114300</xdr:colOff>
      <xdr:row>38</xdr:row>
      <xdr:rowOff>47832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96109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170706</xdr:rowOff>
    </xdr:from>
    <xdr:to>
      <xdr:col>20</xdr:col>
      <xdr:colOff>38100</xdr:colOff>
      <xdr:row>38</xdr:row>
      <xdr:rowOff>100856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91983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138604</xdr:rowOff>
    </xdr:from>
    <xdr:to>
      <xdr:col>15</xdr:col>
      <xdr:colOff>101600</xdr:colOff>
      <xdr:row>38</xdr:row>
      <xdr:rowOff>68754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59881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154193</xdr:rowOff>
    </xdr:from>
    <xdr:to>
      <xdr:col>10</xdr:col>
      <xdr:colOff>165100</xdr:colOff>
      <xdr:row>38</xdr:row>
      <xdr:rowOff>84342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78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75469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161018</xdr:rowOff>
    </xdr:from>
    <xdr:to>
      <xdr:col>6</xdr:col>
      <xdr:colOff>38100</xdr:colOff>
      <xdr:row>38</xdr:row>
      <xdr:rowOff>91168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82295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118042</xdr:rowOff>
    </xdr:from>
    <xdr:to>
      <xdr:col>24</xdr:col>
      <xdr:colOff>63500</xdr:colOff>
      <xdr:row>58</xdr:row>
      <xdr:rowOff>121834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2142"/>
          <a:ext cx="8382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121834</xdr:rowOff>
    </xdr:from>
    <xdr:to>
      <xdr:col>19</xdr:col>
      <xdr:colOff>177800</xdr:colOff>
      <xdr:row>58</xdr:row>
      <xdr:rowOff>123095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5934"/>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123095</xdr:rowOff>
    </xdr:from>
    <xdr:to>
      <xdr:col>15</xdr:col>
      <xdr:colOff>50800</xdr:colOff>
      <xdr:row>58</xdr:row>
      <xdr:rowOff>124091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7195"/>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124091</xdr:rowOff>
    </xdr:from>
    <xdr:to>
      <xdr:col>10</xdr:col>
      <xdr:colOff>114300</xdr:colOff>
      <xdr:row>58</xdr:row>
      <xdr:rowOff>125505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8191"/>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67242</xdr:rowOff>
    </xdr:from>
    <xdr:to>
      <xdr:col>24</xdr:col>
      <xdr:colOff>114300</xdr:colOff>
      <xdr:row>58</xdr:row>
      <xdr:rowOff>168842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71034</xdr:rowOff>
    </xdr:from>
    <xdr:to>
      <xdr:col>20</xdr:col>
      <xdr:colOff>38100</xdr:colOff>
      <xdr:row>59</xdr:row>
      <xdr:rowOff>1184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163761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72295</xdr:rowOff>
    </xdr:from>
    <xdr:to>
      <xdr:col>15</xdr:col>
      <xdr:colOff>101600</xdr:colOff>
      <xdr:row>59</xdr:row>
      <xdr:rowOff>2445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165022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73291</xdr:rowOff>
    </xdr:from>
    <xdr:to>
      <xdr:col>10</xdr:col>
      <xdr:colOff>165100</xdr:colOff>
      <xdr:row>59</xdr:row>
      <xdr:rowOff>3441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74705</xdr:rowOff>
    </xdr:from>
    <xdr:to>
      <xdr:col>6</xdr:col>
      <xdr:colOff>38100</xdr:colOff>
      <xdr:row>59</xdr:row>
      <xdr:rowOff>4855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167432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138900</xdr:rowOff>
    </xdr:from>
    <xdr:to>
      <xdr:col>24</xdr:col>
      <xdr:colOff>63500</xdr:colOff>
      <xdr:row>78</xdr:row>
      <xdr:rowOff>139230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2000"/>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129832</xdr:rowOff>
    </xdr:from>
    <xdr:to>
      <xdr:col>19</xdr:col>
      <xdr:colOff>177800</xdr:colOff>
      <xdr:row>78</xdr:row>
      <xdr:rowOff>139230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0293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129832</xdr:rowOff>
    </xdr:from>
    <xdr:to>
      <xdr:col>15</xdr:col>
      <xdr:colOff>50800</xdr:colOff>
      <xdr:row>78</xdr:row>
      <xdr:rowOff>144323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2932"/>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144323</xdr:rowOff>
    </xdr:from>
    <xdr:to>
      <xdr:col>10</xdr:col>
      <xdr:colOff>114300</xdr:colOff>
      <xdr:row>78</xdr:row>
      <xdr:rowOff>161265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7423"/>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88100</xdr:rowOff>
    </xdr:from>
    <xdr:to>
      <xdr:col>24</xdr:col>
      <xdr:colOff>114300</xdr:colOff>
      <xdr:row>79</xdr:row>
      <xdr:rowOff>18250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3027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88430</xdr:rowOff>
    </xdr:from>
    <xdr:to>
      <xdr:col>20</xdr:col>
      <xdr:colOff>38100</xdr:colOff>
      <xdr:row>79</xdr:row>
      <xdr:rowOff>18580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9707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79032</xdr:rowOff>
    </xdr:from>
    <xdr:to>
      <xdr:col>15</xdr:col>
      <xdr:colOff>101600</xdr:colOff>
      <xdr:row>79</xdr:row>
      <xdr:rowOff>9182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93523</xdr:rowOff>
    </xdr:from>
    <xdr:to>
      <xdr:col>10</xdr:col>
      <xdr:colOff>165100</xdr:colOff>
      <xdr:row>79</xdr:row>
      <xdr:rowOff>23673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14800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110465</xdr:rowOff>
    </xdr:from>
    <xdr:to>
      <xdr:col>6</xdr:col>
      <xdr:colOff>38100</xdr:colOff>
      <xdr:row>79</xdr:row>
      <xdr:rowOff>40615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31742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120078</xdr:rowOff>
    </xdr:from>
    <xdr:to>
      <xdr:col>24</xdr:col>
      <xdr:colOff>63500</xdr:colOff>
      <xdr:row>96</xdr:row>
      <xdr:rowOff>49936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07828"/>
          <a:ext cx="838200" cy="10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49936</xdr:rowOff>
    </xdr:from>
    <xdr:to>
      <xdr:col>19</xdr:col>
      <xdr:colOff>177800</xdr:colOff>
      <xdr:row>96</xdr:row>
      <xdr:rowOff>96929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9136"/>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16552</xdr:rowOff>
    </xdr:from>
    <xdr:to>
      <xdr:col>15</xdr:col>
      <xdr:colOff>50800</xdr:colOff>
      <xdr:row>96</xdr:row>
      <xdr:rowOff>96929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5752"/>
          <a:ext cx="889000" cy="8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16552</xdr:rowOff>
    </xdr:from>
    <xdr:to>
      <xdr:col>10</xdr:col>
      <xdr:colOff>114300</xdr:colOff>
      <xdr:row>97</xdr:row>
      <xdr:rowOff>48450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5752"/>
          <a:ext cx="889000" cy="2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69278</xdr:rowOff>
    </xdr:from>
    <xdr:to>
      <xdr:col>24</xdr:col>
      <xdr:colOff>114300</xdr:colOff>
      <xdr:row>95</xdr:row>
      <xdr:rowOff>170878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92155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170586</xdr:rowOff>
    </xdr:from>
    <xdr:to>
      <xdr:col>20</xdr:col>
      <xdr:colOff>38100</xdr:colOff>
      <xdr:row>96</xdr:row>
      <xdr:rowOff>100736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91863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46129</xdr:rowOff>
    </xdr:from>
    <xdr:to>
      <xdr:col>15</xdr:col>
      <xdr:colOff>101600</xdr:colOff>
      <xdr:row>96</xdr:row>
      <xdr:rowOff>147729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138856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137202</xdr:rowOff>
    </xdr:from>
    <xdr:to>
      <xdr:col>10</xdr:col>
      <xdr:colOff>165100</xdr:colOff>
      <xdr:row>96</xdr:row>
      <xdr:rowOff>67352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58479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1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169100</xdr:rowOff>
    </xdr:from>
    <xdr:to>
      <xdr:col>6</xdr:col>
      <xdr:colOff>38100</xdr:colOff>
      <xdr:row>97</xdr:row>
      <xdr:rowOff>99250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90377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76358</xdr:rowOff>
    </xdr:from>
    <xdr:to>
      <xdr:col>55</xdr:col>
      <xdr:colOff>0</xdr:colOff>
      <xdr:row>38</xdr:row>
      <xdr:rowOff>87706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91458"/>
          <a:ext cx="8382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76358</xdr:rowOff>
    </xdr:from>
    <xdr:to>
      <xdr:col>50</xdr:col>
      <xdr:colOff>114300</xdr:colOff>
      <xdr:row>38</xdr:row>
      <xdr:rowOff>78315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91458"/>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73984</xdr:rowOff>
    </xdr:from>
    <xdr:to>
      <xdr:col>45</xdr:col>
      <xdr:colOff>177800</xdr:colOff>
      <xdr:row>38</xdr:row>
      <xdr:rowOff>78315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89084"/>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167880</xdr:rowOff>
    </xdr:from>
    <xdr:to>
      <xdr:col>41</xdr:col>
      <xdr:colOff>50800</xdr:colOff>
      <xdr:row>38</xdr:row>
      <xdr:rowOff>73984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68630"/>
          <a:ext cx="889000" cy="42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36906</xdr:rowOff>
    </xdr:from>
    <xdr:to>
      <xdr:col>55</xdr:col>
      <xdr:colOff>50800</xdr:colOff>
      <xdr:row>38</xdr:row>
      <xdr:rowOff>138506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25558</xdr:rowOff>
    </xdr:from>
    <xdr:to>
      <xdr:col>50</xdr:col>
      <xdr:colOff>165100</xdr:colOff>
      <xdr:row>38</xdr:row>
      <xdr:rowOff>127158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118285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27515</xdr:rowOff>
    </xdr:from>
    <xdr:to>
      <xdr:col>46</xdr:col>
      <xdr:colOff>38100</xdr:colOff>
      <xdr:row>38</xdr:row>
      <xdr:rowOff>129115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120242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23184</xdr:rowOff>
    </xdr:from>
    <xdr:to>
      <xdr:col>41</xdr:col>
      <xdr:colOff>101600</xdr:colOff>
      <xdr:row>38</xdr:row>
      <xdr:rowOff>124784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115911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117080</xdr:rowOff>
    </xdr:from>
    <xdr:to>
      <xdr:col>36</xdr:col>
      <xdr:colOff>165100</xdr:colOff>
      <xdr:row>36</xdr:row>
      <xdr:rowOff>47230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38357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154175</xdr:rowOff>
    </xdr:from>
    <xdr:to>
      <xdr:col>55</xdr:col>
      <xdr:colOff>0</xdr:colOff>
      <xdr:row>58</xdr:row>
      <xdr:rowOff>3285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6825"/>
          <a:ext cx="8382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129208</xdr:rowOff>
    </xdr:from>
    <xdr:to>
      <xdr:col>50</xdr:col>
      <xdr:colOff>114300</xdr:colOff>
      <xdr:row>58</xdr:row>
      <xdr:rowOff>3285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01858"/>
          <a:ext cx="889000" cy="4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71024</xdr:rowOff>
    </xdr:from>
    <xdr:to>
      <xdr:col>45</xdr:col>
      <xdr:colOff>177800</xdr:colOff>
      <xdr:row>57</xdr:row>
      <xdr:rowOff>129208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72224"/>
          <a:ext cx="889000" cy="2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120676</xdr:rowOff>
    </xdr:from>
    <xdr:to>
      <xdr:col>41</xdr:col>
      <xdr:colOff>50800</xdr:colOff>
      <xdr:row>56</xdr:row>
      <xdr:rowOff>71024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50426"/>
          <a:ext cx="8890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103375</xdr:rowOff>
    </xdr:from>
    <xdr:to>
      <xdr:col>55</xdr:col>
      <xdr:colOff>50800</xdr:colOff>
      <xdr:row>58</xdr:row>
      <xdr:rowOff>33525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123935</xdr:rowOff>
    </xdr:from>
    <xdr:to>
      <xdr:col>50</xdr:col>
      <xdr:colOff>165100</xdr:colOff>
      <xdr:row>58</xdr:row>
      <xdr:rowOff>54085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45212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8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78408</xdr:rowOff>
    </xdr:from>
    <xdr:to>
      <xdr:col>46</xdr:col>
      <xdr:colOff>38100</xdr:colOff>
      <xdr:row>58</xdr:row>
      <xdr:rowOff>8558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171135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20224</xdr:rowOff>
    </xdr:from>
    <xdr:to>
      <xdr:col>41</xdr:col>
      <xdr:colOff>101600</xdr:colOff>
      <xdr:row>56</xdr:row>
      <xdr:rowOff>121824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112951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69876</xdr:rowOff>
    </xdr:from>
    <xdr:to>
      <xdr:col>36</xdr:col>
      <xdr:colOff>165100</xdr:colOff>
      <xdr:row>56</xdr:row>
      <xdr:rowOff>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16553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142922</xdr:rowOff>
    </xdr:from>
    <xdr:to>
      <xdr:col>55</xdr:col>
      <xdr:colOff>0</xdr:colOff>
      <xdr:row>79</xdr:row>
      <xdr:rowOff>21067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6022"/>
          <a:ext cx="838200" cy="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136630</xdr:rowOff>
    </xdr:from>
    <xdr:to>
      <xdr:col>50</xdr:col>
      <xdr:colOff>114300</xdr:colOff>
      <xdr:row>79</xdr:row>
      <xdr:rowOff>21067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09730"/>
          <a:ext cx="889000" cy="5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127888</xdr:rowOff>
    </xdr:from>
    <xdr:to>
      <xdr:col>45</xdr:col>
      <xdr:colOff>177800</xdr:colOff>
      <xdr:row>78</xdr:row>
      <xdr:rowOff>136630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0988"/>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109362</xdr:rowOff>
    </xdr:from>
    <xdr:to>
      <xdr:col>41</xdr:col>
      <xdr:colOff>50800</xdr:colOff>
      <xdr:row>78</xdr:row>
      <xdr:rowOff>127888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796662"/>
          <a:ext cx="889000" cy="70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92122</xdr:rowOff>
    </xdr:from>
    <xdr:to>
      <xdr:col>55</xdr:col>
      <xdr:colOff>50800</xdr:colOff>
      <xdr:row>79</xdr:row>
      <xdr:rowOff>22272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70549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141717</xdr:rowOff>
    </xdr:from>
    <xdr:to>
      <xdr:col>50</xdr:col>
      <xdr:colOff>165100</xdr:colOff>
      <xdr:row>79</xdr:row>
      <xdr:rowOff>71867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62994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85830</xdr:rowOff>
    </xdr:from>
    <xdr:to>
      <xdr:col>46</xdr:col>
      <xdr:colOff>38100</xdr:colOff>
      <xdr:row>79</xdr:row>
      <xdr:rowOff>15980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7107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77088</xdr:rowOff>
    </xdr:from>
    <xdr:to>
      <xdr:col>41</xdr:col>
      <xdr:colOff>101600</xdr:colOff>
      <xdr:row>79</xdr:row>
      <xdr:rowOff>7238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169815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4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58562</xdr:rowOff>
    </xdr:from>
    <xdr:to>
      <xdr:col>36</xdr:col>
      <xdr:colOff>165100</xdr:colOff>
      <xdr:row>74</xdr:row>
      <xdr:rowOff>160162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7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5239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52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82265</xdr:rowOff>
    </xdr:from>
    <xdr:to>
      <xdr:col>55</xdr:col>
      <xdr:colOff>0</xdr:colOff>
      <xdr:row>97</xdr:row>
      <xdr:rowOff>108513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2915"/>
          <a:ext cx="8382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78842</xdr:rowOff>
    </xdr:from>
    <xdr:to>
      <xdr:col>50</xdr:col>
      <xdr:colOff>114300</xdr:colOff>
      <xdr:row>97</xdr:row>
      <xdr:rowOff>108513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09492"/>
          <a:ext cx="8890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133076</xdr:rowOff>
    </xdr:from>
    <xdr:to>
      <xdr:col>45</xdr:col>
      <xdr:colOff>177800</xdr:colOff>
      <xdr:row>97</xdr:row>
      <xdr:rowOff>78842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20826"/>
          <a:ext cx="889000" cy="28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133076</xdr:rowOff>
    </xdr:from>
    <xdr:to>
      <xdr:col>41</xdr:col>
      <xdr:colOff>50800</xdr:colOff>
      <xdr:row>97</xdr:row>
      <xdr:rowOff>20543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20826"/>
          <a:ext cx="889000" cy="2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31465</xdr:rowOff>
    </xdr:from>
    <xdr:to>
      <xdr:col>55</xdr:col>
      <xdr:colOff>50800</xdr:colOff>
      <xdr:row>97</xdr:row>
      <xdr:rowOff>133065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117842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57713</xdr:rowOff>
    </xdr:from>
    <xdr:to>
      <xdr:col>50</xdr:col>
      <xdr:colOff>165100</xdr:colOff>
      <xdr:row>97</xdr:row>
      <xdr:rowOff>159313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150440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28042</xdr:rowOff>
    </xdr:from>
    <xdr:to>
      <xdr:col>46</xdr:col>
      <xdr:colOff>38100</xdr:colOff>
      <xdr:row>97</xdr:row>
      <xdr:rowOff>129642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120769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82276</xdr:rowOff>
    </xdr:from>
    <xdr:to>
      <xdr:col>41</xdr:col>
      <xdr:colOff>101600</xdr:colOff>
      <xdr:row>96</xdr:row>
      <xdr:rowOff>12426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141193</xdr:rowOff>
    </xdr:from>
    <xdr:to>
      <xdr:col>36</xdr:col>
      <xdr:colOff>165100</xdr:colOff>
      <xdr:row>97</xdr:row>
      <xdr:rowOff>71343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62470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79751</xdr:rowOff>
    </xdr:from>
    <xdr:to>
      <xdr:col>85</xdr:col>
      <xdr:colOff>127000</xdr:colOff>
      <xdr:row>39</xdr:row>
      <xdr:rowOff>97203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6301"/>
          <a:ext cx="8382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79751</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6301"/>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97168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3718"/>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46403</xdr:rowOff>
    </xdr:from>
    <xdr:to>
      <xdr:col>85</xdr:col>
      <xdr:colOff>177800</xdr:colOff>
      <xdr:row>39</xdr:row>
      <xdr:rowOff>148003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28951</xdr:rowOff>
    </xdr:from>
    <xdr:to>
      <xdr:col>81</xdr:col>
      <xdr:colOff>101600</xdr:colOff>
      <xdr:row>39</xdr:row>
      <xdr:rowOff>130551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121678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46368</xdr:rowOff>
    </xdr:from>
    <xdr:to>
      <xdr:col>67</xdr:col>
      <xdr:colOff>101600</xdr:colOff>
      <xdr:row>39</xdr:row>
      <xdr:rowOff>147968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139095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5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13934</xdr:rowOff>
    </xdr:from>
    <xdr:to>
      <xdr:col>85</xdr:col>
      <xdr:colOff>127000</xdr:colOff>
      <xdr:row>78</xdr:row>
      <xdr:rowOff>14804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87034"/>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2071</xdr:rowOff>
    </xdr:from>
    <xdr:to>
      <xdr:col>81</xdr:col>
      <xdr:colOff>50800</xdr:colOff>
      <xdr:row>78</xdr:row>
      <xdr:rowOff>14804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75171"/>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2071</xdr:rowOff>
    </xdr:from>
    <xdr:to>
      <xdr:col>76</xdr:col>
      <xdr:colOff>114300</xdr:colOff>
      <xdr:row>78</xdr:row>
      <xdr:rowOff>26879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5171"/>
          <a:ext cx="889000" cy="2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26879</xdr:rowOff>
    </xdr:from>
    <xdr:to>
      <xdr:col>71</xdr:col>
      <xdr:colOff>177800</xdr:colOff>
      <xdr:row>78</xdr:row>
      <xdr:rowOff>27081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99979"/>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134584</xdr:rowOff>
    </xdr:from>
    <xdr:to>
      <xdr:col>85</xdr:col>
      <xdr:colOff>177800</xdr:colOff>
      <xdr:row>78</xdr:row>
      <xdr:rowOff>64734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135454</xdr:rowOff>
    </xdr:from>
    <xdr:to>
      <xdr:col>81</xdr:col>
      <xdr:colOff>101600</xdr:colOff>
      <xdr:row>78</xdr:row>
      <xdr:rowOff>65604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56731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122721</xdr:rowOff>
    </xdr:from>
    <xdr:to>
      <xdr:col>76</xdr:col>
      <xdr:colOff>165100</xdr:colOff>
      <xdr:row>78</xdr:row>
      <xdr:rowOff>52871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43998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147529</xdr:rowOff>
    </xdr:from>
    <xdr:to>
      <xdr:col>72</xdr:col>
      <xdr:colOff>38100</xdr:colOff>
      <xdr:row>78</xdr:row>
      <xdr:rowOff>77679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68806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147731</xdr:rowOff>
    </xdr:from>
    <xdr:to>
      <xdr:col>67</xdr:col>
      <xdr:colOff>101600</xdr:colOff>
      <xdr:row>78</xdr:row>
      <xdr:rowOff>77881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69008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166525</xdr:rowOff>
    </xdr:from>
    <xdr:to>
      <xdr:col>85</xdr:col>
      <xdr:colOff>127000</xdr:colOff>
      <xdr:row>99</xdr:row>
      <xdr:rowOff>7722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68625"/>
          <a:ext cx="8382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166427</xdr:rowOff>
    </xdr:from>
    <xdr:to>
      <xdr:col>81</xdr:col>
      <xdr:colOff>50800</xdr:colOff>
      <xdr:row>99</xdr:row>
      <xdr:rowOff>7722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8527"/>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142063</xdr:rowOff>
    </xdr:from>
    <xdr:to>
      <xdr:col>76</xdr:col>
      <xdr:colOff>114300</xdr:colOff>
      <xdr:row>98</xdr:row>
      <xdr:rowOff>166427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44163"/>
          <a:ext cx="889000" cy="2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142063</xdr:rowOff>
    </xdr:from>
    <xdr:to>
      <xdr:col>71</xdr:col>
      <xdr:colOff>177800</xdr:colOff>
      <xdr:row>99</xdr:row>
      <xdr:rowOff>17123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44163"/>
          <a:ext cx="889000" cy="4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115725</xdr:rowOff>
    </xdr:from>
    <xdr:to>
      <xdr:col>85</xdr:col>
      <xdr:colOff>177800</xdr:colOff>
      <xdr:row>99</xdr:row>
      <xdr:rowOff>45875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128372</xdr:rowOff>
    </xdr:from>
    <xdr:to>
      <xdr:col>81</xdr:col>
      <xdr:colOff>101600</xdr:colOff>
      <xdr:row>99</xdr:row>
      <xdr:rowOff>58522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49649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115627</xdr:rowOff>
    </xdr:from>
    <xdr:to>
      <xdr:col>76</xdr:col>
      <xdr:colOff>165100</xdr:colOff>
      <xdr:row>99</xdr:row>
      <xdr:rowOff>45777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36904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91263</xdr:rowOff>
    </xdr:from>
    <xdr:to>
      <xdr:col>72</xdr:col>
      <xdr:colOff>38100</xdr:colOff>
      <xdr:row>99</xdr:row>
      <xdr:rowOff>21413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12540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137773</xdr:rowOff>
    </xdr:from>
    <xdr:to>
      <xdr:col>67</xdr:col>
      <xdr:colOff>101600</xdr:colOff>
      <xdr:row>99</xdr:row>
      <xdr:rowOff>67923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59050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120661</xdr:rowOff>
    </xdr:from>
    <xdr:to>
      <xdr:col>116</xdr:col>
      <xdr:colOff>63500</xdr:colOff>
      <xdr:row>38</xdr:row>
      <xdr:rowOff>130001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35761"/>
          <a:ext cx="8382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130001</xdr:rowOff>
    </xdr:from>
    <xdr:to>
      <xdr:col>111</xdr:col>
      <xdr:colOff>177800</xdr:colOff>
      <xdr:row>38</xdr:row>
      <xdr:rowOff>136892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45101"/>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136892</xdr:rowOff>
    </xdr:from>
    <xdr:to>
      <xdr:col>107</xdr:col>
      <xdr:colOff>50800</xdr:colOff>
      <xdr:row>39</xdr:row>
      <xdr:rowOff>19065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5199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12892</xdr:rowOff>
    </xdr:from>
    <xdr:to>
      <xdr:col>102</xdr:col>
      <xdr:colOff>114300</xdr:colOff>
      <xdr:row>39</xdr:row>
      <xdr:rowOff>19065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99442"/>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69861</xdr:rowOff>
    </xdr:from>
    <xdr:to>
      <xdr:col>116</xdr:col>
      <xdr:colOff>114300</xdr:colOff>
      <xdr:row>39</xdr:row>
      <xdr:rowOff>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92738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3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79201</xdr:rowOff>
    </xdr:from>
    <xdr:to>
      <xdr:col>112</xdr:col>
      <xdr:colOff>38100</xdr:colOff>
      <xdr:row>39</xdr:row>
      <xdr:rowOff>9351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478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86092</xdr:rowOff>
    </xdr:from>
    <xdr:to>
      <xdr:col>107</xdr:col>
      <xdr:colOff>101600</xdr:colOff>
      <xdr:row>39</xdr:row>
      <xdr:rowOff>16242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32769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139715</xdr:rowOff>
    </xdr:from>
    <xdr:to>
      <xdr:col>102</xdr:col>
      <xdr:colOff>165100</xdr:colOff>
      <xdr:row>39</xdr:row>
      <xdr:rowOff>69865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60992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4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133542</xdr:rowOff>
    </xdr:from>
    <xdr:to>
      <xdr:col>98</xdr:col>
      <xdr:colOff>38100</xdr:colOff>
      <xdr:row>39</xdr:row>
      <xdr:rowOff>63692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54819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42095</xdr:rowOff>
    </xdr:from>
    <xdr:to>
      <xdr:col>116</xdr:col>
      <xdr:colOff>63500</xdr:colOff>
      <xdr:row>59</xdr:row>
      <xdr:rowOff>42111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7645"/>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42111</xdr:rowOff>
    </xdr:from>
    <xdr:to>
      <xdr:col>111</xdr:col>
      <xdr:colOff>177800</xdr:colOff>
      <xdr:row>59</xdr:row>
      <xdr:rowOff>42126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7661"/>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41828</xdr:rowOff>
    </xdr:from>
    <xdr:to>
      <xdr:col>107</xdr:col>
      <xdr:colOff>50800</xdr:colOff>
      <xdr:row>59</xdr:row>
      <xdr:rowOff>42126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7378"/>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41828</xdr:rowOff>
    </xdr:from>
    <xdr:to>
      <xdr:col>102</xdr:col>
      <xdr:colOff>114300</xdr:colOff>
      <xdr:row>59</xdr:row>
      <xdr:rowOff>41874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737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162745</xdr:rowOff>
    </xdr:from>
    <xdr:to>
      <xdr:col>116</xdr:col>
      <xdr:colOff>114300</xdr:colOff>
      <xdr:row>59</xdr:row>
      <xdr:rowOff>92895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162761</xdr:rowOff>
    </xdr:from>
    <xdr:to>
      <xdr:col>112</xdr:col>
      <xdr:colOff>38100</xdr:colOff>
      <xdr:row>59</xdr:row>
      <xdr:rowOff>92911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84038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162776</xdr:rowOff>
    </xdr:from>
    <xdr:to>
      <xdr:col>107</xdr:col>
      <xdr:colOff>101600</xdr:colOff>
      <xdr:row>59</xdr:row>
      <xdr:rowOff>92926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84053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162478</xdr:rowOff>
    </xdr:from>
    <xdr:to>
      <xdr:col>102</xdr:col>
      <xdr:colOff>165100</xdr:colOff>
      <xdr:row>59</xdr:row>
      <xdr:rowOff>92628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83755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162524</xdr:rowOff>
    </xdr:from>
    <xdr:to>
      <xdr:col>98</xdr:col>
      <xdr:colOff>38100</xdr:colOff>
      <xdr:row>59</xdr:row>
      <xdr:rowOff>92674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83801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167608</xdr:rowOff>
    </xdr:from>
    <xdr:to>
      <xdr:col>116</xdr:col>
      <xdr:colOff>63500</xdr:colOff>
      <xdr:row>77</xdr:row>
      <xdr:rowOff>79578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197808"/>
          <a:ext cx="8382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167608</xdr:rowOff>
    </xdr:from>
    <xdr:to>
      <xdr:col>111</xdr:col>
      <xdr:colOff>177800</xdr:colOff>
      <xdr:row>77</xdr:row>
      <xdr:rowOff>44469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97808"/>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44469</xdr:rowOff>
    </xdr:from>
    <xdr:to>
      <xdr:col>107</xdr:col>
      <xdr:colOff>50800</xdr:colOff>
      <xdr:row>77</xdr:row>
      <xdr:rowOff>68301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46119"/>
          <a:ext cx="889000" cy="2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61613</xdr:rowOff>
    </xdr:from>
    <xdr:to>
      <xdr:col>102</xdr:col>
      <xdr:colOff>114300</xdr:colOff>
      <xdr:row>77</xdr:row>
      <xdr:rowOff>68301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263263"/>
          <a:ext cx="8890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28778</xdr:rowOff>
    </xdr:from>
    <xdr:to>
      <xdr:col>116</xdr:col>
      <xdr:colOff>114300</xdr:colOff>
      <xdr:row>77</xdr:row>
      <xdr:rowOff>130378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115155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116808</xdr:rowOff>
    </xdr:from>
    <xdr:to>
      <xdr:col>112</xdr:col>
      <xdr:colOff>38100</xdr:colOff>
      <xdr:row>77</xdr:row>
      <xdr:rowOff>46958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38085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3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165119</xdr:rowOff>
    </xdr:from>
    <xdr:to>
      <xdr:col>107</xdr:col>
      <xdr:colOff>101600</xdr:colOff>
      <xdr:row>77</xdr:row>
      <xdr:rowOff>95269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86396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17501</xdr:rowOff>
    </xdr:from>
    <xdr:to>
      <xdr:col>102</xdr:col>
      <xdr:colOff>165100</xdr:colOff>
      <xdr:row>77</xdr:row>
      <xdr:rowOff>119101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110228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10813</xdr:rowOff>
    </xdr:from>
    <xdr:to>
      <xdr:col>98</xdr:col>
      <xdr:colOff>38100</xdr:colOff>
      <xdr:row>77</xdr:row>
      <xdr:rowOff>112413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1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103540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0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類似団体平均と比べて</a:t>
          </a:r>
          <a:r>
            <a:rPr kumimoji="1" lang="ja-JP" altLang="en-US" sz="1100">
              <a:solidFill>
                <a:sysClr val="windowText" lastClr="000000"/>
              </a:solidFill>
              <a:effectLst/>
              <a:latin typeface="+mn-lt"/>
              <a:ea typeface="+mn-ea"/>
              <a:cs typeface="+mn-cs"/>
            </a:rPr>
            <a:t>、扶助費を除く</a:t>
          </a:r>
          <a:r>
            <a:rPr kumimoji="1" lang="ja-JP" altLang="ja-JP" sz="1100">
              <a:solidFill>
                <a:sysClr val="windowText" lastClr="000000"/>
              </a:solidFill>
              <a:effectLst/>
              <a:latin typeface="+mn-lt"/>
              <a:ea typeface="+mn-ea"/>
              <a:cs typeface="+mn-cs"/>
            </a:rPr>
            <a:t>全ての項目で住民一人当たりのコストが低い値となっている。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補助費等については、前年度比で</a:t>
          </a:r>
          <a:r>
            <a:rPr kumimoji="1" lang="en-US" altLang="ja-JP" sz="1100">
              <a:solidFill>
                <a:schemeClr val="dk1"/>
              </a:solidFill>
              <a:effectLst/>
              <a:latin typeface="+mn-lt"/>
              <a:ea typeface="+mn-ea"/>
              <a:cs typeface="+mn-cs"/>
            </a:rPr>
            <a:t>3,475</a:t>
          </a:r>
          <a:r>
            <a:rPr kumimoji="1" lang="ja-JP" altLang="en-US" sz="1100">
              <a:solidFill>
                <a:schemeClr val="dk1"/>
              </a:solidFill>
              <a:effectLst/>
              <a:latin typeface="+mn-lt"/>
              <a:ea typeface="+mn-ea"/>
              <a:cs typeface="+mn-cs"/>
            </a:rPr>
            <a:t>円減少した。これは広域ごみ処理施設に係る一部事務組合への負担金が減少したことが主な要因である。繰出金は</a:t>
          </a:r>
          <a:r>
            <a:rPr kumimoji="1" lang="en-US" altLang="ja-JP" sz="1100">
              <a:solidFill>
                <a:schemeClr val="dk1"/>
              </a:solidFill>
              <a:effectLst/>
              <a:latin typeface="+mn-lt"/>
              <a:ea typeface="+mn-ea"/>
              <a:cs typeface="+mn-cs"/>
            </a:rPr>
            <a:t>4,379</a:t>
          </a:r>
          <a:r>
            <a:rPr kumimoji="1" lang="ja-JP" altLang="en-US" sz="1100">
              <a:solidFill>
                <a:schemeClr val="dk1"/>
              </a:solidFill>
              <a:effectLst/>
              <a:latin typeface="+mn-lt"/>
              <a:ea typeface="+mn-ea"/>
              <a:cs typeface="+mn-cs"/>
            </a:rPr>
            <a:t>円減少したが、これは農業集落排水事業が公営企業会計へ移行したことに伴い、同事業への支出の性質区分が「繰出金」から「補助費等」へ変更されたためである。また、災害復旧事業費については、令和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年度に発生した台風</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号による被災箇所の復旧工事が完了したことにより減少している。</a:t>
          </a:r>
        </a:p>
        <a:p>
          <a:r>
            <a:rPr kumimoji="1" lang="ja-JP" altLang="en-US" sz="1100">
              <a:solidFill>
                <a:schemeClr val="dk1"/>
              </a:solidFill>
              <a:effectLst/>
              <a:latin typeface="+mn-lt"/>
              <a:ea typeface="+mn-ea"/>
              <a:cs typeface="+mn-cs"/>
            </a:rPr>
            <a:t>　一方、物件費は前年度比で</a:t>
          </a:r>
          <a:r>
            <a:rPr kumimoji="1" lang="en-US" altLang="ja-JP" sz="1100">
              <a:solidFill>
                <a:schemeClr val="dk1"/>
              </a:solidFill>
              <a:effectLst/>
              <a:latin typeface="+mn-lt"/>
              <a:ea typeface="+mn-ea"/>
              <a:cs typeface="+mn-cs"/>
            </a:rPr>
            <a:t>16,583</a:t>
          </a:r>
          <a:r>
            <a:rPr kumimoji="1" lang="ja-JP" altLang="en-US" sz="1100">
              <a:solidFill>
                <a:schemeClr val="dk1"/>
              </a:solidFill>
              <a:effectLst/>
              <a:latin typeface="+mn-lt"/>
              <a:ea typeface="+mn-ea"/>
              <a:cs typeface="+mn-cs"/>
            </a:rPr>
            <a:t>円増加しており、旧小学校の校舎解体工事が主な要因として挙げられる。扶助費については、定額減税補足給付金事業の実施や</a:t>
          </a:r>
          <a:r>
            <a:rPr kumimoji="1" lang="ja-JP" altLang="ja-JP" sz="1100">
              <a:solidFill>
                <a:schemeClr val="dk1"/>
              </a:solidFill>
              <a:effectLst/>
              <a:latin typeface="+mn-lt"/>
              <a:ea typeface="+mn-ea"/>
              <a:cs typeface="+mn-cs"/>
            </a:rPr>
            <a:t>自立支援給付費</a:t>
          </a:r>
          <a:r>
            <a:rPr kumimoji="1" lang="ja-JP" altLang="en-US" sz="1100">
              <a:solidFill>
                <a:schemeClr val="dk1"/>
              </a:solidFill>
              <a:effectLst/>
              <a:latin typeface="+mn-lt"/>
              <a:ea typeface="+mn-ea"/>
              <a:cs typeface="+mn-cs"/>
            </a:rPr>
            <a:t>等の増加により</a:t>
          </a:r>
          <a:r>
            <a:rPr kumimoji="1" lang="en-US" altLang="ja-JP" sz="1100">
              <a:solidFill>
                <a:schemeClr val="dk1"/>
              </a:solidFill>
              <a:effectLst/>
              <a:latin typeface="+mn-lt"/>
              <a:ea typeface="+mn-ea"/>
              <a:cs typeface="+mn-cs"/>
            </a:rPr>
            <a:t>13,295</a:t>
          </a:r>
          <a:r>
            <a:rPr kumimoji="1" lang="ja-JP" altLang="en-US" sz="1100">
              <a:solidFill>
                <a:schemeClr val="dk1"/>
              </a:solidFill>
              <a:effectLst/>
              <a:latin typeface="+mn-lt"/>
              <a:ea typeface="+mn-ea"/>
              <a:cs typeface="+mn-cs"/>
            </a:rPr>
            <a:t>円増加しており、直近</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年間で初めて類似団体内平均を上回る結果となった。普通建設事業費は、中学校体育館の長寿命化工事により更新整備費が</a:t>
          </a:r>
          <a:r>
            <a:rPr kumimoji="1" lang="en-US" altLang="ja-JP" sz="1100">
              <a:solidFill>
                <a:schemeClr val="dk1"/>
              </a:solidFill>
              <a:effectLst/>
              <a:latin typeface="+mn-lt"/>
              <a:ea typeface="+mn-ea"/>
              <a:cs typeface="+mn-cs"/>
            </a:rPr>
            <a:t>4,593</a:t>
          </a:r>
          <a:r>
            <a:rPr kumimoji="1" lang="ja-JP" altLang="en-US" sz="1100">
              <a:solidFill>
                <a:schemeClr val="dk1"/>
              </a:solidFill>
              <a:effectLst/>
              <a:latin typeface="+mn-lt"/>
              <a:ea typeface="+mn-ea"/>
              <a:cs typeface="+mn-cs"/>
            </a:rPr>
            <a:t>円増加している。また、積立金は</a:t>
          </a:r>
          <a:r>
            <a:rPr kumimoji="1" lang="en-US" altLang="ja-JP" sz="1100">
              <a:solidFill>
                <a:schemeClr val="dk1"/>
              </a:solidFill>
              <a:effectLst/>
              <a:latin typeface="+mn-lt"/>
              <a:ea typeface="+mn-ea"/>
              <a:cs typeface="+mn-cs"/>
            </a:rPr>
            <a:t>6,639</a:t>
          </a:r>
          <a:r>
            <a:rPr kumimoji="1" lang="ja-JP" altLang="en-US" sz="1100">
              <a:solidFill>
                <a:schemeClr val="dk1"/>
              </a:solidFill>
              <a:effectLst/>
              <a:latin typeface="+mn-lt"/>
              <a:ea typeface="+mn-ea"/>
              <a:cs typeface="+mn-cs"/>
            </a:rPr>
            <a:t>円増加したが、これはふるさと寄付金の伸びに伴う基金積立金の増加によるものである。今後は、高齢化に伴う社会保障経費や医療費の増大により、扶助費や特別会計への繰出金のさらなる増加が見込まれるため、給付費の適正化に努める。また、公債費についても新まちづくり構想に基づく大規模事業の実施により増加が見込まれることから、国庫補助の積極的な活用や事業規模の精査を行い、市債発行の抑制を図っていく必要がある。</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茨城県小美玉市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48,482
46,257
144.74
26,743,260
25,634,064
827,005
14,218,217
22,699,187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32830</xdr:rowOff>
    </xdr:from>
    <xdr:to>
      <xdr:col>24</xdr:col>
      <xdr:colOff>63500</xdr:colOff>
      <xdr:row>39</xdr:row>
      <xdr:rowOff>57404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1938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16828</xdr:rowOff>
    </xdr:from>
    <xdr:to>
      <xdr:col>19</xdr:col>
      <xdr:colOff>177800</xdr:colOff>
      <xdr:row>39</xdr:row>
      <xdr:rowOff>57404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03378"/>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16828</xdr:rowOff>
    </xdr:from>
    <xdr:to>
      <xdr:col>15</xdr:col>
      <xdr:colOff>50800</xdr:colOff>
      <xdr:row>39</xdr:row>
      <xdr:rowOff>80645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03378"/>
          <a:ext cx="889000" cy="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80645</xdr:rowOff>
    </xdr:from>
    <xdr:to>
      <xdr:col>10</xdr:col>
      <xdr:colOff>114300</xdr:colOff>
      <xdr:row>39</xdr:row>
      <xdr:rowOff>85407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6719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153480</xdr:rowOff>
    </xdr:from>
    <xdr:to>
      <xdr:col>24</xdr:col>
      <xdr:colOff>114300</xdr:colOff>
      <xdr:row>39</xdr:row>
      <xdr:rowOff>83630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68407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8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6604</xdr:rowOff>
    </xdr:from>
    <xdr:to>
      <xdr:col>20</xdr:col>
      <xdr:colOff>38100</xdr:colOff>
      <xdr:row>39</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8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137478</xdr:rowOff>
    </xdr:from>
    <xdr:to>
      <xdr:col>15</xdr:col>
      <xdr:colOff>101600</xdr:colOff>
      <xdr:row>39</xdr:row>
      <xdr:rowOff>67628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58755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29845</xdr:rowOff>
    </xdr:from>
    <xdr:to>
      <xdr:col>10</xdr:col>
      <xdr:colOff>165100</xdr:colOff>
      <xdr:row>39</xdr:row>
      <xdr:rowOff>131445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122572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34607</xdr:rowOff>
    </xdr:from>
    <xdr:to>
      <xdr:col>6</xdr:col>
      <xdr:colOff>38100</xdr:colOff>
      <xdr:row>39</xdr:row>
      <xdr:rowOff>136207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127334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111865</xdr:rowOff>
    </xdr:from>
    <xdr:to>
      <xdr:col>24</xdr:col>
      <xdr:colOff>63500</xdr:colOff>
      <xdr:row>58</xdr:row>
      <xdr:rowOff>124780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5965"/>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124780</xdr:rowOff>
    </xdr:from>
    <xdr:to>
      <xdr:col>19</xdr:col>
      <xdr:colOff>177800</xdr:colOff>
      <xdr:row>58</xdr:row>
      <xdr:rowOff>129122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8880"/>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109817</xdr:rowOff>
    </xdr:from>
    <xdr:to>
      <xdr:col>15</xdr:col>
      <xdr:colOff>50800</xdr:colOff>
      <xdr:row>58</xdr:row>
      <xdr:rowOff>129122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3917"/>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6124</xdr:rowOff>
    </xdr:from>
    <xdr:to>
      <xdr:col>10</xdr:col>
      <xdr:colOff>114300</xdr:colOff>
      <xdr:row>58</xdr:row>
      <xdr:rowOff>109817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0224"/>
          <a:ext cx="889000" cy="1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61065</xdr:rowOff>
    </xdr:from>
    <xdr:to>
      <xdr:col>24</xdr:col>
      <xdr:colOff>114300</xdr:colOff>
      <xdr:row>58</xdr:row>
      <xdr:rowOff>162665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147442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73980</xdr:rowOff>
    </xdr:from>
    <xdr:to>
      <xdr:col>20</xdr:col>
      <xdr:colOff>38100</xdr:colOff>
      <xdr:row>59</xdr:row>
      <xdr:rowOff>4130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166707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78322</xdr:rowOff>
    </xdr:from>
    <xdr:to>
      <xdr:col>15</xdr:col>
      <xdr:colOff>101600</xdr:colOff>
      <xdr:row>59</xdr:row>
      <xdr:rowOff>8472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171049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59017</xdr:rowOff>
    </xdr:from>
    <xdr:to>
      <xdr:col>10</xdr:col>
      <xdr:colOff>165100</xdr:colOff>
      <xdr:row>58</xdr:row>
      <xdr:rowOff>160617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151744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126774</xdr:rowOff>
    </xdr:from>
    <xdr:to>
      <xdr:col>6</xdr:col>
      <xdr:colOff>38100</xdr:colOff>
      <xdr:row>58</xdr:row>
      <xdr:rowOff>56924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48051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9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163444</xdr:rowOff>
    </xdr:from>
    <xdr:to>
      <xdr:col>24</xdr:col>
      <xdr:colOff>63500</xdr:colOff>
      <xdr:row>78</xdr:row>
      <xdr:rowOff>40723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5094"/>
          <a:ext cx="8382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40723</xdr:rowOff>
    </xdr:from>
    <xdr:to>
      <xdr:col>19</xdr:col>
      <xdr:colOff>177800</xdr:colOff>
      <xdr:row>78</xdr:row>
      <xdr:rowOff>55014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13823"/>
          <a:ext cx="889000" cy="1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31152</xdr:rowOff>
    </xdr:from>
    <xdr:to>
      <xdr:col>15</xdr:col>
      <xdr:colOff>50800</xdr:colOff>
      <xdr:row>78</xdr:row>
      <xdr:rowOff>55014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4252"/>
          <a:ext cx="889000" cy="2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31152</xdr:rowOff>
    </xdr:from>
    <xdr:to>
      <xdr:col>10</xdr:col>
      <xdr:colOff>114300</xdr:colOff>
      <xdr:row>78</xdr:row>
      <xdr:rowOff>115720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4252"/>
          <a:ext cx="889000" cy="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112644</xdr:rowOff>
    </xdr:from>
    <xdr:to>
      <xdr:col>24</xdr:col>
      <xdr:colOff>114300</xdr:colOff>
      <xdr:row>78</xdr:row>
      <xdr:rowOff>42794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27571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161373</xdr:rowOff>
    </xdr:from>
    <xdr:to>
      <xdr:col>20</xdr:col>
      <xdr:colOff>38100</xdr:colOff>
      <xdr:row>78</xdr:row>
      <xdr:rowOff>91523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82650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4214</xdr:rowOff>
    </xdr:from>
    <xdr:to>
      <xdr:col>15</xdr:col>
      <xdr:colOff>101600</xdr:colOff>
      <xdr:row>78</xdr:row>
      <xdr:rowOff>105814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151802</xdr:rowOff>
    </xdr:from>
    <xdr:to>
      <xdr:col>10</xdr:col>
      <xdr:colOff>165100</xdr:colOff>
      <xdr:row>78</xdr:row>
      <xdr:rowOff>81952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73079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64920</xdr:rowOff>
    </xdr:from>
    <xdr:to>
      <xdr:col>6</xdr:col>
      <xdr:colOff>38100</xdr:colOff>
      <xdr:row>78</xdr:row>
      <xdr:rowOff>166520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157647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85407</xdr:rowOff>
    </xdr:from>
    <xdr:to>
      <xdr:col>24</xdr:col>
      <xdr:colOff>63500</xdr:colOff>
      <xdr:row>99</xdr:row>
      <xdr:rowOff>87788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8957"/>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85407</xdr:rowOff>
    </xdr:from>
    <xdr:to>
      <xdr:col>19</xdr:col>
      <xdr:colOff>177800</xdr:colOff>
      <xdr:row>99</xdr:row>
      <xdr:rowOff>85874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895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82860</xdr:rowOff>
    </xdr:from>
    <xdr:to>
      <xdr:col>15</xdr:col>
      <xdr:colOff>50800</xdr:colOff>
      <xdr:row>99</xdr:row>
      <xdr:rowOff>85874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6410"/>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77093</xdr:rowOff>
    </xdr:from>
    <xdr:to>
      <xdr:col>10</xdr:col>
      <xdr:colOff>114300</xdr:colOff>
      <xdr:row>99</xdr:row>
      <xdr:rowOff>82860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0643"/>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36988</xdr:rowOff>
    </xdr:from>
    <xdr:to>
      <xdr:col>24</xdr:col>
      <xdr:colOff>114300</xdr:colOff>
      <xdr:row>99</xdr:row>
      <xdr:rowOff>138588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34607</xdr:rowOff>
    </xdr:from>
    <xdr:to>
      <xdr:col>20</xdr:col>
      <xdr:colOff>38100</xdr:colOff>
      <xdr:row>99</xdr:row>
      <xdr:rowOff>136207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127334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35074</xdr:rowOff>
    </xdr:from>
    <xdr:to>
      <xdr:col>15</xdr:col>
      <xdr:colOff>101600</xdr:colOff>
      <xdr:row>99</xdr:row>
      <xdr:rowOff>136674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127801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32060</xdr:rowOff>
    </xdr:from>
    <xdr:to>
      <xdr:col>10</xdr:col>
      <xdr:colOff>165100</xdr:colOff>
      <xdr:row>99</xdr:row>
      <xdr:rowOff>133660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124787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26293</xdr:rowOff>
    </xdr:from>
    <xdr:to>
      <xdr:col>6</xdr:col>
      <xdr:colOff>38100</xdr:colOff>
      <xdr:row>99</xdr:row>
      <xdr:rowOff>127893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144420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93653</xdr:rowOff>
    </xdr:from>
    <xdr:to>
      <xdr:col>55</xdr:col>
      <xdr:colOff>0</xdr:colOff>
      <xdr:row>39</xdr:row>
      <xdr:rowOff>94960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80203"/>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94960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94960</xdr:rowOff>
    </xdr:from>
    <xdr:to>
      <xdr:col>45</xdr:col>
      <xdr:colOff>177800</xdr:colOff>
      <xdr:row>39</xdr:row>
      <xdr:rowOff>97572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8151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97572</xdr:rowOff>
    </xdr:from>
    <xdr:to>
      <xdr:col>41</xdr:col>
      <xdr:colOff>50800</xdr:colOff>
      <xdr:row>39</xdr:row>
      <xdr:rowOff>97572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42853</xdr:rowOff>
    </xdr:from>
    <xdr:to>
      <xdr:col>55</xdr:col>
      <xdr:colOff>50800</xdr:colOff>
      <xdr:row>39</xdr:row>
      <xdr:rowOff>144453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129230</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4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44160</xdr:rowOff>
    </xdr:from>
    <xdr:to>
      <xdr:col>46</xdr:col>
      <xdr:colOff>38100</xdr:colOff>
      <xdr:row>39</xdr:row>
      <xdr:rowOff>145760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136887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139499</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97892</xdr:rowOff>
    </xdr:from>
    <xdr:to>
      <xdr:col>55</xdr:col>
      <xdr:colOff>0</xdr:colOff>
      <xdr:row>58</xdr:row>
      <xdr:rowOff>12230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70542"/>
          <a:ext cx="838200" cy="8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97892</xdr:rowOff>
    </xdr:from>
    <xdr:to>
      <xdr:col>50</xdr:col>
      <xdr:colOff>114300</xdr:colOff>
      <xdr:row>57</xdr:row>
      <xdr:rowOff>126949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70542"/>
          <a:ext cx="889000" cy="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126949</xdr:rowOff>
    </xdr:from>
    <xdr:to>
      <xdr:col>45</xdr:col>
      <xdr:colOff>177800</xdr:colOff>
      <xdr:row>57</xdr:row>
      <xdr:rowOff>146088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99599"/>
          <a:ext cx="889000" cy="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132741</xdr:rowOff>
    </xdr:from>
    <xdr:to>
      <xdr:col>41</xdr:col>
      <xdr:colOff>50800</xdr:colOff>
      <xdr:row>57</xdr:row>
      <xdr:rowOff>146088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05391"/>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132880</xdr:rowOff>
    </xdr:from>
    <xdr:to>
      <xdr:col>55</xdr:col>
      <xdr:colOff>50800</xdr:colOff>
      <xdr:row>58</xdr:row>
      <xdr:rowOff>63030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47807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47092</xdr:rowOff>
    </xdr:from>
    <xdr:to>
      <xdr:col>50</xdr:col>
      <xdr:colOff>165100</xdr:colOff>
      <xdr:row>57</xdr:row>
      <xdr:rowOff>148692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139819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76149</xdr:rowOff>
    </xdr:from>
    <xdr:to>
      <xdr:col>46</xdr:col>
      <xdr:colOff>38100</xdr:colOff>
      <xdr:row>58</xdr:row>
      <xdr:rowOff>6299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168876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95288</xdr:rowOff>
    </xdr:from>
    <xdr:to>
      <xdr:col>41</xdr:col>
      <xdr:colOff>101600</xdr:colOff>
      <xdr:row>58</xdr:row>
      <xdr:rowOff>25438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16565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6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81941</xdr:rowOff>
    </xdr:from>
    <xdr:to>
      <xdr:col>36</xdr:col>
      <xdr:colOff>165100</xdr:colOff>
      <xdr:row>58</xdr:row>
      <xdr:rowOff>12091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3218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98369</xdr:rowOff>
    </xdr:from>
    <xdr:to>
      <xdr:col>55</xdr:col>
      <xdr:colOff>0</xdr:colOff>
      <xdr:row>78</xdr:row>
      <xdr:rowOff>101674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1469"/>
          <a:ext cx="8382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91832</xdr:rowOff>
    </xdr:from>
    <xdr:to>
      <xdr:col>50</xdr:col>
      <xdr:colOff>114300</xdr:colOff>
      <xdr:row>78</xdr:row>
      <xdr:rowOff>98369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6493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91832</xdr:rowOff>
    </xdr:from>
    <xdr:to>
      <xdr:col>45</xdr:col>
      <xdr:colOff>177800</xdr:colOff>
      <xdr:row>78</xdr:row>
      <xdr:rowOff>111536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64932"/>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108423</xdr:rowOff>
    </xdr:from>
    <xdr:to>
      <xdr:col>41</xdr:col>
      <xdr:colOff>50800</xdr:colOff>
      <xdr:row>78</xdr:row>
      <xdr:rowOff>111536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81523"/>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50874</xdr:rowOff>
    </xdr:from>
    <xdr:to>
      <xdr:col>55</xdr:col>
      <xdr:colOff>50800</xdr:colOff>
      <xdr:row>78</xdr:row>
      <xdr:rowOff>152474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137251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47569</xdr:rowOff>
    </xdr:from>
    <xdr:to>
      <xdr:col>50</xdr:col>
      <xdr:colOff>165100</xdr:colOff>
      <xdr:row>78</xdr:row>
      <xdr:rowOff>149169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140296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41032</xdr:rowOff>
    </xdr:from>
    <xdr:to>
      <xdr:col>46</xdr:col>
      <xdr:colOff>38100</xdr:colOff>
      <xdr:row>78</xdr:row>
      <xdr:rowOff>142632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133759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60736</xdr:rowOff>
    </xdr:from>
    <xdr:to>
      <xdr:col>41</xdr:col>
      <xdr:colOff>101600</xdr:colOff>
      <xdr:row>78</xdr:row>
      <xdr:rowOff>162336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153463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57623</xdr:rowOff>
    </xdr:from>
    <xdr:to>
      <xdr:col>36</xdr:col>
      <xdr:colOff>165100</xdr:colOff>
      <xdr:row>78</xdr:row>
      <xdr:rowOff>159223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150350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50073</xdr:rowOff>
    </xdr:from>
    <xdr:to>
      <xdr:col>55</xdr:col>
      <xdr:colOff>0</xdr:colOff>
      <xdr:row>97</xdr:row>
      <xdr:rowOff>53625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80723"/>
          <a:ext cx="8382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157242</xdr:rowOff>
    </xdr:from>
    <xdr:to>
      <xdr:col>50</xdr:col>
      <xdr:colOff>114300</xdr:colOff>
      <xdr:row>97</xdr:row>
      <xdr:rowOff>50073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16442"/>
          <a:ext cx="889000" cy="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155290</xdr:rowOff>
    </xdr:from>
    <xdr:to>
      <xdr:col>45</xdr:col>
      <xdr:colOff>177800</xdr:colOff>
      <xdr:row>96</xdr:row>
      <xdr:rowOff>157242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14490"/>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30063</xdr:rowOff>
    </xdr:from>
    <xdr:to>
      <xdr:col>41</xdr:col>
      <xdr:colOff>50800</xdr:colOff>
      <xdr:row>96</xdr:row>
      <xdr:rowOff>155290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8926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2825</xdr:rowOff>
    </xdr:from>
    <xdr:to>
      <xdr:col>55</xdr:col>
      <xdr:colOff>50800</xdr:colOff>
      <xdr:row>97</xdr:row>
      <xdr:rowOff>104425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3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152702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170723</xdr:rowOff>
    </xdr:from>
    <xdr:to>
      <xdr:col>50</xdr:col>
      <xdr:colOff>165100</xdr:colOff>
      <xdr:row>97</xdr:row>
      <xdr:rowOff>100873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2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106442</xdr:rowOff>
    </xdr:from>
    <xdr:to>
      <xdr:col>46</xdr:col>
      <xdr:colOff>38100</xdr:colOff>
      <xdr:row>97</xdr:row>
      <xdr:rowOff>36592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27719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104490</xdr:rowOff>
    </xdr:from>
    <xdr:to>
      <xdr:col>41</xdr:col>
      <xdr:colOff>101600</xdr:colOff>
      <xdr:row>97</xdr:row>
      <xdr:rowOff>34640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25767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5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150713</xdr:rowOff>
    </xdr:from>
    <xdr:to>
      <xdr:col>36</xdr:col>
      <xdr:colOff>165100</xdr:colOff>
      <xdr:row>96</xdr:row>
      <xdr:rowOff>80863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3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97390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1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119869</xdr:rowOff>
    </xdr:from>
    <xdr:to>
      <xdr:col>85</xdr:col>
      <xdr:colOff>127000</xdr:colOff>
      <xdr:row>38</xdr:row>
      <xdr:rowOff>24243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3519"/>
          <a:ext cx="838200" cy="7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164846</xdr:rowOff>
    </xdr:from>
    <xdr:to>
      <xdr:col>81</xdr:col>
      <xdr:colOff>50800</xdr:colOff>
      <xdr:row>38</xdr:row>
      <xdr:rowOff>24243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08496"/>
          <a:ext cx="889000" cy="3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164846</xdr:rowOff>
    </xdr:from>
    <xdr:to>
      <xdr:col>76</xdr:col>
      <xdr:colOff>114300</xdr:colOff>
      <xdr:row>38</xdr:row>
      <xdr:rowOff>2669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8496"/>
          <a:ext cx="889000" cy="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2669</xdr:rowOff>
    </xdr:from>
    <xdr:to>
      <xdr:col>71</xdr:col>
      <xdr:colOff>177800</xdr:colOff>
      <xdr:row>38</xdr:row>
      <xdr:rowOff>2897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1776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69069</xdr:rowOff>
    </xdr:from>
    <xdr:to>
      <xdr:col>85</xdr:col>
      <xdr:colOff>177800</xdr:colOff>
      <xdr:row>37</xdr:row>
      <xdr:rowOff>170669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47496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144893</xdr:rowOff>
    </xdr:from>
    <xdr:to>
      <xdr:col>81</xdr:col>
      <xdr:colOff>101600</xdr:colOff>
      <xdr:row>38</xdr:row>
      <xdr:rowOff>75043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66170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114046</xdr:rowOff>
    </xdr:from>
    <xdr:to>
      <xdr:col>76</xdr:col>
      <xdr:colOff>165100</xdr:colOff>
      <xdr:row>38</xdr:row>
      <xdr:rowOff>44196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35323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123318</xdr:rowOff>
    </xdr:from>
    <xdr:to>
      <xdr:col>72</xdr:col>
      <xdr:colOff>38100</xdr:colOff>
      <xdr:row>38</xdr:row>
      <xdr:rowOff>53468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44596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123547</xdr:rowOff>
    </xdr:from>
    <xdr:to>
      <xdr:col>67</xdr:col>
      <xdr:colOff>101600</xdr:colOff>
      <xdr:row>38</xdr:row>
      <xdr:rowOff>53697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44824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162659</xdr:rowOff>
    </xdr:from>
    <xdr:to>
      <xdr:col>85</xdr:col>
      <xdr:colOff>127000</xdr:colOff>
      <xdr:row>56</xdr:row>
      <xdr:rowOff>166888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92409"/>
          <a:ext cx="838200" cy="1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132606</xdr:rowOff>
    </xdr:from>
    <xdr:to>
      <xdr:col>81</xdr:col>
      <xdr:colOff>50800</xdr:colOff>
      <xdr:row>56</xdr:row>
      <xdr:rowOff>166888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33806"/>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170660</xdr:rowOff>
    </xdr:from>
    <xdr:to>
      <xdr:col>76</xdr:col>
      <xdr:colOff>114300</xdr:colOff>
      <xdr:row>56</xdr:row>
      <xdr:rowOff>132606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28960"/>
          <a:ext cx="889000" cy="30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133352</xdr:rowOff>
    </xdr:from>
    <xdr:to>
      <xdr:col>71</xdr:col>
      <xdr:colOff>177800</xdr:colOff>
      <xdr:row>54</xdr:row>
      <xdr:rowOff>170660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91652"/>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111859</xdr:rowOff>
    </xdr:from>
    <xdr:to>
      <xdr:col>85</xdr:col>
      <xdr:colOff>177800</xdr:colOff>
      <xdr:row>56</xdr:row>
      <xdr:rowOff>42009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90286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116088</xdr:rowOff>
    </xdr:from>
    <xdr:to>
      <xdr:col>81</xdr:col>
      <xdr:colOff>101600</xdr:colOff>
      <xdr:row>57</xdr:row>
      <xdr:rowOff>46238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37365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81806</xdr:rowOff>
    </xdr:from>
    <xdr:to>
      <xdr:col>76</xdr:col>
      <xdr:colOff>165100</xdr:colOff>
      <xdr:row>57</xdr:row>
      <xdr:rowOff>11956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3083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119860</xdr:rowOff>
    </xdr:from>
    <xdr:to>
      <xdr:col>72</xdr:col>
      <xdr:colOff>38100</xdr:colOff>
      <xdr:row>55</xdr:row>
      <xdr:rowOff>50010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66537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82552</xdr:rowOff>
    </xdr:from>
    <xdr:to>
      <xdr:col>67</xdr:col>
      <xdr:colOff>101600</xdr:colOff>
      <xdr:row>55</xdr:row>
      <xdr:rowOff>12702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29229</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11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79752</xdr:rowOff>
    </xdr:from>
    <xdr:to>
      <xdr:col>85</xdr:col>
      <xdr:colOff>127000</xdr:colOff>
      <xdr:row>79</xdr:row>
      <xdr:rowOff>97203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4302"/>
          <a:ext cx="838200" cy="1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79752</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4302"/>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97168</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1718"/>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46403</xdr:rowOff>
    </xdr:from>
    <xdr:to>
      <xdr:col>85</xdr:col>
      <xdr:colOff>177800</xdr:colOff>
      <xdr:row>79</xdr:row>
      <xdr:rowOff>148003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28952</xdr:rowOff>
    </xdr:from>
    <xdr:to>
      <xdr:col>81</xdr:col>
      <xdr:colOff>101600</xdr:colOff>
      <xdr:row>79</xdr:row>
      <xdr:rowOff>130552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121679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46368</xdr:rowOff>
    </xdr:from>
    <xdr:to>
      <xdr:col>67</xdr:col>
      <xdr:colOff>101600</xdr:colOff>
      <xdr:row>79</xdr:row>
      <xdr:rowOff>147968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139095</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3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13934</xdr:rowOff>
    </xdr:from>
    <xdr:to>
      <xdr:col>85</xdr:col>
      <xdr:colOff>127000</xdr:colOff>
      <xdr:row>98</xdr:row>
      <xdr:rowOff>14804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16034"/>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1884</xdr:rowOff>
    </xdr:from>
    <xdr:to>
      <xdr:col>81</xdr:col>
      <xdr:colOff>50800</xdr:colOff>
      <xdr:row>98</xdr:row>
      <xdr:rowOff>14804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03984"/>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1884</xdr:rowOff>
    </xdr:from>
    <xdr:to>
      <xdr:col>76</xdr:col>
      <xdr:colOff>114300</xdr:colOff>
      <xdr:row>98</xdr:row>
      <xdr:rowOff>26879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03984"/>
          <a:ext cx="889000" cy="2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26521</xdr:rowOff>
    </xdr:from>
    <xdr:to>
      <xdr:col>71</xdr:col>
      <xdr:colOff>177800</xdr:colOff>
      <xdr:row>98</xdr:row>
      <xdr:rowOff>26879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8621"/>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134584</xdr:rowOff>
    </xdr:from>
    <xdr:to>
      <xdr:col>85</xdr:col>
      <xdr:colOff>177800</xdr:colOff>
      <xdr:row>98</xdr:row>
      <xdr:rowOff>64734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135454</xdr:rowOff>
    </xdr:from>
    <xdr:to>
      <xdr:col>81</xdr:col>
      <xdr:colOff>101600</xdr:colOff>
      <xdr:row>98</xdr:row>
      <xdr:rowOff>65604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56731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122534</xdr:rowOff>
    </xdr:from>
    <xdr:to>
      <xdr:col>76</xdr:col>
      <xdr:colOff>165100</xdr:colOff>
      <xdr:row>98</xdr:row>
      <xdr:rowOff>52684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43811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147529</xdr:rowOff>
    </xdr:from>
    <xdr:to>
      <xdr:col>72</xdr:col>
      <xdr:colOff>38100</xdr:colOff>
      <xdr:row>98</xdr:row>
      <xdr:rowOff>77679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68806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147171</xdr:rowOff>
    </xdr:from>
    <xdr:to>
      <xdr:col>67</xdr:col>
      <xdr:colOff>101600</xdr:colOff>
      <xdr:row>98</xdr:row>
      <xdr:rowOff>77321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68448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類似団体平均と比べて全ての項目で住民一人当たりのコストが低い値となっている。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前年度対比で大きく減少したものは、</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費で住民一人当たり</a:t>
          </a:r>
          <a:r>
            <a:rPr kumimoji="1" lang="en-US" altLang="ja-JP" sz="1100">
              <a:solidFill>
                <a:schemeClr val="dk1"/>
              </a:solidFill>
              <a:effectLst/>
              <a:latin typeface="+mn-lt"/>
              <a:ea typeface="+mn-ea"/>
              <a:cs typeface="+mn-cs"/>
            </a:rPr>
            <a:t>7,293</a:t>
          </a:r>
          <a:r>
            <a:rPr kumimoji="1" lang="ja-JP" altLang="ja-JP" sz="1100">
              <a:solidFill>
                <a:schemeClr val="dk1"/>
              </a:solidFill>
              <a:effectLst/>
              <a:latin typeface="+mn-lt"/>
              <a:ea typeface="+mn-ea"/>
              <a:cs typeface="+mn-cs"/>
            </a:rPr>
            <a:t>円減少し</a:t>
          </a:r>
          <a:r>
            <a:rPr kumimoji="1" lang="en-US" altLang="ja-JP" sz="1100">
              <a:solidFill>
                <a:schemeClr val="dk1"/>
              </a:solidFill>
              <a:effectLst/>
              <a:latin typeface="+mn-lt"/>
              <a:ea typeface="+mn-ea"/>
              <a:cs typeface="+mn-cs"/>
            </a:rPr>
            <a:t>33,959</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年間で最も低い値となっている。これは、広域ごみ処理施設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一部事務組合への負担金が減少したことが要因として挙げられる。また、</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6,755</a:t>
          </a:r>
          <a:r>
            <a:rPr kumimoji="1" lang="ja-JP" altLang="ja-JP" sz="1100">
              <a:solidFill>
                <a:schemeClr val="dk1"/>
              </a:solidFill>
              <a:effectLst/>
              <a:latin typeface="+mn-lt"/>
              <a:ea typeface="+mn-ea"/>
              <a:cs typeface="+mn-cs"/>
            </a:rPr>
            <a:t>円減少し</a:t>
          </a:r>
          <a:r>
            <a:rPr kumimoji="1" lang="en-US" altLang="ja-JP" sz="1100">
              <a:solidFill>
                <a:schemeClr val="dk1"/>
              </a:solidFill>
              <a:effectLst/>
              <a:latin typeface="+mn-lt"/>
              <a:ea typeface="+mn-ea"/>
              <a:cs typeface="+mn-cs"/>
            </a:rPr>
            <a:t>16,037</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こちらも直近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年間で最も低い値となっている。これは、農業集落排水事業が公営企業会計へ移行したことに伴い</a:t>
          </a:r>
          <a:r>
            <a:rPr kumimoji="1" lang="ja-JP" altLang="en-US" sz="1100">
              <a:solidFill>
                <a:schemeClr val="dk1"/>
              </a:solidFill>
              <a:effectLst/>
              <a:latin typeface="+mn-lt"/>
              <a:ea typeface="+mn-ea"/>
              <a:cs typeface="+mn-cs"/>
            </a:rPr>
            <a:t>繰出金が減少したこと</a:t>
          </a:r>
          <a:r>
            <a:rPr kumimoji="1" lang="ja-JP" altLang="ja-JP" sz="1100">
              <a:solidFill>
                <a:schemeClr val="dk1"/>
              </a:solidFill>
              <a:effectLst/>
              <a:latin typeface="+mn-lt"/>
              <a:ea typeface="+mn-ea"/>
              <a:cs typeface="+mn-cs"/>
            </a:rPr>
            <a:t>が要因として挙げられる。</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対比で大きく増加したものは、</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費で住民一人当たり</a:t>
          </a:r>
          <a:r>
            <a:rPr kumimoji="1" lang="en-US" altLang="ja-JP" sz="1100">
              <a:solidFill>
                <a:schemeClr val="dk1"/>
              </a:solidFill>
              <a:effectLst/>
              <a:latin typeface="+mn-lt"/>
              <a:ea typeface="+mn-ea"/>
              <a:cs typeface="+mn-cs"/>
            </a:rPr>
            <a:t>23,055</a:t>
          </a:r>
          <a:r>
            <a:rPr kumimoji="1" lang="ja-JP" altLang="ja-JP" sz="1100">
              <a:solidFill>
                <a:schemeClr val="dk1"/>
              </a:solidFill>
              <a:effectLst/>
              <a:latin typeface="+mn-lt"/>
              <a:ea typeface="+mn-ea"/>
              <a:cs typeface="+mn-cs"/>
            </a:rPr>
            <a:t>円増加し</a:t>
          </a:r>
          <a:r>
            <a:rPr kumimoji="1" lang="en-US" altLang="ja-JP" sz="1100">
              <a:solidFill>
                <a:schemeClr val="dk1"/>
              </a:solidFill>
              <a:effectLst/>
              <a:latin typeface="+mn-lt"/>
              <a:ea typeface="+mn-ea"/>
              <a:cs typeface="+mn-cs"/>
            </a:rPr>
            <a:t>74,487</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旧小学校の校舎解体工事費の増加が要因として挙げられる。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費は、住民一人当たリ</a:t>
          </a:r>
          <a:r>
            <a:rPr kumimoji="1" lang="en-US" altLang="ja-JP" sz="1100">
              <a:solidFill>
                <a:schemeClr val="dk1"/>
              </a:solidFill>
              <a:effectLst/>
              <a:latin typeface="+mn-lt"/>
              <a:ea typeface="+mn-ea"/>
              <a:cs typeface="+mn-cs"/>
            </a:rPr>
            <a:t>14,921</a:t>
          </a:r>
          <a:r>
            <a:rPr kumimoji="1" lang="ja-JP" altLang="ja-JP" sz="1100">
              <a:solidFill>
                <a:schemeClr val="dk1"/>
              </a:solidFill>
              <a:effectLst/>
              <a:latin typeface="+mn-lt"/>
              <a:ea typeface="+mn-ea"/>
              <a:cs typeface="+mn-cs"/>
            </a:rPr>
            <a:t>円増加し</a:t>
          </a:r>
          <a:r>
            <a:rPr kumimoji="1" lang="en-US" altLang="ja-JP" sz="1100">
              <a:solidFill>
                <a:schemeClr val="dk1"/>
              </a:solidFill>
              <a:effectLst/>
              <a:latin typeface="+mn-lt"/>
              <a:ea typeface="+mn-ea"/>
              <a:cs typeface="+mn-cs"/>
            </a:rPr>
            <a:t>185,229</a:t>
          </a:r>
          <a:r>
            <a:rPr kumimoji="1" lang="ja-JP" altLang="ja-JP" sz="1100">
              <a:solidFill>
                <a:schemeClr val="dk1"/>
              </a:solidFill>
              <a:effectLst/>
              <a:latin typeface="+mn-lt"/>
              <a:ea typeface="+mn-ea"/>
              <a:cs typeface="+mn-cs"/>
            </a:rPr>
            <a:t>円となっており、直近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年間で最も高い値となっている。これは、</a:t>
          </a:r>
          <a:r>
            <a:rPr kumimoji="1" lang="ja-JP" altLang="en-US" sz="1100">
              <a:solidFill>
                <a:schemeClr val="dk1"/>
              </a:solidFill>
              <a:effectLst/>
              <a:latin typeface="+mn-lt"/>
              <a:ea typeface="+mn-ea"/>
              <a:cs typeface="+mn-cs"/>
            </a:rPr>
            <a:t>物価高対策として定額減税補足給付金事業を実施したことが</a:t>
          </a:r>
          <a:r>
            <a:rPr kumimoji="1" lang="ja-JP" altLang="ja-JP" sz="1100">
              <a:solidFill>
                <a:schemeClr val="dk1"/>
              </a:solidFill>
              <a:effectLst/>
              <a:latin typeface="+mn-lt"/>
              <a:ea typeface="+mn-ea"/>
              <a:cs typeface="+mn-cs"/>
            </a:rPr>
            <a:t>要因として挙げられる。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高齢化に伴う給付費の増加や物価高騰による人件費や維持補修費等の高止まりが見込まれることから事業のスクラップアンドビルドに注力していく必要がある。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財政調整基金残高については、</a:t>
          </a:r>
          <a:r>
            <a:rPr kumimoji="1" lang="ja-JP" altLang="en-US" sz="1000">
              <a:solidFill>
                <a:schemeClr val="dk1"/>
              </a:solidFill>
              <a:effectLst/>
              <a:latin typeface="+mn-lt"/>
              <a:ea typeface="+mn-ea"/>
              <a:cs typeface="+mn-cs"/>
            </a:rPr>
            <a:t>前年から積み増ししたことにより増加となっているが、普通交付税の増により標準財政規模が増加したため、</a:t>
          </a:r>
          <a:r>
            <a:rPr kumimoji="1" lang="ja-JP" altLang="ja-JP" sz="1100">
              <a:solidFill>
                <a:schemeClr val="dk1"/>
              </a:solidFill>
              <a:effectLst/>
              <a:latin typeface="+mn-lt"/>
              <a:ea typeface="+mn-ea"/>
              <a:cs typeface="+mn-cs"/>
            </a:rPr>
            <a:t>標準財政規模比については</a:t>
          </a:r>
          <a:r>
            <a:rPr kumimoji="1" lang="en-US" altLang="ja-JP" sz="1000">
              <a:solidFill>
                <a:schemeClr val="dk1"/>
              </a:solidFill>
              <a:effectLst/>
              <a:latin typeface="+mn-lt"/>
              <a:ea typeface="+mn-ea"/>
              <a:cs typeface="+mn-cs"/>
            </a:rPr>
            <a:t>0.33</a:t>
          </a:r>
          <a:r>
            <a:rPr kumimoji="1" lang="ja-JP" altLang="en-US" sz="1000">
              <a:solidFill>
                <a:schemeClr val="dk1"/>
              </a:solidFill>
              <a:effectLst/>
              <a:latin typeface="+mn-lt"/>
              <a:ea typeface="+mn-ea"/>
              <a:cs typeface="+mn-cs"/>
            </a:rPr>
            <a:t>ポイント減少した</a:t>
          </a:r>
          <a:r>
            <a:rPr kumimoji="1" lang="ja-JP" altLang="ja-JP" sz="1000">
              <a:solidFill>
                <a:schemeClr val="dk1"/>
              </a:solidFill>
              <a:effectLst/>
              <a:latin typeface="+mn-lt"/>
              <a:ea typeface="+mn-ea"/>
              <a:cs typeface="+mn-cs"/>
            </a:rPr>
            <a:t>。実質収支額については、</a:t>
          </a:r>
          <a:r>
            <a:rPr kumimoji="1" lang="ja-JP" altLang="en-US" sz="1000">
              <a:solidFill>
                <a:schemeClr val="dk1"/>
              </a:solidFill>
              <a:effectLst/>
              <a:latin typeface="+mn-lt"/>
              <a:ea typeface="+mn-ea"/>
              <a:cs typeface="+mn-cs"/>
            </a:rPr>
            <a:t>翌年度に繰り越すべき財源が減したことにより</a:t>
          </a:r>
          <a:r>
            <a:rPr kumimoji="1" lang="ja-JP" altLang="ja-JP" sz="1000">
              <a:solidFill>
                <a:schemeClr val="dk1"/>
              </a:solidFill>
              <a:effectLst/>
              <a:latin typeface="+mn-lt"/>
              <a:ea typeface="+mn-ea"/>
              <a:cs typeface="+mn-cs"/>
            </a:rPr>
            <a:t>増加し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標準財政規模の増がそれを上回ったため、</a:t>
          </a:r>
          <a:r>
            <a:rPr kumimoji="1" lang="ja-JP" altLang="ja-JP" sz="1100">
              <a:solidFill>
                <a:schemeClr val="dk1"/>
              </a:solidFill>
              <a:effectLst/>
              <a:latin typeface="+mn-lt"/>
              <a:ea typeface="+mn-ea"/>
              <a:cs typeface="+mn-cs"/>
            </a:rPr>
            <a:t>標準財政規模比については</a:t>
          </a:r>
          <a:r>
            <a:rPr kumimoji="1" lang="en-US" altLang="ja-JP" sz="1000">
              <a:solidFill>
                <a:schemeClr val="dk1"/>
              </a:solidFill>
              <a:effectLst/>
              <a:latin typeface="+mn-lt"/>
              <a:ea typeface="+mn-ea"/>
              <a:cs typeface="+mn-cs"/>
            </a:rPr>
            <a:t>0.02</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した。実質単年度収支</a:t>
          </a:r>
          <a:r>
            <a:rPr kumimoji="1" lang="ja-JP" altLang="en-US" sz="1000">
              <a:solidFill>
                <a:schemeClr val="dk1"/>
              </a:solidFill>
              <a:effectLst/>
              <a:latin typeface="+mn-lt"/>
              <a:ea typeface="+mn-ea"/>
              <a:cs typeface="+mn-cs"/>
            </a:rPr>
            <a:t>については、財政調整基金の取り崩しがなかったため、</a:t>
          </a:r>
          <a:r>
            <a:rPr kumimoji="1" lang="en-US" altLang="ja-JP" sz="1000">
              <a:solidFill>
                <a:schemeClr val="dk1"/>
              </a:solidFill>
              <a:effectLst/>
              <a:latin typeface="+mn-lt"/>
              <a:ea typeface="+mn-ea"/>
              <a:cs typeface="+mn-cs"/>
            </a:rPr>
            <a:t>2.06</a:t>
          </a:r>
          <a:r>
            <a:rPr kumimoji="1" lang="ja-JP" altLang="ja-JP" sz="1000">
              <a:solidFill>
                <a:schemeClr val="dk1"/>
              </a:solidFill>
              <a:effectLst/>
              <a:latin typeface="+mn-lt"/>
              <a:ea typeface="+mn-ea"/>
              <a:cs typeface="+mn-cs"/>
            </a:rPr>
            <a:t>ポイント増加した。今後は、物価高騰による経常経費の増加や新まちづくり構想に</a:t>
          </a:r>
          <a:r>
            <a:rPr kumimoji="1" lang="ja-JP" altLang="en-US" sz="1000">
              <a:solidFill>
                <a:schemeClr val="dk1"/>
              </a:solidFill>
              <a:effectLst/>
              <a:latin typeface="+mn-lt"/>
              <a:ea typeface="+mn-ea"/>
              <a:cs typeface="+mn-cs"/>
            </a:rPr>
            <a:t>基づく</a:t>
          </a:r>
          <a:r>
            <a:rPr kumimoji="1" lang="ja-JP" altLang="ja-JP" sz="1000">
              <a:solidFill>
                <a:schemeClr val="dk1"/>
              </a:solidFill>
              <a:effectLst/>
              <a:latin typeface="+mn-lt"/>
              <a:ea typeface="+mn-ea"/>
              <a:cs typeface="+mn-cs"/>
            </a:rPr>
            <a:t>大規模事業の実施により歳出の増加が見込まれることから、より適切な財源確保と事業規模の精査を実施していく必要がある。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茨城県小美玉市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一般会計では、定額減税補足給付金事業や</a:t>
          </a:r>
          <a:r>
            <a:rPr kumimoji="1" lang="ja-JP" altLang="en-US" sz="1300" baseline="0">
              <a:solidFill>
                <a:schemeClr val="dk1"/>
              </a:solidFill>
              <a:effectLst/>
              <a:latin typeface="+mn-lt"/>
              <a:ea typeface="+mn-ea"/>
              <a:cs typeface="+mn-cs"/>
            </a:rPr>
            <a:t>物価高騰対応</a:t>
          </a:r>
          <a:r>
            <a:rPr kumimoji="1" lang="ja-JP" altLang="ja-JP" sz="1300" baseline="0">
              <a:solidFill>
                <a:schemeClr val="dk1"/>
              </a:solidFill>
              <a:effectLst/>
              <a:latin typeface="+mn-lt"/>
              <a:ea typeface="+mn-ea"/>
              <a:cs typeface="+mn-cs"/>
            </a:rPr>
            <a:t>重点支援</a:t>
          </a:r>
          <a:r>
            <a:rPr kumimoji="1" lang="ja-JP" altLang="en-US" sz="1300" baseline="0">
              <a:solidFill>
                <a:schemeClr val="dk1"/>
              </a:solidFill>
              <a:effectLst/>
              <a:latin typeface="+mn-lt"/>
              <a:ea typeface="+mn-ea"/>
              <a:cs typeface="+mn-cs"/>
            </a:rPr>
            <a:t>地方創生臨時</a:t>
          </a:r>
          <a:r>
            <a:rPr kumimoji="1" lang="ja-JP" altLang="ja-JP" sz="1300" baseline="0">
              <a:solidFill>
                <a:schemeClr val="dk1"/>
              </a:solidFill>
              <a:effectLst/>
              <a:latin typeface="+mn-lt"/>
              <a:ea typeface="+mn-ea"/>
              <a:cs typeface="+mn-cs"/>
            </a:rPr>
            <a:t>交付金事業により歳入歳出総額ともに増加となったが、</a:t>
          </a:r>
          <a:r>
            <a:rPr kumimoji="1" lang="ja-JP" altLang="en-US" sz="1300" baseline="0">
              <a:solidFill>
                <a:schemeClr val="dk1"/>
              </a:solidFill>
              <a:effectLst/>
              <a:latin typeface="+mn-lt"/>
              <a:ea typeface="+mn-ea"/>
              <a:cs typeface="+mn-cs"/>
            </a:rPr>
            <a:t>旧小学校</a:t>
          </a:r>
          <a:r>
            <a:rPr kumimoji="1" lang="en-US" altLang="ja-JP" sz="1300" baseline="0">
              <a:solidFill>
                <a:schemeClr val="dk1"/>
              </a:solidFill>
              <a:effectLst/>
              <a:latin typeface="+mn-lt"/>
              <a:ea typeface="+mn-ea"/>
              <a:cs typeface="+mn-cs"/>
            </a:rPr>
            <a:t>3</a:t>
          </a:r>
          <a:r>
            <a:rPr kumimoji="1" lang="ja-JP" altLang="en-US" sz="1300" baseline="0">
              <a:solidFill>
                <a:schemeClr val="dk1"/>
              </a:solidFill>
              <a:effectLst/>
              <a:latin typeface="+mn-lt"/>
              <a:ea typeface="+mn-ea"/>
              <a:cs typeface="+mn-cs"/>
            </a:rPr>
            <a:t>校の校舎解体工事により歳入額と比較し歳出額が増加したため</a:t>
          </a:r>
          <a:r>
            <a:rPr kumimoji="1" lang="ja-JP" altLang="ja-JP" sz="1300" baseline="0">
              <a:solidFill>
                <a:schemeClr val="dk1"/>
              </a:solidFill>
              <a:effectLst/>
              <a:latin typeface="+mn-lt"/>
              <a:ea typeface="+mn-ea"/>
              <a:cs typeface="+mn-cs"/>
            </a:rPr>
            <a:t>、黒字額が</a:t>
          </a:r>
          <a:r>
            <a:rPr kumimoji="1" lang="ja-JP" altLang="en-US" sz="1300" baseline="0">
              <a:solidFill>
                <a:schemeClr val="dk1"/>
              </a:solidFill>
              <a:effectLst/>
              <a:latin typeface="+mn-lt"/>
              <a:ea typeface="+mn-ea"/>
              <a:cs typeface="+mn-cs"/>
            </a:rPr>
            <a:t>減少</a:t>
          </a:r>
          <a:r>
            <a:rPr kumimoji="1" lang="ja-JP" altLang="ja-JP" sz="1300" baseline="0">
              <a:solidFill>
                <a:schemeClr val="dk1"/>
              </a:solidFill>
              <a:effectLst/>
              <a:latin typeface="+mn-lt"/>
              <a:ea typeface="+mn-ea"/>
              <a:cs typeface="+mn-cs"/>
            </a:rPr>
            <a:t>した。</a:t>
          </a:r>
          <a:endParaRPr lang="ja-JP" altLang="ja-JP" sz="1300">
            <a:effectLst/>
          </a:endParaRPr>
        </a:p>
        <a:p>
          <a:r>
            <a:rPr kumimoji="1" lang="ja-JP" altLang="ja-JP" sz="1300" baseline="0">
              <a:solidFill>
                <a:schemeClr val="dk1"/>
              </a:solidFill>
              <a:effectLst/>
              <a:latin typeface="+mn-lt"/>
              <a:ea typeface="+mn-ea"/>
              <a:cs typeface="+mn-cs"/>
            </a:rPr>
            <a:t>　介護保険特別会計（保険事業勘定）は、居宅介護サービスの利用件数増加に伴い、給付費が増加した。これに対応するため、介護給付費準備基金繰入金を大幅に増額した結果、黒字額が増加した。今後も高齢化の進展によりさらなる利用件数の伸びが見込まれることから、引き続き給付の適正化に努めていく。</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後期高齢者医療保険特別会計は、高齢化により</a:t>
          </a:r>
          <a:r>
            <a:rPr kumimoji="1" lang="ja-JP" altLang="ja-JP" sz="1300" baseline="0">
              <a:solidFill>
                <a:schemeClr val="dk1"/>
              </a:solidFill>
              <a:effectLst/>
              <a:latin typeface="+mn-lt"/>
              <a:ea typeface="+mn-ea"/>
              <a:cs typeface="+mn-cs"/>
            </a:rPr>
            <a:t>国民健康保険</a:t>
          </a:r>
          <a:r>
            <a:rPr kumimoji="1" lang="ja-JP" altLang="en-US" sz="1300" baseline="0">
              <a:solidFill>
                <a:schemeClr val="dk1"/>
              </a:solidFill>
              <a:effectLst/>
              <a:latin typeface="+mn-lt"/>
              <a:ea typeface="+mn-ea"/>
              <a:cs typeface="+mn-cs"/>
            </a:rPr>
            <a:t>から</a:t>
          </a:r>
          <a:r>
            <a:rPr kumimoji="1" lang="ja-JP" altLang="ja-JP" sz="1300" baseline="0">
              <a:solidFill>
                <a:schemeClr val="dk1"/>
              </a:solidFill>
              <a:effectLst/>
              <a:latin typeface="+mn-lt"/>
              <a:ea typeface="+mn-ea"/>
              <a:cs typeface="+mn-cs"/>
            </a:rPr>
            <a:t>後期高齢者医療制度へ移行</a:t>
          </a:r>
          <a:r>
            <a:rPr kumimoji="1" lang="ja-JP" altLang="en-US" sz="1300" baseline="0">
              <a:solidFill>
                <a:schemeClr val="dk1"/>
              </a:solidFill>
              <a:effectLst/>
              <a:latin typeface="+mn-lt"/>
              <a:ea typeface="+mn-ea"/>
              <a:cs typeface="+mn-cs"/>
            </a:rPr>
            <a:t>する</a:t>
          </a:r>
          <a:r>
            <a:rPr kumimoji="1" lang="ja-JP" altLang="ja-JP" sz="1300" baseline="0">
              <a:solidFill>
                <a:schemeClr val="dk1"/>
              </a:solidFill>
              <a:effectLst/>
              <a:latin typeface="+mn-lt"/>
              <a:ea typeface="+mn-ea"/>
              <a:cs typeface="+mn-cs"/>
            </a:rPr>
            <a:t>被保険者が</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し、歳入歳出額がともに</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しているが、</a:t>
          </a:r>
          <a:r>
            <a:rPr kumimoji="1" lang="ja-JP" altLang="en-US" sz="1300" baseline="0">
              <a:solidFill>
                <a:schemeClr val="dk1"/>
              </a:solidFill>
              <a:effectLst/>
              <a:latin typeface="+mn-lt"/>
              <a:ea typeface="+mn-ea"/>
              <a:cs typeface="+mn-cs"/>
            </a:rPr>
            <a:t>後期高齢者健康診査事業が一般会計に移行した分、歳出額が減少したため、</a:t>
          </a:r>
          <a:r>
            <a:rPr kumimoji="1" lang="ja-JP" altLang="ja-JP" sz="1300" baseline="0">
              <a:solidFill>
                <a:schemeClr val="dk1"/>
              </a:solidFill>
              <a:effectLst/>
              <a:latin typeface="+mn-lt"/>
              <a:ea typeface="+mn-ea"/>
              <a:cs typeface="+mn-cs"/>
            </a:rPr>
            <a:t>黒字額が</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した。今後も、高齢化により被保険者の</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が見込まれることから</a:t>
          </a:r>
          <a:r>
            <a:rPr kumimoji="1" lang="ja-JP" altLang="en-US" sz="1300" baseline="0">
              <a:solidFill>
                <a:schemeClr val="dk1"/>
              </a:solidFill>
              <a:effectLst/>
              <a:latin typeface="+mn-lt"/>
              <a:ea typeface="+mn-ea"/>
              <a:cs typeface="+mn-cs"/>
            </a:rPr>
            <a:t>医療費の抑制</a:t>
          </a:r>
          <a:r>
            <a:rPr kumimoji="1" lang="ja-JP" altLang="ja-JP" sz="1300" baseline="0">
              <a:solidFill>
                <a:schemeClr val="dk1"/>
              </a:solidFill>
              <a:effectLst/>
              <a:latin typeface="+mn-lt"/>
              <a:ea typeface="+mn-ea"/>
              <a:cs typeface="+mn-cs"/>
            </a:rPr>
            <a:t>に努めていく。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9" sqref="W9:AL1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26743260</v>
      </c>
      <c r="BO4" s="371"/>
      <c r="BP4" s="371"/>
      <c r="BQ4" s="371"/>
      <c r="BR4" s="371"/>
      <c r="BS4" s="371"/>
      <c r="BT4" s="371"/>
      <c r="BU4" s="372"/>
      <c r="BV4" s="370">
        <v>25283417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5.8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25634064</v>
      </c>
      <c r="BO5" s="408"/>
      <c r="BP5" s="408"/>
      <c r="BQ5" s="408"/>
      <c r="BR5" s="408"/>
      <c r="BS5" s="408"/>
      <c r="BT5" s="408"/>
      <c r="BU5" s="409"/>
      <c r="BV5" s="407">
        <v>24171696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90.3</v>
      </c>
      <c r="CU5" s="405"/>
      <c r="CV5" s="405"/>
      <c r="CW5" s="405"/>
      <c r="CX5" s="405"/>
      <c r="CY5" s="405"/>
      <c r="CZ5" s="405"/>
      <c r="DA5" s="406"/>
      <c r="DB5" s="404">
        <v>87.4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1109196</v>
      </c>
      <c r="BO6" s="408"/>
      <c r="BP6" s="408"/>
      <c r="BQ6" s="408"/>
      <c r="BR6" s="408"/>
      <c r="BS6" s="408"/>
      <c r="BT6" s="408"/>
      <c r="BU6" s="409"/>
      <c r="BV6" s="407">
        <v>1111721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90.6</v>
      </c>
      <c r="CU6" s="445"/>
      <c r="CV6" s="445"/>
      <c r="CW6" s="445"/>
      <c r="CX6" s="445"/>
      <c r="CY6" s="445"/>
      <c r="CZ6" s="445"/>
      <c r="DA6" s="446"/>
      <c r="DB6" s="444">
        <v>88.1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282191</v>
      </c>
      <c r="BO7" s="408"/>
      <c r="BP7" s="408"/>
      <c r="BQ7" s="408"/>
      <c r="BR7" s="408"/>
      <c r="BS7" s="408"/>
      <c r="BT7" s="408"/>
      <c r="BU7" s="409"/>
      <c r="BV7" s="407">
        <v>297048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14218217</v>
      </c>
      <c r="CU7" s="408"/>
      <c r="CV7" s="408"/>
      <c r="CW7" s="408"/>
      <c r="CX7" s="408"/>
      <c r="CY7" s="408"/>
      <c r="CZ7" s="408"/>
      <c r="DA7" s="409"/>
      <c r="DB7" s="407">
        <v>13958234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827005</v>
      </c>
      <c r="BO8" s="408"/>
      <c r="BP8" s="408"/>
      <c r="BQ8" s="408"/>
      <c r="BR8" s="408"/>
      <c r="BS8" s="408"/>
      <c r="BT8" s="408"/>
      <c r="BU8" s="409"/>
      <c r="BV8" s="407">
        <v>814673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48870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12332</v>
      </c>
      <c r="BO9" s="408"/>
      <c r="BP9" s="408"/>
      <c r="BQ9" s="408"/>
      <c r="BR9" s="408"/>
      <c r="BS9" s="408"/>
      <c r="BT9" s="408"/>
      <c r="BU9" s="409"/>
      <c r="BV9" s="407">
        <v>163119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14.4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50911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2201</v>
      </c>
      <c r="BO10" s="408"/>
      <c r="BP10" s="408"/>
      <c r="BQ10" s="408"/>
      <c r="BR10" s="408"/>
      <c r="BS10" s="408"/>
      <c r="BT10" s="408"/>
      <c r="BU10" s="409"/>
      <c r="BV10" s="407">
        <v>2521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48482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438744</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46257</v>
      </c>
      <c r="S13" s="492"/>
      <c r="T13" s="492"/>
      <c r="U13" s="492"/>
      <c r="V13" s="493"/>
      <c r="W13" s="423" t="s">
        <v>130</v>
      </c>
      <c r="X13" s="424"/>
      <c r="Y13" s="424"/>
      <c r="Z13" s="424"/>
      <c r="AA13" s="424"/>
      <c r="AB13" s="414"/>
      <c r="AC13" s="458">
        <v>2626</v>
      </c>
      <c r="AD13" s="459"/>
      <c r="AE13" s="459"/>
      <c r="AF13" s="459"/>
      <c r="AG13" s="501"/>
      <c r="AH13" s="458">
        <v>2989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14533</v>
      </c>
      <c r="BO13" s="408"/>
      <c r="BP13" s="408"/>
      <c r="BQ13" s="408"/>
      <c r="BR13" s="408"/>
      <c r="BS13" s="408"/>
      <c r="BT13" s="408"/>
      <c r="BU13" s="409"/>
      <c r="BV13" s="407">
        <v>-273104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6.9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48797</v>
      </c>
      <c r="S14" s="492"/>
      <c r="T14" s="492"/>
      <c r="U14" s="492"/>
      <c r="V14" s="493"/>
      <c r="W14" s="397"/>
      <c r="X14" s="398"/>
      <c r="Y14" s="398"/>
      <c r="Z14" s="398"/>
      <c r="AA14" s="398"/>
      <c r="AB14" s="387"/>
      <c r="AC14" s="494">
        <v>10.9</v>
      </c>
      <c r="AD14" s="495"/>
      <c r="AE14" s="495"/>
      <c r="AF14" s="495"/>
      <c r="AG14" s="496"/>
      <c r="AH14" s="494">
        <v>11.8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20.6</v>
      </c>
      <c r="CU14" s="506"/>
      <c r="CV14" s="506"/>
      <c r="CW14" s="506"/>
      <c r="CX14" s="506"/>
      <c r="CY14" s="506"/>
      <c r="CZ14" s="506"/>
      <c r="DA14" s="507"/>
      <c r="DB14" s="505">
        <v>17.7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46807</v>
      </c>
      <c r="S15" s="492"/>
      <c r="T15" s="492"/>
      <c r="U15" s="492"/>
      <c r="V15" s="493"/>
      <c r="W15" s="423" t="s">
        <v>137</v>
      </c>
      <c r="X15" s="424"/>
      <c r="Y15" s="424"/>
      <c r="Z15" s="424"/>
      <c r="AA15" s="424"/>
      <c r="AB15" s="414"/>
      <c r="AC15" s="458">
        <v>7209</v>
      </c>
      <c r="AD15" s="459"/>
      <c r="AE15" s="459"/>
      <c r="AF15" s="459"/>
      <c r="AG15" s="501"/>
      <c r="AH15" s="458">
        <v>7580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6949092</v>
      </c>
      <c r="BO15" s="371"/>
      <c r="BP15" s="371"/>
      <c r="BQ15" s="371"/>
      <c r="BR15" s="371"/>
      <c r="BS15" s="371"/>
      <c r="BT15" s="371"/>
      <c r="BU15" s="372"/>
      <c r="BV15" s="370">
        <v>6846240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29.8</v>
      </c>
      <c r="AD16" s="495"/>
      <c r="AE16" s="495"/>
      <c r="AF16" s="495"/>
      <c r="AG16" s="496"/>
      <c r="AH16" s="494">
        <v>29.9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12375903</v>
      </c>
      <c r="BO16" s="408"/>
      <c r="BP16" s="408"/>
      <c r="BQ16" s="408"/>
      <c r="BR16" s="408"/>
      <c r="BS16" s="408"/>
      <c r="BT16" s="408"/>
      <c r="BU16" s="409"/>
      <c r="BV16" s="407">
        <v>12053189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14360</v>
      </c>
      <c r="AD17" s="459"/>
      <c r="AE17" s="459"/>
      <c r="AF17" s="459"/>
      <c r="AG17" s="501"/>
      <c r="AH17" s="458">
        <v>14781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8760896</v>
      </c>
      <c r="BO17" s="408"/>
      <c r="BP17" s="408"/>
      <c r="BQ17" s="408"/>
      <c r="BR17" s="408"/>
      <c r="BS17" s="408"/>
      <c r="BT17" s="408"/>
      <c r="BU17" s="409"/>
      <c r="BV17" s="407">
        <v>8625174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144.74</v>
      </c>
      <c r="M18" s="531"/>
      <c r="N18" s="531"/>
      <c r="O18" s="531"/>
      <c r="P18" s="531"/>
      <c r="Q18" s="531"/>
      <c r="R18" s="532"/>
      <c r="S18" s="532"/>
      <c r="T18" s="532"/>
      <c r="U18" s="532"/>
      <c r="V18" s="533"/>
      <c r="W18" s="425"/>
      <c r="X18" s="426"/>
      <c r="Y18" s="426"/>
      <c r="Z18" s="426"/>
      <c r="AA18" s="426"/>
      <c r="AB18" s="417"/>
      <c r="AC18" s="534">
        <v>59.4</v>
      </c>
      <c r="AD18" s="535"/>
      <c r="AE18" s="535"/>
      <c r="AF18" s="535"/>
      <c r="AG18" s="536"/>
      <c r="AH18" s="534">
        <v>58.3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13321036</v>
      </c>
      <c r="BO18" s="408"/>
      <c r="BP18" s="408"/>
      <c r="BQ18" s="408"/>
      <c r="BR18" s="408"/>
      <c r="BS18" s="408"/>
      <c r="BT18" s="408"/>
      <c r="BU18" s="409"/>
      <c r="BV18" s="407">
        <v>12607190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17833217</v>
      </c>
      <c r="BO19" s="408"/>
      <c r="BP19" s="408"/>
      <c r="BQ19" s="408"/>
      <c r="BR19" s="408"/>
      <c r="BS19" s="408"/>
      <c r="BT19" s="408"/>
      <c r="BU19" s="409"/>
      <c r="BV19" s="407">
        <v>17707620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18407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22699187</v>
      </c>
      <c r="BO22" s="371"/>
      <c r="BP22" s="371"/>
      <c r="BQ22" s="371"/>
      <c r="BR22" s="371"/>
      <c r="BS22" s="371"/>
      <c r="BT22" s="371"/>
      <c r="BU22" s="372"/>
      <c r="BV22" s="370">
        <v>24873422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14542237</v>
      </c>
      <c r="BO23" s="408"/>
      <c r="BP23" s="408"/>
      <c r="BQ23" s="408"/>
      <c r="BR23" s="408"/>
      <c r="BS23" s="408"/>
      <c r="BT23" s="408"/>
      <c r="BU23" s="409"/>
      <c r="BV23" s="407">
        <v>15780559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8560</v>
      </c>
      <c r="R24" s="459"/>
      <c r="S24" s="459"/>
      <c r="T24" s="459"/>
      <c r="U24" s="459"/>
      <c r="V24" s="501"/>
      <c r="W24" s="553"/>
      <c r="X24" s="554"/>
      <c r="Y24" s="555"/>
      <c r="Z24" s="457" t="s">
        <v>162</v>
      </c>
      <c r="AA24" s="437"/>
      <c r="AB24" s="437"/>
      <c r="AC24" s="437"/>
      <c r="AD24" s="437"/>
      <c r="AE24" s="437"/>
      <c r="AF24" s="437"/>
      <c r="AG24" s="438"/>
      <c r="AH24" s="458">
        <v>439</v>
      </c>
      <c r="AI24" s="459"/>
      <c r="AJ24" s="459"/>
      <c r="AK24" s="459"/>
      <c r="AL24" s="501"/>
      <c r="AM24" s="458">
        <v>1343340</v>
      </c>
      <c r="AN24" s="459"/>
      <c r="AO24" s="459"/>
      <c r="AP24" s="459"/>
      <c r="AQ24" s="459"/>
      <c r="AR24" s="501"/>
      <c r="AS24" s="458">
        <v>3060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14687910</v>
      </c>
      <c r="BO24" s="408"/>
      <c r="BP24" s="408"/>
      <c r="BQ24" s="408"/>
      <c r="BR24" s="408"/>
      <c r="BS24" s="408"/>
      <c r="BT24" s="408"/>
      <c r="BU24" s="409"/>
      <c r="BV24" s="407">
        <v>16014229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6840</v>
      </c>
      <c r="R25" s="459"/>
      <c r="S25" s="459"/>
      <c r="T25" s="459"/>
      <c r="U25" s="459"/>
      <c r="V25" s="501"/>
      <c r="W25" s="553"/>
      <c r="X25" s="554"/>
      <c r="Y25" s="555"/>
      <c r="Z25" s="457" t="s">
        <v>165</v>
      </c>
      <c r="AA25" s="437"/>
      <c r="AB25" s="437"/>
      <c r="AC25" s="437"/>
      <c r="AD25" s="437"/>
      <c r="AE25" s="437"/>
      <c r="AF25" s="437"/>
      <c r="AG25" s="438"/>
      <c r="AH25" s="458">
        <v>104</v>
      </c>
      <c r="AI25" s="459"/>
      <c r="AJ25" s="459"/>
      <c r="AK25" s="459"/>
      <c r="AL25" s="501"/>
      <c r="AM25" s="458">
        <v>310960</v>
      </c>
      <c r="AN25" s="459"/>
      <c r="AO25" s="459"/>
      <c r="AP25" s="459"/>
      <c r="AQ25" s="459"/>
      <c r="AR25" s="501"/>
      <c r="AS25" s="458">
        <v>2990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5410401</v>
      </c>
      <c r="BO25" s="371"/>
      <c r="BP25" s="371"/>
      <c r="BQ25" s="371"/>
      <c r="BR25" s="371"/>
      <c r="BS25" s="371"/>
      <c r="BT25" s="371"/>
      <c r="BU25" s="372"/>
      <c r="BV25" s="370">
        <v>4738544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9636</v>
      </c>
      <c r="AN26" s="459"/>
      <c r="AO26" s="459"/>
      <c r="AP26" s="459"/>
      <c r="AQ26" s="459"/>
      <c r="AR26" s="501"/>
      <c r="AS26" s="458">
        <v>2409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4110</v>
      </c>
      <c r="R27" s="459"/>
      <c r="S27" s="459"/>
      <c r="T27" s="459"/>
      <c r="U27" s="459"/>
      <c r="V27" s="501"/>
      <c r="W27" s="553"/>
      <c r="X27" s="554"/>
      <c r="Y27" s="555"/>
      <c r="Z27" s="457" t="s">
        <v>171</v>
      </c>
      <c r="AA27" s="437"/>
      <c r="AB27" s="437"/>
      <c r="AC27" s="437"/>
      <c r="AD27" s="437"/>
      <c r="AE27" s="437"/>
      <c r="AF27" s="437"/>
      <c r="AG27" s="438"/>
      <c r="AH27" s="458">
        <v>24</v>
      </c>
      <c r="AI27" s="459"/>
      <c r="AJ27" s="459"/>
      <c r="AK27" s="459"/>
      <c r="AL27" s="501"/>
      <c r="AM27" s="458">
        <v>71232</v>
      </c>
      <c r="AN27" s="459"/>
      <c r="AO27" s="459"/>
      <c r="AP27" s="459"/>
      <c r="AQ27" s="459"/>
      <c r="AR27" s="501"/>
      <c r="AS27" s="458">
        <v>2968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549562</v>
      </c>
      <c r="BO27" s="527"/>
      <c r="BP27" s="527"/>
      <c r="BQ27" s="527"/>
      <c r="BR27" s="527"/>
      <c r="BS27" s="527"/>
      <c r="BT27" s="527"/>
      <c r="BU27" s="528"/>
      <c r="BV27" s="526">
        <v>549562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3700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2567089</v>
      </c>
      <c r="BO28" s="371"/>
      <c r="BP28" s="371"/>
      <c r="BQ28" s="371"/>
      <c r="BR28" s="371"/>
      <c r="BS28" s="371"/>
      <c r="BT28" s="371"/>
      <c r="BU28" s="372"/>
      <c r="BV28" s="370">
        <v>2564888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18</v>
      </c>
      <c r="M29" s="459"/>
      <c r="N29" s="459"/>
      <c r="O29" s="459"/>
      <c r="P29" s="501"/>
      <c r="Q29" s="458">
        <v>3490</v>
      </c>
      <c r="R29" s="459"/>
      <c r="S29" s="459"/>
      <c r="T29" s="459"/>
      <c r="U29" s="459"/>
      <c r="V29" s="501"/>
      <c r="W29" s="556"/>
      <c r="X29" s="557"/>
      <c r="Y29" s="558"/>
      <c r="Z29" s="457" t="s">
        <v>177</v>
      </c>
      <c r="AA29" s="437"/>
      <c r="AB29" s="437"/>
      <c r="AC29" s="437"/>
      <c r="AD29" s="437"/>
      <c r="AE29" s="437"/>
      <c r="AF29" s="437"/>
      <c r="AG29" s="438"/>
      <c r="AH29" s="458">
        <v>463</v>
      </c>
      <c r="AI29" s="459"/>
      <c r="AJ29" s="459"/>
      <c r="AK29" s="459"/>
      <c r="AL29" s="501"/>
      <c r="AM29" s="458">
        <v>1414572</v>
      </c>
      <c r="AN29" s="459"/>
      <c r="AO29" s="459"/>
      <c r="AP29" s="459"/>
      <c r="AQ29" s="459"/>
      <c r="AR29" s="501"/>
      <c r="AS29" s="458">
        <v>3055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1237554</v>
      </c>
      <c r="BO29" s="408"/>
      <c r="BP29" s="408"/>
      <c r="BQ29" s="408"/>
      <c r="BR29" s="408"/>
      <c r="BS29" s="408"/>
      <c r="BT29" s="408"/>
      <c r="BU29" s="409"/>
      <c r="BV29" s="407">
        <v>1448717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5319988</v>
      </c>
      <c r="BO30" s="527"/>
      <c r="BP30" s="527"/>
      <c r="BQ30" s="527"/>
      <c r="BR30" s="527"/>
      <c r="BS30" s="527"/>
      <c r="BT30" s="527"/>
      <c r="BU30" s="528"/>
      <c r="BV30" s="526">
        <v>5710135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戸別浄化槽事業特別会計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湖北水道企業団</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小美玉ふるさと食品公社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霊園事業特別会計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茨城地方広域環境事務組合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小美玉農業公社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湖北環境衛生組合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霞台厚生施設組合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茨城県市町村総合事務組合（一般会計）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茨城県市町村総合事務組合（県民交通災害共済事業特別会計）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石岡地方斎場組合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茨城租税債権管理機構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茨城県後期高齢者医療広域連合（一般会計）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茨城県後期高齢者医療広域連合（後期高齢医療特別会計）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TlLjMxbWQfYSR9wJ/MkoNcwyrD39lmSvnIf83L5XJjlLlLlaciD9gg8XwZWeOE/HSP5/2mhkU47Qcm0NqK+YA==" saltValue="M7p66d939BspEd3vmRNj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tabSelected="1"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3.69</v>
      </c>
      <c r="G34" s="33">
        <v>7.63</v>
      </c>
      <c r="H34" s="33">
        <v>4.7300000000000004</v>
      </c>
      <c r="I34" s="33">
        <v>5.82</v>
      </c>
      <c r="J34" s="34">
        <v>5.81</v>
      </c>
      <c r="K34" s="22"/>
      <c r="L34" s="22"/>
      <c r="M34" s="22"/>
      <c r="N34" s="22"/>
      <c r="O34" s="22"/>
      <c r="P34" s="22"/>
    </row>
    <row r="35" spans="1:16" ht="39" customHeight="1" x14ac:dyDescent="0.15">
      <c r="A35" s="22"/>
      <c r="B35" s="35"/>
      <c r="C35" s="1145" t="s">
        <v>536</v>
      </c>
      <c r="D35" s="1146"/>
      <c r="E35" s="1147"/>
      <c r="F35" s="36">
        <v>6.1</v>
      </c>
      <c r="G35" s="37">
        <v>6.25</v>
      </c>
      <c r="H35" s="37">
        <v>6.56</v>
      </c>
      <c r="I35" s="37">
        <v>6.25</v>
      </c>
      <c r="J35" s="38">
        <v>5.52</v>
      </c>
      <c r="K35" s="22"/>
      <c r="L35" s="22"/>
      <c r="M35" s="22"/>
      <c r="N35" s="22"/>
      <c r="O35" s="22"/>
      <c r="P35" s="22"/>
    </row>
    <row r="36" spans="1:16" ht="39" customHeight="1" x14ac:dyDescent="0.15">
      <c r="A36" s="22"/>
      <c r="B36" s="35"/>
      <c r="C36" s="1145" t="s">
        <v>537</v>
      </c>
      <c r="D36" s="1146"/>
      <c r="E36" s="1147"/>
      <c r="F36" s="36">
        <v>1.05</v>
      </c>
      <c r="G36" s="37">
        <v>1.57</v>
      </c>
      <c r="H36" s="37">
        <v>2.02</v>
      </c>
      <c r="I36" s="37">
        <v>3.06</v>
      </c>
      <c r="J36" s="38">
        <v>3.17</v>
      </c>
      <c r="K36" s="22"/>
      <c r="L36" s="22"/>
      <c r="M36" s="22"/>
      <c r="N36" s="22"/>
      <c r="O36" s="22"/>
      <c r="P36" s="22"/>
    </row>
    <row r="37" spans="1:16" ht="39" customHeight="1" x14ac:dyDescent="0.15">
      <c r="A37" s="22"/>
      <c r="B37" s="35"/>
      <c r="C37" s="1145" t="s">
        <v>538</v>
      </c>
      <c r="D37" s="1146"/>
      <c r="E37" s="1147"/>
      <c r="F37" s="36">
        <v>0.87</v>
      </c>
      <c r="G37" s="37">
        <v>1.3</v>
      </c>
      <c r="H37" s="37">
        <v>0.82</v>
      </c>
      <c r="I37" s="37">
        <v>0.61</v>
      </c>
      <c r="J37" s="38">
        <v>0.99</v>
      </c>
      <c r="K37" s="22"/>
      <c r="L37" s="22"/>
      <c r="M37" s="22"/>
      <c r="N37" s="22"/>
      <c r="O37" s="22"/>
      <c r="P37" s="22"/>
    </row>
    <row r="38" spans="1:16" ht="39" customHeight="1" x14ac:dyDescent="0.15">
      <c r="A38" s="22"/>
      <c r="B38" s="35"/>
      <c r="C38" s="1145" t="s">
        <v>539</v>
      </c>
      <c r="D38" s="1146"/>
      <c r="E38" s="1147"/>
      <c r="F38" s="36">
        <v>0.02</v>
      </c>
      <c r="G38" s="37">
        <v>0.02</v>
      </c>
      <c r="H38" s="37">
        <v>0.02</v>
      </c>
      <c r="I38" s="37">
        <v>0.05</v>
      </c>
      <c r="J38" s="38">
        <v>0.11</v>
      </c>
      <c r="K38" s="22"/>
      <c r="L38" s="22"/>
      <c r="M38" s="22"/>
      <c r="N38" s="22"/>
      <c r="O38" s="22"/>
      <c r="P38" s="22"/>
    </row>
    <row r="39" spans="1:16" ht="39" customHeight="1" x14ac:dyDescent="0.15">
      <c r="A39" s="22"/>
      <c r="B39" s="35"/>
      <c r="C39" s="1145" t="s">
        <v>540</v>
      </c>
      <c r="D39" s="1146"/>
      <c r="E39" s="1147"/>
      <c r="F39" s="36">
        <v>0.02</v>
      </c>
      <c r="G39" s="37">
        <v>0.03</v>
      </c>
      <c r="H39" s="37">
        <v>0.01</v>
      </c>
      <c r="I39" s="37">
        <v>0.01</v>
      </c>
      <c r="J39" s="38">
        <v>0.02</v>
      </c>
      <c r="K39" s="22"/>
      <c r="L39" s="22"/>
      <c r="M39" s="22"/>
      <c r="N39" s="22"/>
      <c r="O39" s="22"/>
      <c r="P39" s="22"/>
    </row>
    <row r="40" spans="1:16" ht="39" customHeight="1" x14ac:dyDescent="0.15">
      <c r="A40" s="22"/>
      <c r="B40" s="35"/>
      <c r="C40" s="1145" t="s">
        <v>541</v>
      </c>
      <c r="D40" s="1146"/>
      <c r="E40" s="1147"/>
      <c r="F40" s="36">
        <v>0.01</v>
      </c>
      <c r="G40" s="37">
        <v>0.01</v>
      </c>
      <c r="H40" s="37">
        <v>0.01</v>
      </c>
      <c r="I40" s="37">
        <v>0</v>
      </c>
      <c r="J40" s="38">
        <v>0</v>
      </c>
      <c r="K40" s="22"/>
      <c r="L40" s="22"/>
      <c r="M40" s="22"/>
      <c r="N40" s="22"/>
      <c r="O40" s="22"/>
      <c r="P40" s="22"/>
    </row>
    <row r="41" spans="1:16" ht="39" customHeight="1" x14ac:dyDescent="0.15">
      <c r="A41" s="22"/>
      <c r="B41" s="35"/>
      <c r="C41" s="1145" t="s">
        <v>542</v>
      </c>
      <c r="D41" s="1146"/>
      <c r="E41" s="1147"/>
      <c r="F41" s="36">
        <v>0.01</v>
      </c>
      <c r="G41" s="37">
        <v>0.01</v>
      </c>
      <c r="H41" s="37">
        <v>0</v>
      </c>
      <c r="I41" s="37">
        <v>0</v>
      </c>
      <c r="J41" s="38">
        <v>0</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0.78</v>
      </c>
      <c r="G43" s="42">
        <v>0.77</v>
      </c>
      <c r="H43" s="42">
        <v>0.7</v>
      </c>
      <c r="I43" s="42">
        <v>0.46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row r="52" s="23" customFormat="1" ht="13.5" hidden="1" customHeight="1" x14ac:dyDescent="0.15"/>
    <row r="53" s="23" customFormat="1" ht="13.5" hidden="1" customHeight="1" x14ac:dyDescent="0.15"/>
    <row r="54" s="23" customFormat="1" ht="13.5" hidden="1" customHeight="1" x14ac:dyDescent="0.15"/>
    <row r="55" s="23" customFormat="1" ht="13.5" hidden="1" customHeight="1" x14ac:dyDescent="0.15"/>
    <row r="56" s="23" customFormat="1" ht="13.5" hidden="1" customHeight="1" x14ac:dyDescent="0.15"/>
    <row r="57" s="23" customFormat="1" ht="13.5" hidden="1" customHeight="1" x14ac:dyDescent="0.15"/>
  </sheetData>
  <sheetProtection algorithmName="SHA-512" hashValue="LUN0W9SuuhI82pJsGInInpOEC+2Ph4GyayHJ8tZsZtacZU2FmMHXzMlMTf7+BS+aIKT16EMLZ0kGattiGiiyVA==" saltValue="NtsaxHKAOGwoCeMxqQ3U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2316</v>
      </c>
      <c r="L45" s="60">
        <v>2440</v>
      </c>
      <c r="M45" s="60">
        <v>2639</v>
      </c>
      <c r="N45" s="60">
        <v>2666</v>
      </c>
      <c r="O45" s="61">
        <v>2667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717</v>
      </c>
      <c r="L48" s="64">
        <v>689</v>
      </c>
      <c r="M48" s="64">
        <v>669</v>
      </c>
      <c r="N48" s="64">
        <v>771</v>
      </c>
      <c r="O48" s="65">
        <v>646</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2339</v>
      </c>
      <c r="L52" s="64">
        <v>2428</v>
      </c>
      <c r="M52" s="64">
        <v>2523</v>
      </c>
      <c r="N52" s="64">
        <v>2524</v>
      </c>
      <c r="O52" s="65">
        <v>2496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694</v>
      </c>
      <c r="L53" s="69">
        <v>701</v>
      </c>
      <c r="M53" s="69">
        <v>785</v>
      </c>
      <c r="N53" s="69">
        <v>913</v>
      </c>
      <c r="O53" s="70">
        <v>818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568</v>
      </c>
      <c r="L58" s="84" t="s">
        <v>568</v>
      </c>
      <c r="M58" s="84" t="s">
        <v>568</v>
      </c>
      <c r="N58" s="84" t="s">
        <v>568</v>
      </c>
      <c r="O58" s="85" t="s">
        <v>568</v>
      </c>
    </row>
    <row r="59" spans="1:21" ht="31.5" customHeight="1" x14ac:dyDescent="0.15">
      <c r="B59" s="1171"/>
      <c r="C59" s="1172"/>
      <c r="D59" s="1178" t="s">
        <v>26</v>
      </c>
      <c r="E59" s="1179"/>
      <c r="F59" s="1179"/>
      <c r="G59" s="1179"/>
      <c r="H59" s="1179"/>
      <c r="I59" s="1179"/>
      <c r="J59" s="1180"/>
      <c r="K59" s="86" t="s">
        <v>568</v>
      </c>
      <c r="L59" s="87" t="s">
        <v>568</v>
      </c>
      <c r="M59" s="87" t="s">
        <v>568</v>
      </c>
      <c r="N59" s="87" t="s">
        <v>568</v>
      </c>
      <c r="O59" s="88" t="s">
        <v>568</v>
      </c>
    </row>
    <row r="60" spans="1:21" ht="31.5" customHeight="1" thickBot="1" x14ac:dyDescent="0.2">
      <c r="B60" s="1173"/>
      <c r="C60" s="1174"/>
      <c r="D60" s="1181" t="s">
        <v>27</v>
      </c>
      <c r="E60" s="1182"/>
      <c r="F60" s="1182"/>
      <c r="G60" s="1182"/>
      <c r="H60" s="1182"/>
      <c r="I60" s="1182"/>
      <c r="J60" s="1183"/>
      <c r="K60" s="89" t="s">
        <v>568</v>
      </c>
      <c r="L60" s="90" t="s">
        <v>568</v>
      </c>
      <c r="M60" s="90" t="s">
        <v>568</v>
      </c>
      <c r="N60" s="90" t="s">
        <v>568</v>
      </c>
      <c r="O60" s="91" t="s">
        <v>568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lN/37RYoVQONQF9bj1YIdYdxI7gUye9QHoIC6pOEFxwSHhhZL4uDtH9pl/1C9dYF+dJLBmrxKY1hmV+HYLMOQ==" saltValue="RMrdBLfPvZ+JmcmaGWoP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28353</v>
      </c>
      <c r="J41" s="344">
        <v>28622</v>
      </c>
      <c r="K41" s="344">
        <v>26705</v>
      </c>
      <c r="L41" s="344">
        <v>24873</v>
      </c>
      <c r="M41" s="345">
        <v>22699</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11403</v>
      </c>
      <c r="J43" s="347">
        <v>10366</v>
      </c>
      <c r="K43" s="347">
        <v>9020</v>
      </c>
      <c r="L43" s="347">
        <v>8178</v>
      </c>
      <c r="M43" s="348">
        <v>7898</v>
      </c>
    </row>
    <row r="44" spans="2:13" ht="27.75" customHeight="1" x14ac:dyDescent="0.15">
      <c r="B44" s="1186"/>
      <c r="C44" s="1187"/>
      <c r="D44" s="106"/>
      <c r="E44" s="1192" t="s">
        <v>34</v>
      </c>
      <c r="F44" s="1192"/>
      <c r="G44" s="1192"/>
      <c r="H44" s="1193"/>
      <c r="I44" s="346" t="s">
        <v>490</v>
      </c>
      <c r="J44" s="347" t="s">
        <v>490</v>
      </c>
      <c r="K44" s="347" t="s">
        <v>490</v>
      </c>
      <c r="L44" s="347" t="s">
        <v>490</v>
      </c>
      <c r="M44" s="348">
        <v>15</v>
      </c>
    </row>
    <row r="45" spans="2:13" ht="27.75" customHeight="1" x14ac:dyDescent="0.15">
      <c r="B45" s="1186"/>
      <c r="C45" s="1187"/>
      <c r="D45" s="106"/>
      <c r="E45" s="1192" t="s">
        <v>35</v>
      </c>
      <c r="F45" s="1192"/>
      <c r="G45" s="1192"/>
      <c r="H45" s="1193"/>
      <c r="I45" s="346">
        <v>2934</v>
      </c>
      <c r="J45" s="347">
        <v>3059</v>
      </c>
      <c r="K45" s="347">
        <v>2911</v>
      </c>
      <c r="L45" s="347">
        <v>3017</v>
      </c>
      <c r="M45" s="348">
        <v>2903</v>
      </c>
    </row>
    <row r="46" spans="2:13" ht="27.75" customHeight="1" x14ac:dyDescent="0.15">
      <c r="B46" s="1186"/>
      <c r="C46" s="1187"/>
      <c r="D46" s="107"/>
      <c r="E46" s="1192" t="s">
        <v>36</v>
      </c>
      <c r="F46" s="1192"/>
      <c r="G46" s="1192"/>
      <c r="H46" s="1193"/>
      <c r="I46" s="346">
        <v>2</v>
      </c>
      <c r="J46" s="347" t="s">
        <v>490</v>
      </c>
      <c r="K46" s="347">
        <v>2</v>
      </c>
      <c r="L46" s="347">
        <v>3</v>
      </c>
      <c r="M46" s="348">
        <v>3</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6446</v>
      </c>
      <c r="J50" s="347">
        <v>8074</v>
      </c>
      <c r="K50" s="347">
        <v>8817</v>
      </c>
      <c r="L50" s="347">
        <v>8232</v>
      </c>
      <c r="M50" s="348">
        <v>7225</v>
      </c>
    </row>
    <row r="51" spans="2:13" ht="27.75" customHeight="1" x14ac:dyDescent="0.15">
      <c r="B51" s="1186"/>
      <c r="C51" s="1187"/>
      <c r="D51" s="106"/>
      <c r="E51" s="1192" t="s">
        <v>42</v>
      </c>
      <c r="F51" s="1192"/>
      <c r="G51" s="1192"/>
      <c r="H51" s="1193"/>
      <c r="I51" s="346">
        <v>1173</v>
      </c>
      <c r="J51" s="347">
        <v>1151</v>
      </c>
      <c r="K51" s="347">
        <v>1079</v>
      </c>
      <c r="L51" s="347">
        <v>1010</v>
      </c>
      <c r="M51" s="348">
        <v>913</v>
      </c>
    </row>
    <row r="52" spans="2:13" ht="27.75" customHeight="1" x14ac:dyDescent="0.15">
      <c r="B52" s="1188"/>
      <c r="C52" s="1189"/>
      <c r="D52" s="106"/>
      <c r="E52" s="1192" t="s">
        <v>43</v>
      </c>
      <c r="F52" s="1192"/>
      <c r="G52" s="1192"/>
      <c r="H52" s="1193"/>
      <c r="I52" s="346">
        <v>28299</v>
      </c>
      <c r="J52" s="347">
        <v>27915</v>
      </c>
      <c r="K52" s="347">
        <v>26467</v>
      </c>
      <c r="L52" s="347">
        <v>24779</v>
      </c>
      <c r="M52" s="348">
        <v>22926</v>
      </c>
    </row>
    <row r="53" spans="2:13" ht="27.75" customHeight="1" thickBot="1" x14ac:dyDescent="0.2">
      <c r="B53" s="1199" t="s">
        <v>19</v>
      </c>
      <c r="C53" s="1200"/>
      <c r="D53" s="110"/>
      <c r="E53" s="1201" t="s">
        <v>44</v>
      </c>
      <c r="F53" s="1201"/>
      <c r="G53" s="1201"/>
      <c r="H53" s="1202"/>
      <c r="I53" s="349">
        <v>6774</v>
      </c>
      <c r="J53" s="350">
        <v>4906</v>
      </c>
      <c r="K53" s="350">
        <v>2275</v>
      </c>
      <c r="L53" s="350">
        <v>2052</v>
      </c>
      <c r="M53" s="351">
        <v>2454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PYxjFLg2CutJEWhoN3JL8gKLnDrORBYE18fHei9zlq5tEwxg+N8BUEgyI6MJMD6+GIKRaVQreniJk875cFkfw==" saltValue="HFKPN3XEU8PfeUYO4+zP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3001</v>
      </c>
      <c r="G55" s="352">
        <v>2565</v>
      </c>
      <c r="H55" s="353">
        <v>2567</v>
      </c>
    </row>
    <row r="56" spans="2:8" ht="52.5" customHeight="1" x14ac:dyDescent="0.15">
      <c r="B56" s="122"/>
      <c r="C56" s="1213" t="s">
        <v>47</v>
      </c>
      <c r="D56" s="1213"/>
      <c r="E56" s="1214"/>
      <c r="F56" s="354">
        <v>1531</v>
      </c>
      <c r="G56" s="354">
        <v>1449</v>
      </c>
      <c r="H56" s="355">
        <v>1238</v>
      </c>
    </row>
    <row r="57" spans="2:8" ht="53.25" customHeight="1" x14ac:dyDescent="0.15">
      <c r="B57" s="122"/>
      <c r="C57" s="1215" t="s">
        <v>48</v>
      </c>
      <c r="D57" s="1215"/>
      <c r="E57" s="1216"/>
      <c r="F57" s="356">
        <v>5579</v>
      </c>
      <c r="G57" s="356">
        <v>5710</v>
      </c>
      <c r="H57" s="357">
        <v>5320</v>
      </c>
    </row>
    <row r="58" spans="2:8" ht="45.75" customHeight="1" x14ac:dyDescent="0.15">
      <c r="B58" s="123"/>
      <c r="C58" s="1203" t="s">
        <v>564</v>
      </c>
      <c r="D58" s="1204"/>
      <c r="E58" s="1205"/>
      <c r="F58" s="358">
        <v>1802</v>
      </c>
      <c r="G58" s="358">
        <v>1802</v>
      </c>
      <c r="H58" s="359">
        <v>1687</v>
      </c>
    </row>
    <row r="59" spans="2:8" ht="45.75" customHeight="1" x14ac:dyDescent="0.15">
      <c r="B59" s="123"/>
      <c r="C59" s="1203" t="s">
        <v>565</v>
      </c>
      <c r="D59" s="1204"/>
      <c r="E59" s="1205"/>
      <c r="F59" s="358">
        <v>2411</v>
      </c>
      <c r="G59" s="358">
        <v>2194</v>
      </c>
      <c r="H59" s="359">
        <v>1592</v>
      </c>
    </row>
    <row r="60" spans="2:8" ht="45.75" customHeight="1" x14ac:dyDescent="0.15">
      <c r="B60" s="123"/>
      <c r="C60" s="1203" t="s">
        <v>563</v>
      </c>
      <c r="D60" s="1204"/>
      <c r="E60" s="1205"/>
      <c r="F60" s="358">
        <v>335</v>
      </c>
      <c r="G60" s="358">
        <v>566</v>
      </c>
      <c r="H60" s="359">
        <v>836</v>
      </c>
    </row>
    <row r="61" spans="2:8" ht="45.75" customHeight="1" x14ac:dyDescent="0.15">
      <c r="B61" s="123"/>
      <c r="C61" s="1203" t="s">
        <v>566</v>
      </c>
      <c r="D61" s="1204"/>
      <c r="E61" s="1205"/>
      <c r="F61" s="358">
        <v>150</v>
      </c>
      <c r="G61" s="358">
        <v>168</v>
      </c>
      <c r="H61" s="359">
        <v>286</v>
      </c>
    </row>
    <row r="62" spans="2:8" ht="45.75" customHeight="1" thickBot="1" x14ac:dyDescent="0.2">
      <c r="B62" s="124"/>
      <c r="C62" s="1206" t="s">
        <v>567</v>
      </c>
      <c r="D62" s="1207"/>
      <c r="E62" s="1208"/>
      <c r="F62" s="360">
        <v>199</v>
      </c>
      <c r="G62" s="360">
        <v>227</v>
      </c>
      <c r="H62" s="361">
        <v>234</v>
      </c>
    </row>
    <row r="63" spans="2:8" ht="52.5" customHeight="1" thickBot="1" x14ac:dyDescent="0.2">
      <c r="B63" s="125"/>
      <c r="C63" s="1209" t="s">
        <v>49</v>
      </c>
      <c r="D63" s="1209"/>
      <c r="E63" s="1210"/>
      <c r="F63" s="362">
        <v>10110</v>
      </c>
      <c r="G63" s="362">
        <v>9724</v>
      </c>
      <c r="H63" s="363">
        <v>9125</v>
      </c>
    </row>
    <row r="64" spans="2:8" x14ac:dyDescent="0.15"/>
  </sheetData>
  <sheetProtection algorithmName="SHA-512" hashValue="q3sDM5I+wDp59RPXpUeBjn/rw0DHxyOMSKZDcdzAEVcqqCxDtyztyBxA/evnasbC6+QbJwQpbVgOahiWPOFSKA==" saltValue="TzhNrLeQgDVQJELTJ/ra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116661</v>
      </c>
      <c r="E3" s="144"/>
      <c r="F3" s="145">
        <v>92632</v>
      </c>
      <c r="G3" s="146"/>
      <c r="H3" s="147"/>
    </row>
    <row r="4" spans="1:8" x14ac:dyDescent="0.15">
      <c r="A4" s="148"/>
      <c r="B4" s="149"/>
      <c r="C4" s="150"/>
      <c r="D4" s="151">
        <v>20008</v>
      </c>
      <c r="E4" s="152"/>
      <c r="F4" s="153">
        <v>47978</v>
      </c>
      <c r="G4" s="154"/>
      <c r="H4" s="155"/>
    </row>
    <row r="5" spans="1:8" x14ac:dyDescent="0.15">
      <c r="A5" s="136" t="s">
        <v>522</v>
      </c>
      <c r="B5" s="141"/>
      <c r="C5" s="142"/>
      <c r="D5" s="143">
        <v>90021</v>
      </c>
      <c r="E5" s="144"/>
      <c r="F5" s="145">
        <v>96469</v>
      </c>
      <c r="G5" s="146"/>
      <c r="H5" s="147"/>
    </row>
    <row r="6" spans="1:8" x14ac:dyDescent="0.15">
      <c r="A6" s="148"/>
      <c r="B6" s="149"/>
      <c r="C6" s="150"/>
      <c r="D6" s="151">
        <v>34177</v>
      </c>
      <c r="E6" s="152"/>
      <c r="F6" s="153">
        <v>49775</v>
      </c>
      <c r="G6" s="154"/>
      <c r="H6" s="155"/>
    </row>
    <row r="7" spans="1:8" x14ac:dyDescent="0.15">
      <c r="A7" s="136" t="s">
        <v>523</v>
      </c>
      <c r="B7" s="141"/>
      <c r="C7" s="142"/>
      <c r="D7" s="143">
        <v>39795</v>
      </c>
      <c r="E7" s="144"/>
      <c r="F7" s="145">
        <v>85743</v>
      </c>
      <c r="G7" s="146"/>
      <c r="H7" s="147"/>
    </row>
    <row r="8" spans="1:8" x14ac:dyDescent="0.15">
      <c r="A8" s="148"/>
      <c r="B8" s="149"/>
      <c r="C8" s="150"/>
      <c r="D8" s="151">
        <v>11975</v>
      </c>
      <c r="E8" s="152"/>
      <c r="F8" s="153">
        <v>45231</v>
      </c>
      <c r="G8" s="154"/>
      <c r="H8" s="155"/>
    </row>
    <row r="9" spans="1:8" x14ac:dyDescent="0.15">
      <c r="A9" s="136" t="s">
        <v>524</v>
      </c>
      <c r="B9" s="141"/>
      <c r="C9" s="142"/>
      <c r="D9" s="143">
        <v>29837</v>
      </c>
      <c r="E9" s="144"/>
      <c r="F9" s="145">
        <v>92509</v>
      </c>
      <c r="G9" s="146"/>
      <c r="H9" s="147"/>
    </row>
    <row r="10" spans="1:8" x14ac:dyDescent="0.15">
      <c r="A10" s="148"/>
      <c r="B10" s="149"/>
      <c r="C10" s="150"/>
      <c r="D10" s="151">
        <v>20406</v>
      </c>
      <c r="E10" s="152"/>
      <c r="F10" s="153">
        <v>52274</v>
      </c>
      <c r="G10" s="154"/>
      <c r="H10" s="155"/>
    </row>
    <row r="11" spans="1:8" x14ac:dyDescent="0.15">
      <c r="A11" s="136" t="s">
        <v>525</v>
      </c>
      <c r="B11" s="141"/>
      <c r="C11" s="142"/>
      <c r="D11" s="143">
        <v>34334</v>
      </c>
      <c r="E11" s="144"/>
      <c r="F11" s="145">
        <v>98544</v>
      </c>
      <c r="G11" s="146"/>
      <c r="H11" s="147"/>
    </row>
    <row r="12" spans="1:8" x14ac:dyDescent="0.15">
      <c r="A12" s="148"/>
      <c r="B12" s="149"/>
      <c r="C12" s="156"/>
      <c r="D12" s="151">
        <v>15878</v>
      </c>
      <c r="E12" s="152"/>
      <c r="F12" s="153">
        <v>55816</v>
      </c>
      <c r="G12" s="154"/>
      <c r="H12" s="155"/>
    </row>
    <row r="13" spans="1:8" x14ac:dyDescent="0.15">
      <c r="A13" s="136"/>
      <c r="B13" s="141"/>
      <c r="C13" s="157"/>
      <c r="D13" s="158">
        <v>62130</v>
      </c>
      <c r="E13" s="159"/>
      <c r="F13" s="160">
        <v>93179</v>
      </c>
      <c r="G13" s="161"/>
      <c r="H13" s="147"/>
    </row>
    <row r="14" spans="1:8" x14ac:dyDescent="0.15">
      <c r="A14" s="148"/>
      <c r="B14" s="149"/>
      <c r="C14" s="150"/>
      <c r="D14" s="151">
        <v>20489</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v>
      </c>
      <c r="C19" s="162">
        <f>ROUND(VALUE(SUBSTITUTE(実質収支比率等に係る経年分析!G$48,"▲","-")),2)</f>
        <v>7.65</v>
      </c>
      <c r="D19" s="162">
        <f>ROUND(VALUE(SUBSTITUTE(実質収支比率等に係る経年分析!H$48,"▲","-")),2)</f>
        <v>4.75</v>
      </c>
      <c r="E19" s="162">
        <f>ROUND(VALUE(SUBSTITUTE(実質収支比率等に係る経年分析!I$48,"▲","-")),2)</f>
        <v>5.84</v>
      </c>
      <c r="F19" s="162">
        <f>ROUND(VALUE(SUBSTITUTE(実質収支比率等に係る経年分析!J$48,"▲","-")),2)</f>
        <v>5.82</v>
      </c>
    </row>
    <row r="20" spans="1:11" x14ac:dyDescent="0.15">
      <c r="A20" s="162" t="s">
        <v>53</v>
      </c>
      <c r="B20" s="162">
        <f>ROUND(VALUE(SUBSTITUTE(実質収支比率等に係る経年分析!F$47,"▲","-")),2)</f>
        <v>21.4</v>
      </c>
      <c r="C20" s="162">
        <f>ROUND(VALUE(SUBSTITUTE(実質収支比率等に係る経年分析!G$47,"▲","-")),2)</f>
        <v>21.56</v>
      </c>
      <c r="D20" s="162">
        <f>ROUND(VALUE(SUBSTITUTE(実質収支比率等に係る経年分析!H$47,"▲","-")),2)</f>
        <v>21.88</v>
      </c>
      <c r="E20" s="162">
        <f>ROUND(VALUE(SUBSTITUTE(実質収支比率等に係る経年分析!I$47,"▲","-")),2)</f>
        <v>18.38</v>
      </c>
      <c r="F20" s="162">
        <f>ROUND(VALUE(SUBSTITUTE(実質収支比率等に係る経年分析!J$47,"▲","-")),2)</f>
        <v>18.05</v>
      </c>
    </row>
    <row r="21" spans="1:11" x14ac:dyDescent="0.15">
      <c r="A21" s="162" t="s">
        <v>54</v>
      </c>
      <c r="B21" s="162">
        <f>IF(ISNUMBER(VALUE(SUBSTITUTE(実質収支比率等に係る経年分析!F$49,"▲","-"))),ROUND(VALUE(SUBSTITUTE(実質収支比率等に係る経年分析!F$49,"▲","-")),2),NA())</f>
        <v>1.26</v>
      </c>
      <c r="C21" s="162">
        <f>IF(ISNUMBER(VALUE(SUBSTITUTE(実質収支比率等に係る経年分析!G$49,"▲","-"))),ROUND(VALUE(SUBSTITUTE(実質収支比率等に係る経年分析!G$49,"▲","-")),2),NA())</f>
        <v>4.99</v>
      </c>
      <c r="D21" s="162">
        <f>IF(ISNUMBER(VALUE(SUBSTITUTE(実質収支比率等に係る経年分析!H$49,"▲","-"))),ROUND(VALUE(SUBSTITUTE(実質収支比率等に係る経年分析!H$49,"▲","-")),2),NA())</f>
        <v>-0.64</v>
      </c>
      <c r="E21" s="162">
        <f>IF(ISNUMBER(VALUE(SUBSTITUTE(実質収支比率等に係る経年分析!I$49,"▲","-"))),ROUND(VALUE(SUBSTITUTE(実質収支比率等に係る経年分析!I$49,"▲","-")),2),NA())</f>
        <v>-1.96</v>
      </c>
      <c r="F21" s="162">
        <f>IF(ISNUMBER(VALUE(SUBSTITUTE(実質収支比率等に係る経年分析!J$49,"▲","-"))),ROUND(VALUE(SUBSTITUTE(実質収支比率等に係る経年分析!J$49,"▲","-")),2),NA())</f>
        <v>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霊園事業特別会計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戸別浄化槽事業特別会計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4.7300000000000004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2339</v>
      </c>
      <c r="E42" s="164"/>
      <c r="F42" s="164"/>
      <c r="G42" s="164">
        <f>'実質公債費比率（分子）の構造'!L$52</f>
        <v>2428</v>
      </c>
      <c r="H42" s="164"/>
      <c r="I42" s="164"/>
      <c r="J42" s="164">
        <f>'実質公債費比率（分子）の構造'!M$52</f>
        <v>2523</v>
      </c>
      <c r="K42" s="164"/>
      <c r="L42" s="164"/>
      <c r="M42" s="164">
        <f>'実質公債費比率（分子）の構造'!N$52</f>
        <v>2524</v>
      </c>
      <c r="N42" s="164"/>
      <c r="O42" s="164"/>
      <c r="P42" s="164">
        <f>'実質公債費比率（分子）の構造'!O$52</f>
        <v>2496</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717</v>
      </c>
      <c r="C46" s="164"/>
      <c r="D46" s="164"/>
      <c r="E46" s="164">
        <f>'実質公債費比率（分子）の構造'!L$48</f>
        <v>689</v>
      </c>
      <c r="F46" s="164"/>
      <c r="G46" s="164"/>
      <c r="H46" s="164">
        <f>'実質公債費比率（分子）の構造'!M$48</f>
        <v>669</v>
      </c>
      <c r="I46" s="164"/>
      <c r="J46" s="164"/>
      <c r="K46" s="164">
        <f>'実質公債費比率（分子）の構造'!N$48</f>
        <v>771</v>
      </c>
      <c r="L46" s="164"/>
      <c r="M46" s="164"/>
      <c r="N46" s="164">
        <f>'実質公債費比率（分子）の構造'!O$48</f>
        <v>646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2316</v>
      </c>
      <c r="C49" s="164"/>
      <c r="D49" s="164"/>
      <c r="E49" s="164">
        <f>'実質公債費比率（分子）の構造'!L$45</f>
        <v>2440</v>
      </c>
      <c r="F49" s="164"/>
      <c r="G49" s="164"/>
      <c r="H49" s="164">
        <f>'実質公債費比率（分子）の構造'!M$45</f>
        <v>2639</v>
      </c>
      <c r="I49" s="164"/>
      <c r="J49" s="164"/>
      <c r="K49" s="164">
        <f>'実質公債費比率（分子）の構造'!N$45</f>
        <v>2666</v>
      </c>
      <c r="L49" s="164"/>
      <c r="M49" s="164"/>
      <c r="N49" s="164">
        <f>'実質公債費比率（分子）の構造'!O$45</f>
        <v>2667</v>
      </c>
      <c r="O49" s="164"/>
      <c r="P49" s="164"/>
    </row>
    <row r="50" spans="1:16" x14ac:dyDescent="0.15">
      <c r="A50" s="164" t="s">
        <v>67</v>
      </c>
      <c r="B50" s="164" t="e">
        <f>NA()</f>
        <v>#N/A</v>
      </c>
      <c r="C50" s="164">
        <f>IF(ISNUMBER('実質公債費比率（分子）の構造'!K$53),'実質公債費比率（分子）の構造'!K$53,NA())</f>
        <v>694</v>
      </c>
      <c r="D50" s="164" t="e">
        <f>NA()</f>
        <v>#N/A</v>
      </c>
      <c r="E50" s="164" t="e">
        <f>NA()</f>
        <v>#N/A</v>
      </c>
      <c r="F50" s="164">
        <f>IF(ISNUMBER('実質公債費比率（分子）の構造'!L$53),'実質公債費比率（分子）の構造'!L$53,NA())</f>
        <v>701</v>
      </c>
      <c r="G50" s="164" t="e">
        <f>NA()</f>
        <v>#N/A</v>
      </c>
      <c r="H50" s="164" t="e">
        <f>NA()</f>
        <v>#N/A</v>
      </c>
      <c r="I50" s="164">
        <f>IF(ISNUMBER('実質公債費比率（分子）の構造'!M$53),'実質公債費比率（分子）の構造'!M$53,NA())</f>
        <v>785</v>
      </c>
      <c r="J50" s="164" t="e">
        <f>NA()</f>
        <v>#N/A</v>
      </c>
      <c r="K50" s="164" t="e">
        <f>NA()</f>
        <v>#N/A</v>
      </c>
      <c r="L50" s="164">
        <f>IF(ISNUMBER('実質公債費比率（分子）の構造'!N$53),'実質公債費比率（分子）の構造'!N$53,NA())</f>
        <v>913</v>
      </c>
      <c r="M50" s="164" t="e">
        <f>NA()</f>
        <v>#N/A</v>
      </c>
      <c r="N50" s="164" t="e">
        <f>NA()</f>
        <v>#N/A</v>
      </c>
      <c r="O50" s="164">
        <f>IF(ISNUMBER('実質公債費比率（分子）の構造'!O$53),'実質公債費比率（分子）の構造'!O$53,NA())</f>
        <v>818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28299</v>
      </c>
      <c r="E56" s="163"/>
      <c r="F56" s="163"/>
      <c r="G56" s="163">
        <f>'将来負担比率（分子）の構造'!J$52</f>
        <v>27915</v>
      </c>
      <c r="H56" s="163"/>
      <c r="I56" s="163"/>
      <c r="J56" s="163">
        <f>'将来負担比率（分子）の構造'!K$52</f>
        <v>26467</v>
      </c>
      <c r="K56" s="163"/>
      <c r="L56" s="163"/>
      <c r="M56" s="163">
        <f>'将来負担比率（分子）の構造'!L$52</f>
        <v>24779</v>
      </c>
      <c r="N56" s="163"/>
      <c r="O56" s="163"/>
      <c r="P56" s="163">
        <f>'将来負担比率（分子）の構造'!M$52</f>
        <v>22926</v>
      </c>
    </row>
    <row r="57" spans="1:16" x14ac:dyDescent="0.15">
      <c r="A57" s="163" t="s">
        <v>42</v>
      </c>
      <c r="B57" s="163"/>
      <c r="C57" s="163"/>
      <c r="D57" s="163">
        <f>'将来負担比率（分子）の構造'!I$51</f>
        <v>1173</v>
      </c>
      <c r="E57" s="163"/>
      <c r="F57" s="163"/>
      <c r="G57" s="163">
        <f>'将来負担比率（分子）の構造'!J$51</f>
        <v>1151</v>
      </c>
      <c r="H57" s="163"/>
      <c r="I57" s="163"/>
      <c r="J57" s="163">
        <f>'将来負担比率（分子）の構造'!K$51</f>
        <v>1079</v>
      </c>
      <c r="K57" s="163"/>
      <c r="L57" s="163"/>
      <c r="M57" s="163">
        <f>'将来負担比率（分子）の構造'!L$51</f>
        <v>1010</v>
      </c>
      <c r="N57" s="163"/>
      <c r="O57" s="163"/>
      <c r="P57" s="163">
        <f>'将来負担比率（分子）の構造'!M$51</f>
        <v>913</v>
      </c>
    </row>
    <row r="58" spans="1:16" x14ac:dyDescent="0.15">
      <c r="A58" s="163" t="s">
        <v>41</v>
      </c>
      <c r="B58" s="163"/>
      <c r="C58" s="163"/>
      <c r="D58" s="163">
        <f>'将来負担比率（分子）の構造'!I$50</f>
        <v>6446</v>
      </c>
      <c r="E58" s="163"/>
      <c r="F58" s="163"/>
      <c r="G58" s="163">
        <f>'将来負担比率（分子）の構造'!J$50</f>
        <v>8074</v>
      </c>
      <c r="H58" s="163"/>
      <c r="I58" s="163"/>
      <c r="J58" s="163">
        <f>'将来負担比率（分子）の構造'!K$50</f>
        <v>8817</v>
      </c>
      <c r="K58" s="163"/>
      <c r="L58" s="163"/>
      <c r="M58" s="163">
        <f>'将来負担比率（分子）の構造'!L$50</f>
        <v>8232</v>
      </c>
      <c r="N58" s="163"/>
      <c r="O58" s="163"/>
      <c r="P58" s="163">
        <f>'将来負担比率（分子）の構造'!M$50</f>
        <v>7225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v>
      </c>
      <c r="C61" s="163"/>
      <c r="D61" s="163"/>
      <c r="E61" s="163" t="str">
        <f>'将来負担比率（分子）の構造'!J$46</f>
        <v>-</v>
      </c>
      <c r="F61" s="163"/>
      <c r="G61" s="163"/>
      <c r="H61" s="163">
        <f>'将来負担比率（分子）の構造'!K$46</f>
        <v>2</v>
      </c>
      <c r="I61" s="163"/>
      <c r="J61" s="163"/>
      <c r="K61" s="163">
        <f>'将来負担比率（分子）の構造'!L$46</f>
        <v>3</v>
      </c>
      <c r="L61" s="163"/>
      <c r="M61" s="163"/>
      <c r="N61" s="163">
        <f>'将来負担比率（分子）の構造'!M$46</f>
        <v>3</v>
      </c>
      <c r="O61" s="163"/>
      <c r="P61" s="163"/>
    </row>
    <row r="62" spans="1:16" x14ac:dyDescent="0.15">
      <c r="A62" s="163" t="s">
        <v>35</v>
      </c>
      <c r="B62" s="163">
        <f>'将来負担比率（分子）の構造'!I$45</f>
        <v>2934</v>
      </c>
      <c r="C62" s="163"/>
      <c r="D62" s="163"/>
      <c r="E62" s="163">
        <f>'将来負担比率（分子）の構造'!J$45</f>
        <v>3059</v>
      </c>
      <c r="F62" s="163"/>
      <c r="G62" s="163"/>
      <c r="H62" s="163">
        <f>'将来負担比率（分子）の構造'!K$45</f>
        <v>2911</v>
      </c>
      <c r="I62" s="163"/>
      <c r="J62" s="163"/>
      <c r="K62" s="163">
        <f>'将来負担比率（分子）の構造'!L$45</f>
        <v>3017</v>
      </c>
      <c r="L62" s="163"/>
      <c r="M62" s="163"/>
      <c r="N62" s="163">
        <f>'将来負担比率（分子）の構造'!M$45</f>
        <v>2903</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f>'将来負担比率（分子）の構造'!M$44</f>
        <v>15</v>
      </c>
      <c r="O63" s="163"/>
      <c r="P63" s="163"/>
    </row>
    <row r="64" spans="1:16" x14ac:dyDescent="0.15">
      <c r="A64" s="163" t="s">
        <v>33</v>
      </c>
      <c r="B64" s="163">
        <f>'将来負担比率（分子）の構造'!I$43</f>
        <v>11403</v>
      </c>
      <c r="C64" s="163"/>
      <c r="D64" s="163"/>
      <c r="E64" s="163">
        <f>'将来負担比率（分子）の構造'!J$43</f>
        <v>10366</v>
      </c>
      <c r="F64" s="163"/>
      <c r="G64" s="163"/>
      <c r="H64" s="163">
        <f>'将来負担比率（分子）の構造'!K$43</f>
        <v>9020</v>
      </c>
      <c r="I64" s="163"/>
      <c r="J64" s="163"/>
      <c r="K64" s="163">
        <f>'将来負担比率（分子）の構造'!L$43</f>
        <v>8178</v>
      </c>
      <c r="L64" s="163"/>
      <c r="M64" s="163"/>
      <c r="N64" s="163">
        <f>'将来負担比率（分子）の構造'!M$43</f>
        <v>7898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28353</v>
      </c>
      <c r="C66" s="163"/>
      <c r="D66" s="163"/>
      <c r="E66" s="163">
        <f>'将来負担比率（分子）の構造'!J$41</f>
        <v>28622</v>
      </c>
      <c r="F66" s="163"/>
      <c r="G66" s="163"/>
      <c r="H66" s="163">
        <f>'将来負担比率（分子）の構造'!K$41</f>
        <v>26705</v>
      </c>
      <c r="I66" s="163"/>
      <c r="J66" s="163"/>
      <c r="K66" s="163">
        <f>'将来負担比率（分子）の構造'!L$41</f>
        <v>24873</v>
      </c>
      <c r="L66" s="163"/>
      <c r="M66" s="163"/>
      <c r="N66" s="163">
        <f>'将来負担比率（分子）の構造'!M$41</f>
        <v>22699</v>
      </c>
      <c r="O66" s="163"/>
      <c r="P66" s="163"/>
    </row>
    <row r="67" spans="1:16" x14ac:dyDescent="0.15">
      <c r="A67" s="163" t="s">
        <v>71</v>
      </c>
      <c r="B67" s="163" t="e">
        <f>NA()</f>
        <v>#N/A</v>
      </c>
      <c r="C67" s="163">
        <f>IF(ISNUMBER('将来負担比率（分子）の構造'!I$53), IF('将来負担比率（分子）の構造'!I$53 &lt; 0, 0, '将来負担比率（分子）の構造'!I$53), NA())</f>
        <v>6774</v>
      </c>
      <c r="D67" s="163" t="e">
        <f>NA()</f>
        <v>#N/A</v>
      </c>
      <c r="E67" s="163" t="e">
        <f>NA()</f>
        <v>#N/A</v>
      </c>
      <c r="F67" s="163">
        <f>IF(ISNUMBER('将来負担比率（分子）の構造'!J$53), IF('将来負担比率（分子）の構造'!J$53 &lt; 0, 0, '将来負担比率（分子）の構造'!J$53), NA())</f>
        <v>4906</v>
      </c>
      <c r="G67" s="163" t="e">
        <f>NA()</f>
        <v>#N/A</v>
      </c>
      <c r="H67" s="163" t="e">
        <f>NA()</f>
        <v>#N/A</v>
      </c>
      <c r="I67" s="163">
        <f>IF(ISNUMBER('将来負担比率（分子）の構造'!K$53), IF('将来負担比率（分子）の構造'!K$53 &lt; 0, 0, '将来負担比率（分子）の構造'!K$53), NA())</f>
        <v>2275</v>
      </c>
      <c r="J67" s="163" t="e">
        <f>NA()</f>
        <v>#N/A</v>
      </c>
      <c r="K67" s="163" t="e">
        <f>NA()</f>
        <v>#N/A</v>
      </c>
      <c r="L67" s="163">
        <f>IF(ISNUMBER('将来負担比率（分子）の構造'!L$53), IF('将来負担比率（分子）の構造'!L$53 &lt; 0, 0, '将来負担比率（分子）の構造'!L$53), NA())</f>
        <v>2052</v>
      </c>
      <c r="M67" s="163" t="e">
        <f>NA()</f>
        <v>#N/A</v>
      </c>
      <c r="N67" s="163" t="e">
        <f>NA()</f>
        <v>#N/A</v>
      </c>
      <c r="O67" s="163">
        <f>IF(ISNUMBER('将来負担比率（分子）の構造'!M$53), IF('将来負担比率（分子）の構造'!M$53 &lt; 0, 0, '将来負担比率（分子）の構造'!M$53), NA())</f>
        <v>2454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3001</v>
      </c>
      <c r="C72" s="167">
        <f>基金残高に係る経年分析!G55</f>
        <v>2565</v>
      </c>
      <c r="D72" s="167">
        <f>基金残高に係る経年分析!H55</f>
        <v>2567</v>
      </c>
    </row>
    <row r="73" spans="1:16" x14ac:dyDescent="0.15">
      <c r="A73" s="166" t="s">
        <v>74</v>
      </c>
      <c r="B73" s="167">
        <f>基金残高に係る経年分析!F56</f>
        <v>1531</v>
      </c>
      <c r="C73" s="167">
        <f>基金残高に係る経年分析!G56</f>
        <v>1449</v>
      </c>
      <c r="D73" s="167">
        <f>基金残高に係る経年分析!H56</f>
        <v>1238</v>
      </c>
    </row>
    <row r="74" spans="1:16" x14ac:dyDescent="0.15">
      <c r="A74" s="166" t="s">
        <v>75</v>
      </c>
      <c r="B74" s="167">
        <f>基金残高に係る経年分析!F57</f>
        <v>5579</v>
      </c>
      <c r="C74" s="167">
        <f>基金残高に係る経年分析!G57</f>
        <v>5710</v>
      </c>
      <c r="D74" s="167">
        <f>基金残高に係る経年分析!H57</f>
        <v>5320</v>
      </c>
    </row>
  </sheetData>
  <sheetProtection algorithmName="SHA-512" hashValue="8DXkWVRTcct9Q9OvBdchqwCad9DJMXVU3nvhhvBxLn8eQyjLcgyCm6DMEZk8fNzxlPhiLgUk0HvCwW+k7ZUDyA==" saltValue="C7m3TDZceADEBPl3MwK4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6834088</v>
      </c>
      <c r="S5" s="613"/>
      <c r="T5" s="613"/>
      <c r="U5" s="613"/>
      <c r="V5" s="613"/>
      <c r="W5" s="613"/>
      <c r="X5" s="613"/>
      <c r="Y5" s="614"/>
      <c r="Z5" s="615">
        <v>25.6</v>
      </c>
      <c r="AA5" s="615"/>
      <c r="AB5" s="615"/>
      <c r="AC5" s="615"/>
      <c r="AD5" s="616">
        <v>6834088</v>
      </c>
      <c r="AE5" s="616"/>
      <c r="AF5" s="616"/>
      <c r="AG5" s="616"/>
      <c r="AH5" s="616"/>
      <c r="AI5" s="616"/>
      <c r="AJ5" s="616"/>
      <c r="AK5" s="616"/>
      <c r="AL5" s="617">
        <v>46.5</v>
      </c>
      <c r="AM5" s="618"/>
      <c r="AN5" s="618"/>
      <c r="AO5" s="619"/>
      <c r="AP5" s="609" t="s">
        <v>216</v>
      </c>
      <c r="AQ5" s="610"/>
      <c r="AR5" s="610"/>
      <c r="AS5" s="610"/>
      <c r="AT5" s="610"/>
      <c r="AU5" s="610"/>
      <c r="AV5" s="610"/>
      <c r="AW5" s="610"/>
      <c r="AX5" s="610"/>
      <c r="AY5" s="610"/>
      <c r="AZ5" s="610"/>
      <c r="BA5" s="610"/>
      <c r="BB5" s="610"/>
      <c r="BC5" s="610"/>
      <c r="BD5" s="610"/>
      <c r="BE5" s="610"/>
      <c r="BF5" s="611"/>
      <c r="BG5" s="623">
        <v>6834088</v>
      </c>
      <c r="BH5" s="624"/>
      <c r="BI5" s="624"/>
      <c r="BJ5" s="624"/>
      <c r="BK5" s="624"/>
      <c r="BL5" s="624"/>
      <c r="BM5" s="624"/>
      <c r="BN5" s="625"/>
      <c r="BO5" s="626">
        <v>100</v>
      </c>
      <c r="BP5" s="626"/>
      <c r="BQ5" s="626"/>
      <c r="BR5" s="626"/>
      <c r="BS5" s="627">
        <v>140717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278035</v>
      </c>
      <c r="S6" s="624"/>
      <c r="T6" s="624"/>
      <c r="U6" s="624"/>
      <c r="V6" s="624"/>
      <c r="W6" s="624"/>
      <c r="X6" s="624"/>
      <c r="Y6" s="625"/>
      <c r="Z6" s="626">
        <v>1</v>
      </c>
      <c r="AA6" s="626"/>
      <c r="AB6" s="626"/>
      <c r="AC6" s="626"/>
      <c r="AD6" s="627">
        <v>278035</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6834088</v>
      </c>
      <c r="BH6" s="624"/>
      <c r="BI6" s="624"/>
      <c r="BJ6" s="624"/>
      <c r="BK6" s="624"/>
      <c r="BL6" s="624"/>
      <c r="BM6" s="624"/>
      <c r="BN6" s="625"/>
      <c r="BO6" s="626">
        <v>100</v>
      </c>
      <c r="BP6" s="626"/>
      <c r="BQ6" s="626"/>
      <c r="BR6" s="626"/>
      <c r="BS6" s="627">
        <v>140717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196878</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196878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2461</v>
      </c>
      <c r="S7" s="624"/>
      <c r="T7" s="624"/>
      <c r="U7" s="624"/>
      <c r="V7" s="624"/>
      <c r="W7" s="624"/>
      <c r="X7" s="624"/>
      <c r="Y7" s="625"/>
      <c r="Z7" s="626">
        <v>0</v>
      </c>
      <c r="AA7" s="626"/>
      <c r="AB7" s="626"/>
      <c r="AC7" s="626"/>
      <c r="AD7" s="627">
        <v>2461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2856750</v>
      </c>
      <c r="BH7" s="624"/>
      <c r="BI7" s="624"/>
      <c r="BJ7" s="624"/>
      <c r="BK7" s="624"/>
      <c r="BL7" s="624"/>
      <c r="BM7" s="624"/>
      <c r="BN7" s="625"/>
      <c r="BO7" s="626">
        <v>41.8</v>
      </c>
      <c r="BP7" s="626"/>
      <c r="BQ7" s="626"/>
      <c r="BR7" s="626"/>
      <c r="BS7" s="627">
        <v>140717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3971517</v>
      </c>
      <c r="CS7" s="624"/>
      <c r="CT7" s="624"/>
      <c r="CU7" s="624"/>
      <c r="CV7" s="624"/>
      <c r="CW7" s="624"/>
      <c r="CX7" s="624"/>
      <c r="CY7" s="625"/>
      <c r="CZ7" s="626">
        <v>15.5</v>
      </c>
      <c r="DA7" s="626"/>
      <c r="DB7" s="626"/>
      <c r="DC7" s="626"/>
      <c r="DD7" s="632">
        <v>124850</v>
      </c>
      <c r="DE7" s="624"/>
      <c r="DF7" s="624"/>
      <c r="DG7" s="624"/>
      <c r="DH7" s="624"/>
      <c r="DI7" s="624"/>
      <c r="DJ7" s="624"/>
      <c r="DK7" s="624"/>
      <c r="DL7" s="624"/>
      <c r="DM7" s="624"/>
      <c r="DN7" s="624"/>
      <c r="DO7" s="624"/>
      <c r="DP7" s="625"/>
      <c r="DQ7" s="632">
        <v>2679845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49677</v>
      </c>
      <c r="S8" s="624"/>
      <c r="T8" s="624"/>
      <c r="U8" s="624"/>
      <c r="V8" s="624"/>
      <c r="W8" s="624"/>
      <c r="X8" s="624"/>
      <c r="Y8" s="625"/>
      <c r="Z8" s="626">
        <v>0.2</v>
      </c>
      <c r="AA8" s="626"/>
      <c r="AB8" s="626"/>
      <c r="AC8" s="626"/>
      <c r="AD8" s="627">
        <v>49677</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78131</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8980263</v>
      </c>
      <c r="CS8" s="624"/>
      <c r="CT8" s="624"/>
      <c r="CU8" s="624"/>
      <c r="CV8" s="624"/>
      <c r="CW8" s="624"/>
      <c r="CX8" s="624"/>
      <c r="CY8" s="625"/>
      <c r="CZ8" s="626">
        <v>35</v>
      </c>
      <c r="DA8" s="626"/>
      <c r="DB8" s="626"/>
      <c r="DC8" s="626"/>
      <c r="DD8" s="632" t="s">
        <v>121</v>
      </c>
      <c r="DE8" s="624"/>
      <c r="DF8" s="624"/>
      <c r="DG8" s="624"/>
      <c r="DH8" s="624"/>
      <c r="DI8" s="624"/>
      <c r="DJ8" s="624"/>
      <c r="DK8" s="624"/>
      <c r="DL8" s="624"/>
      <c r="DM8" s="624"/>
      <c r="DN8" s="624"/>
      <c r="DO8" s="624"/>
      <c r="DP8" s="625"/>
      <c r="DQ8" s="632">
        <v>4408570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69124</v>
      </c>
      <c r="S9" s="624"/>
      <c r="T9" s="624"/>
      <c r="U9" s="624"/>
      <c r="V9" s="624"/>
      <c r="W9" s="624"/>
      <c r="X9" s="624"/>
      <c r="Y9" s="625"/>
      <c r="Z9" s="626">
        <v>0.3</v>
      </c>
      <c r="AA9" s="626"/>
      <c r="AB9" s="626"/>
      <c r="AC9" s="626"/>
      <c r="AD9" s="627">
        <v>69124</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2145452</v>
      </c>
      <c r="BH9" s="624"/>
      <c r="BI9" s="624"/>
      <c r="BJ9" s="624"/>
      <c r="BK9" s="624"/>
      <c r="BL9" s="624"/>
      <c r="BM9" s="624"/>
      <c r="BN9" s="625"/>
      <c r="BO9" s="626">
        <v>31.4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1646389</v>
      </c>
      <c r="CS9" s="624"/>
      <c r="CT9" s="624"/>
      <c r="CU9" s="624"/>
      <c r="CV9" s="624"/>
      <c r="CW9" s="624"/>
      <c r="CX9" s="624"/>
      <c r="CY9" s="625"/>
      <c r="CZ9" s="626">
        <v>6.4</v>
      </c>
      <c r="DA9" s="626"/>
      <c r="DB9" s="626"/>
      <c r="DC9" s="626"/>
      <c r="DD9" s="632">
        <v>28180</v>
      </c>
      <c r="DE9" s="624"/>
      <c r="DF9" s="624"/>
      <c r="DG9" s="624"/>
      <c r="DH9" s="624"/>
      <c r="DI9" s="624"/>
      <c r="DJ9" s="624"/>
      <c r="DK9" s="624"/>
      <c r="DL9" s="624"/>
      <c r="DM9" s="624"/>
      <c r="DN9" s="624"/>
      <c r="DO9" s="624"/>
      <c r="DP9" s="625"/>
      <c r="DQ9" s="632">
        <v>1317559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140573</v>
      </c>
      <c r="BH10" s="624"/>
      <c r="BI10" s="624"/>
      <c r="BJ10" s="624"/>
      <c r="BK10" s="624"/>
      <c r="BL10" s="624"/>
      <c r="BM10" s="624"/>
      <c r="BN10" s="625"/>
      <c r="BO10" s="626">
        <v>2.1</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762</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762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1295542</v>
      </c>
      <c r="S11" s="624"/>
      <c r="T11" s="624"/>
      <c r="U11" s="624"/>
      <c r="V11" s="624"/>
      <c r="W11" s="624"/>
      <c r="X11" s="624"/>
      <c r="Y11" s="625"/>
      <c r="Z11" s="628">
        <v>4.8</v>
      </c>
      <c r="AA11" s="629"/>
      <c r="AB11" s="629"/>
      <c r="AC11" s="635"/>
      <c r="AD11" s="632">
        <v>1295542</v>
      </c>
      <c r="AE11" s="624"/>
      <c r="AF11" s="624"/>
      <c r="AG11" s="624"/>
      <c r="AH11" s="624"/>
      <c r="AI11" s="624"/>
      <c r="AJ11" s="624"/>
      <c r="AK11" s="625"/>
      <c r="AL11" s="628">
        <v>8.8000000000000007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492594</v>
      </c>
      <c r="BH11" s="624"/>
      <c r="BI11" s="624"/>
      <c r="BJ11" s="624"/>
      <c r="BK11" s="624"/>
      <c r="BL11" s="624"/>
      <c r="BM11" s="624"/>
      <c r="BN11" s="625"/>
      <c r="BO11" s="626">
        <v>7.2</v>
      </c>
      <c r="BP11" s="626"/>
      <c r="BQ11" s="626"/>
      <c r="BR11" s="626"/>
      <c r="BS11" s="627">
        <v>140717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777485</v>
      </c>
      <c r="CS11" s="624"/>
      <c r="CT11" s="624"/>
      <c r="CU11" s="624"/>
      <c r="CV11" s="624"/>
      <c r="CW11" s="624"/>
      <c r="CX11" s="624"/>
      <c r="CY11" s="625"/>
      <c r="CZ11" s="626">
        <v>3</v>
      </c>
      <c r="DA11" s="626"/>
      <c r="DB11" s="626"/>
      <c r="DC11" s="626"/>
      <c r="DD11" s="632">
        <v>92341</v>
      </c>
      <c r="DE11" s="624"/>
      <c r="DF11" s="624"/>
      <c r="DG11" s="624"/>
      <c r="DH11" s="624"/>
      <c r="DI11" s="624"/>
      <c r="DJ11" s="624"/>
      <c r="DK11" s="624"/>
      <c r="DL11" s="624"/>
      <c r="DM11" s="624"/>
      <c r="DN11" s="624"/>
      <c r="DO11" s="624"/>
      <c r="DP11" s="625"/>
      <c r="DQ11" s="632">
        <v>412556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59769</v>
      </c>
      <c r="S12" s="624"/>
      <c r="T12" s="624"/>
      <c r="U12" s="624"/>
      <c r="V12" s="624"/>
      <c r="W12" s="624"/>
      <c r="X12" s="624"/>
      <c r="Y12" s="625"/>
      <c r="Z12" s="626">
        <v>0.2</v>
      </c>
      <c r="AA12" s="626"/>
      <c r="AB12" s="626"/>
      <c r="AC12" s="626"/>
      <c r="AD12" s="627">
        <v>59769</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3345721</v>
      </c>
      <c r="BH12" s="624"/>
      <c r="BI12" s="624"/>
      <c r="BJ12" s="624"/>
      <c r="BK12" s="624"/>
      <c r="BL12" s="624"/>
      <c r="BM12" s="624"/>
      <c r="BN12" s="625"/>
      <c r="BO12" s="626">
        <v>49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403226</v>
      </c>
      <c r="CS12" s="624"/>
      <c r="CT12" s="624"/>
      <c r="CU12" s="624"/>
      <c r="CV12" s="624"/>
      <c r="CW12" s="624"/>
      <c r="CX12" s="624"/>
      <c r="CY12" s="625"/>
      <c r="CZ12" s="626">
        <v>1.6</v>
      </c>
      <c r="DA12" s="626"/>
      <c r="DB12" s="626"/>
      <c r="DC12" s="626"/>
      <c r="DD12" s="632">
        <v>106233</v>
      </c>
      <c r="DE12" s="624"/>
      <c r="DF12" s="624"/>
      <c r="DG12" s="624"/>
      <c r="DH12" s="624"/>
      <c r="DI12" s="624"/>
      <c r="DJ12" s="624"/>
      <c r="DK12" s="624"/>
      <c r="DL12" s="624"/>
      <c r="DM12" s="624"/>
      <c r="DN12" s="624"/>
      <c r="DO12" s="624"/>
      <c r="DP12" s="625"/>
      <c r="DQ12" s="632">
        <v>179270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3333498</v>
      </c>
      <c r="BH13" s="624"/>
      <c r="BI13" s="624"/>
      <c r="BJ13" s="624"/>
      <c r="BK13" s="624"/>
      <c r="BL13" s="624"/>
      <c r="BM13" s="624"/>
      <c r="BN13" s="625"/>
      <c r="BO13" s="626">
        <v>48.8</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2123309</v>
      </c>
      <c r="CS13" s="624"/>
      <c r="CT13" s="624"/>
      <c r="CU13" s="624"/>
      <c r="CV13" s="624"/>
      <c r="CW13" s="624"/>
      <c r="CX13" s="624"/>
      <c r="CY13" s="625"/>
      <c r="CZ13" s="626">
        <v>8.3000000000000007</v>
      </c>
      <c r="DA13" s="626"/>
      <c r="DB13" s="626"/>
      <c r="DC13" s="626"/>
      <c r="DD13" s="632">
        <v>552625</v>
      </c>
      <c r="DE13" s="624"/>
      <c r="DF13" s="624"/>
      <c r="DG13" s="624"/>
      <c r="DH13" s="624"/>
      <c r="DI13" s="624"/>
      <c r="DJ13" s="624"/>
      <c r="DK13" s="624"/>
      <c r="DL13" s="624"/>
      <c r="DM13" s="624"/>
      <c r="DN13" s="624"/>
      <c r="DO13" s="624"/>
      <c r="DP13" s="625"/>
      <c r="DQ13" s="632">
        <v>1880756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207710</v>
      </c>
      <c r="BH14" s="624"/>
      <c r="BI14" s="624"/>
      <c r="BJ14" s="624"/>
      <c r="BK14" s="624"/>
      <c r="BL14" s="624"/>
      <c r="BM14" s="624"/>
      <c r="BN14" s="625"/>
      <c r="BO14" s="626">
        <v>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1230840</v>
      </c>
      <c r="CS14" s="624"/>
      <c r="CT14" s="624"/>
      <c r="CU14" s="624"/>
      <c r="CV14" s="624"/>
      <c r="CW14" s="624"/>
      <c r="CX14" s="624"/>
      <c r="CY14" s="625"/>
      <c r="CZ14" s="626">
        <v>4.8</v>
      </c>
      <c r="DA14" s="626"/>
      <c r="DB14" s="626"/>
      <c r="DC14" s="626"/>
      <c r="DD14" s="632">
        <v>119820</v>
      </c>
      <c r="DE14" s="624"/>
      <c r="DF14" s="624"/>
      <c r="DG14" s="624"/>
      <c r="DH14" s="624"/>
      <c r="DI14" s="624"/>
      <c r="DJ14" s="624"/>
      <c r="DK14" s="624"/>
      <c r="DL14" s="624"/>
      <c r="DM14" s="624"/>
      <c r="DN14" s="624"/>
      <c r="DO14" s="624"/>
      <c r="DP14" s="625"/>
      <c r="DQ14" s="632">
        <v>1120625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31139</v>
      </c>
      <c r="S15" s="624"/>
      <c r="T15" s="624"/>
      <c r="U15" s="624"/>
      <c r="V15" s="624"/>
      <c r="W15" s="624"/>
      <c r="X15" s="624"/>
      <c r="Y15" s="625"/>
      <c r="Z15" s="626">
        <v>0.1</v>
      </c>
      <c r="AA15" s="626"/>
      <c r="AB15" s="626"/>
      <c r="AC15" s="626"/>
      <c r="AD15" s="627">
        <v>31139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423907</v>
      </c>
      <c r="BH15" s="624"/>
      <c r="BI15" s="624"/>
      <c r="BJ15" s="624"/>
      <c r="BK15" s="624"/>
      <c r="BL15" s="624"/>
      <c r="BM15" s="624"/>
      <c r="BN15" s="625"/>
      <c r="BO15" s="626">
        <v>6.2</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3611268</v>
      </c>
      <c r="CS15" s="624"/>
      <c r="CT15" s="624"/>
      <c r="CU15" s="624"/>
      <c r="CV15" s="624"/>
      <c r="CW15" s="624"/>
      <c r="CX15" s="624"/>
      <c r="CY15" s="625"/>
      <c r="CZ15" s="626">
        <v>14.1</v>
      </c>
      <c r="DA15" s="626"/>
      <c r="DB15" s="626"/>
      <c r="DC15" s="626"/>
      <c r="DD15" s="632">
        <v>640539</v>
      </c>
      <c r="DE15" s="624"/>
      <c r="DF15" s="624"/>
      <c r="DG15" s="624"/>
      <c r="DH15" s="624"/>
      <c r="DI15" s="624"/>
      <c r="DJ15" s="624"/>
      <c r="DK15" s="624"/>
      <c r="DL15" s="624"/>
      <c r="DM15" s="624"/>
      <c r="DN15" s="624"/>
      <c r="DO15" s="624"/>
      <c r="DP15" s="625"/>
      <c r="DQ15" s="632">
        <v>1976095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152341</v>
      </c>
      <c r="S16" s="624"/>
      <c r="T16" s="624"/>
      <c r="U16" s="624"/>
      <c r="V16" s="624"/>
      <c r="W16" s="624"/>
      <c r="X16" s="624"/>
      <c r="Y16" s="625"/>
      <c r="Z16" s="626">
        <v>0.6</v>
      </c>
      <c r="AA16" s="626"/>
      <c r="AB16" s="626"/>
      <c r="AC16" s="626"/>
      <c r="AD16" s="627">
        <v>152341</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24853</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665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260859</v>
      </c>
      <c r="S17" s="624"/>
      <c r="T17" s="624"/>
      <c r="U17" s="624"/>
      <c r="V17" s="624"/>
      <c r="W17" s="624"/>
      <c r="X17" s="624"/>
      <c r="Y17" s="625"/>
      <c r="Z17" s="626">
        <v>1</v>
      </c>
      <c r="AA17" s="626"/>
      <c r="AB17" s="626"/>
      <c r="AC17" s="626"/>
      <c r="AD17" s="627">
        <v>260859</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2667274</v>
      </c>
      <c r="CS17" s="624"/>
      <c r="CT17" s="624"/>
      <c r="CU17" s="624"/>
      <c r="CV17" s="624"/>
      <c r="CW17" s="624"/>
      <c r="CX17" s="624"/>
      <c r="CY17" s="625"/>
      <c r="CZ17" s="626">
        <v>10.4</v>
      </c>
      <c r="DA17" s="626"/>
      <c r="DB17" s="626"/>
      <c r="DC17" s="626"/>
      <c r="DD17" s="632" t="s">
        <v>121</v>
      </c>
      <c r="DE17" s="624"/>
      <c r="DF17" s="624"/>
      <c r="DG17" s="624"/>
      <c r="DH17" s="624"/>
      <c r="DI17" s="624"/>
      <c r="DJ17" s="624"/>
      <c r="DK17" s="624"/>
      <c r="DL17" s="624"/>
      <c r="DM17" s="624"/>
      <c r="DN17" s="624"/>
      <c r="DO17" s="624"/>
      <c r="DP17" s="625"/>
      <c r="DQ17" s="632">
        <v>2550440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40481</v>
      </c>
      <c r="S18" s="624"/>
      <c r="T18" s="624"/>
      <c r="U18" s="624"/>
      <c r="V18" s="624"/>
      <c r="W18" s="624"/>
      <c r="X18" s="624"/>
      <c r="Y18" s="625"/>
      <c r="Z18" s="626">
        <v>0.2</v>
      </c>
      <c r="AA18" s="626"/>
      <c r="AB18" s="626"/>
      <c r="AC18" s="626"/>
      <c r="AD18" s="627">
        <v>40481</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215498</v>
      </c>
      <c r="S19" s="624"/>
      <c r="T19" s="624"/>
      <c r="U19" s="624"/>
      <c r="V19" s="624"/>
      <c r="W19" s="624"/>
      <c r="X19" s="624"/>
      <c r="Y19" s="625"/>
      <c r="Z19" s="626">
        <v>0.8</v>
      </c>
      <c r="AA19" s="626"/>
      <c r="AB19" s="626"/>
      <c r="AC19" s="626"/>
      <c r="AD19" s="627">
        <v>215498</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4880</v>
      </c>
      <c r="S20" s="624"/>
      <c r="T20" s="624"/>
      <c r="U20" s="624"/>
      <c r="V20" s="624"/>
      <c r="W20" s="624"/>
      <c r="X20" s="624"/>
      <c r="Y20" s="625"/>
      <c r="Z20" s="626">
        <v>0</v>
      </c>
      <c r="AA20" s="626"/>
      <c r="AB20" s="626"/>
      <c r="AC20" s="626"/>
      <c r="AD20" s="627">
        <v>4880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25634064</v>
      </c>
      <c r="CS20" s="624"/>
      <c r="CT20" s="624"/>
      <c r="CU20" s="624"/>
      <c r="CV20" s="624"/>
      <c r="CW20" s="624"/>
      <c r="CX20" s="624"/>
      <c r="CY20" s="625"/>
      <c r="CZ20" s="626">
        <v>100</v>
      </c>
      <c r="DA20" s="626"/>
      <c r="DB20" s="626"/>
      <c r="DC20" s="626"/>
      <c r="DD20" s="632">
        <v>1664588</v>
      </c>
      <c r="DE20" s="624"/>
      <c r="DF20" s="624"/>
      <c r="DG20" s="624"/>
      <c r="DH20" s="624"/>
      <c r="DI20" s="624"/>
      <c r="DJ20" s="624"/>
      <c r="DK20" s="624"/>
      <c r="DL20" s="624"/>
      <c r="DM20" s="624"/>
      <c r="DN20" s="624"/>
      <c r="DO20" s="624"/>
      <c r="DP20" s="625"/>
      <c r="DQ20" s="632">
        <v>16724021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5855391</v>
      </c>
      <c r="S21" s="624"/>
      <c r="T21" s="624"/>
      <c r="U21" s="624"/>
      <c r="V21" s="624"/>
      <c r="W21" s="624"/>
      <c r="X21" s="624"/>
      <c r="Y21" s="625"/>
      <c r="Z21" s="626">
        <v>21.9</v>
      </c>
      <c r="AA21" s="626"/>
      <c r="AB21" s="626"/>
      <c r="AC21" s="626"/>
      <c r="AD21" s="627">
        <v>5400106</v>
      </c>
      <c r="AE21" s="627"/>
      <c r="AF21" s="627"/>
      <c r="AG21" s="627"/>
      <c r="AH21" s="627"/>
      <c r="AI21" s="627"/>
      <c r="AJ21" s="627"/>
      <c r="AK21" s="627"/>
      <c r="AL21" s="628">
        <v>36.700000000000003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5400106</v>
      </c>
      <c r="S22" s="624"/>
      <c r="T22" s="624"/>
      <c r="U22" s="624"/>
      <c r="V22" s="624"/>
      <c r="W22" s="624"/>
      <c r="X22" s="624"/>
      <c r="Y22" s="625"/>
      <c r="Z22" s="626">
        <v>20.2</v>
      </c>
      <c r="AA22" s="626"/>
      <c r="AB22" s="626"/>
      <c r="AC22" s="626"/>
      <c r="AD22" s="627">
        <v>5400106</v>
      </c>
      <c r="AE22" s="627"/>
      <c r="AF22" s="627"/>
      <c r="AG22" s="627"/>
      <c r="AH22" s="627"/>
      <c r="AI22" s="627"/>
      <c r="AJ22" s="627"/>
      <c r="AK22" s="627"/>
      <c r="AL22" s="628">
        <v>36.700000000000003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454726</v>
      </c>
      <c r="S23" s="624"/>
      <c r="T23" s="624"/>
      <c r="U23" s="624"/>
      <c r="V23" s="624"/>
      <c r="W23" s="624"/>
      <c r="X23" s="624"/>
      <c r="Y23" s="625"/>
      <c r="Z23" s="626">
        <v>1.7</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559</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13099691</v>
      </c>
      <c r="CS24" s="613"/>
      <c r="CT24" s="613"/>
      <c r="CU24" s="613"/>
      <c r="CV24" s="613"/>
      <c r="CW24" s="613"/>
      <c r="CX24" s="613"/>
      <c r="CY24" s="614"/>
      <c r="CZ24" s="617">
        <v>51.1</v>
      </c>
      <c r="DA24" s="618"/>
      <c r="DB24" s="618"/>
      <c r="DC24" s="634"/>
      <c r="DD24" s="658">
        <v>8863900</v>
      </c>
      <c r="DE24" s="613"/>
      <c r="DF24" s="613"/>
      <c r="DG24" s="613"/>
      <c r="DH24" s="613"/>
      <c r="DI24" s="613"/>
      <c r="DJ24" s="613"/>
      <c r="DK24" s="614"/>
      <c r="DL24" s="658">
        <v>7804485</v>
      </c>
      <c r="DM24" s="613"/>
      <c r="DN24" s="613"/>
      <c r="DO24" s="613"/>
      <c r="DP24" s="613"/>
      <c r="DQ24" s="613"/>
      <c r="DR24" s="613"/>
      <c r="DS24" s="613"/>
      <c r="DT24" s="613"/>
      <c r="DU24" s="613"/>
      <c r="DV24" s="614"/>
      <c r="DW24" s="617">
        <v>52.9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14888426</v>
      </c>
      <c r="S25" s="624"/>
      <c r="T25" s="624"/>
      <c r="U25" s="624"/>
      <c r="V25" s="624"/>
      <c r="W25" s="624"/>
      <c r="X25" s="624"/>
      <c r="Y25" s="625"/>
      <c r="Z25" s="626">
        <v>55.7</v>
      </c>
      <c r="AA25" s="626"/>
      <c r="AB25" s="626"/>
      <c r="AC25" s="626"/>
      <c r="AD25" s="627">
        <v>14433141</v>
      </c>
      <c r="AE25" s="627"/>
      <c r="AF25" s="627"/>
      <c r="AG25" s="627"/>
      <c r="AH25" s="627"/>
      <c r="AI25" s="627"/>
      <c r="AJ25" s="627"/>
      <c r="AK25" s="627"/>
      <c r="AL25" s="628">
        <v>98.2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4126099</v>
      </c>
      <c r="CS25" s="655"/>
      <c r="CT25" s="655"/>
      <c r="CU25" s="655"/>
      <c r="CV25" s="655"/>
      <c r="CW25" s="655"/>
      <c r="CX25" s="655"/>
      <c r="CY25" s="656"/>
      <c r="CZ25" s="628">
        <v>16.100000000000001</v>
      </c>
      <c r="DA25" s="653"/>
      <c r="DB25" s="653"/>
      <c r="DC25" s="657"/>
      <c r="DD25" s="632">
        <v>4000241</v>
      </c>
      <c r="DE25" s="655"/>
      <c r="DF25" s="655"/>
      <c r="DG25" s="655"/>
      <c r="DH25" s="655"/>
      <c r="DI25" s="655"/>
      <c r="DJ25" s="655"/>
      <c r="DK25" s="656"/>
      <c r="DL25" s="632">
        <v>3624175</v>
      </c>
      <c r="DM25" s="655"/>
      <c r="DN25" s="655"/>
      <c r="DO25" s="655"/>
      <c r="DP25" s="655"/>
      <c r="DQ25" s="655"/>
      <c r="DR25" s="655"/>
      <c r="DS25" s="655"/>
      <c r="DT25" s="655"/>
      <c r="DU25" s="655"/>
      <c r="DV25" s="656"/>
      <c r="DW25" s="628">
        <v>24.6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4487</v>
      </c>
      <c r="S26" s="624"/>
      <c r="T26" s="624"/>
      <c r="U26" s="624"/>
      <c r="V26" s="624"/>
      <c r="W26" s="624"/>
      <c r="X26" s="624"/>
      <c r="Y26" s="625"/>
      <c r="Z26" s="626">
        <v>0</v>
      </c>
      <c r="AA26" s="626"/>
      <c r="AB26" s="626"/>
      <c r="AC26" s="626"/>
      <c r="AD26" s="627">
        <v>4487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2653837</v>
      </c>
      <c r="CS26" s="624"/>
      <c r="CT26" s="624"/>
      <c r="CU26" s="624"/>
      <c r="CV26" s="624"/>
      <c r="CW26" s="624"/>
      <c r="CX26" s="624"/>
      <c r="CY26" s="625"/>
      <c r="CZ26" s="628">
        <v>10.4</v>
      </c>
      <c r="DA26" s="653"/>
      <c r="DB26" s="653"/>
      <c r="DC26" s="657"/>
      <c r="DD26" s="632">
        <v>2580600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151605</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6834088</v>
      </c>
      <c r="BH27" s="624"/>
      <c r="BI27" s="624"/>
      <c r="BJ27" s="624"/>
      <c r="BK27" s="624"/>
      <c r="BL27" s="624"/>
      <c r="BM27" s="624"/>
      <c r="BN27" s="625"/>
      <c r="BO27" s="626">
        <v>100</v>
      </c>
      <c r="BP27" s="626"/>
      <c r="BQ27" s="626"/>
      <c r="BR27" s="626"/>
      <c r="BS27" s="627">
        <v>140717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6306318</v>
      </c>
      <c r="CS27" s="655"/>
      <c r="CT27" s="655"/>
      <c r="CU27" s="655"/>
      <c r="CV27" s="655"/>
      <c r="CW27" s="655"/>
      <c r="CX27" s="655"/>
      <c r="CY27" s="656"/>
      <c r="CZ27" s="628">
        <v>24.6</v>
      </c>
      <c r="DA27" s="653"/>
      <c r="DB27" s="653"/>
      <c r="DC27" s="657"/>
      <c r="DD27" s="632">
        <v>2313219</v>
      </c>
      <c r="DE27" s="655"/>
      <c r="DF27" s="655"/>
      <c r="DG27" s="655"/>
      <c r="DH27" s="655"/>
      <c r="DI27" s="655"/>
      <c r="DJ27" s="655"/>
      <c r="DK27" s="656"/>
      <c r="DL27" s="632">
        <v>1629870</v>
      </c>
      <c r="DM27" s="655"/>
      <c r="DN27" s="655"/>
      <c r="DO27" s="655"/>
      <c r="DP27" s="655"/>
      <c r="DQ27" s="655"/>
      <c r="DR27" s="655"/>
      <c r="DS27" s="655"/>
      <c r="DT27" s="655"/>
      <c r="DU27" s="655"/>
      <c r="DV27" s="656"/>
      <c r="DW27" s="628">
        <v>11</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77671</v>
      </c>
      <c r="S28" s="624"/>
      <c r="T28" s="624"/>
      <c r="U28" s="624"/>
      <c r="V28" s="624"/>
      <c r="W28" s="624"/>
      <c r="X28" s="624"/>
      <c r="Y28" s="625"/>
      <c r="Z28" s="626">
        <v>0.3</v>
      </c>
      <c r="AA28" s="626"/>
      <c r="AB28" s="626"/>
      <c r="AC28" s="626"/>
      <c r="AD28" s="627">
        <v>22544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2667274</v>
      </c>
      <c r="CS28" s="624"/>
      <c r="CT28" s="624"/>
      <c r="CU28" s="624"/>
      <c r="CV28" s="624"/>
      <c r="CW28" s="624"/>
      <c r="CX28" s="624"/>
      <c r="CY28" s="625"/>
      <c r="CZ28" s="628">
        <v>10.4</v>
      </c>
      <c r="DA28" s="653"/>
      <c r="DB28" s="653"/>
      <c r="DC28" s="657"/>
      <c r="DD28" s="632">
        <v>2550440</v>
      </c>
      <c r="DE28" s="624"/>
      <c r="DF28" s="624"/>
      <c r="DG28" s="624"/>
      <c r="DH28" s="624"/>
      <c r="DI28" s="624"/>
      <c r="DJ28" s="624"/>
      <c r="DK28" s="625"/>
      <c r="DL28" s="632">
        <v>2550440</v>
      </c>
      <c r="DM28" s="624"/>
      <c r="DN28" s="624"/>
      <c r="DO28" s="624"/>
      <c r="DP28" s="624"/>
      <c r="DQ28" s="624"/>
      <c r="DR28" s="624"/>
      <c r="DS28" s="624"/>
      <c r="DT28" s="624"/>
      <c r="DU28" s="624"/>
      <c r="DV28" s="625"/>
      <c r="DW28" s="628">
        <v>17.3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84114</v>
      </c>
      <c r="S29" s="624"/>
      <c r="T29" s="624"/>
      <c r="U29" s="624"/>
      <c r="V29" s="624"/>
      <c r="W29" s="624"/>
      <c r="X29" s="624"/>
      <c r="Y29" s="625"/>
      <c r="Z29" s="626">
        <v>0.3</v>
      </c>
      <c r="AA29" s="626"/>
      <c r="AB29" s="626"/>
      <c r="AC29" s="626"/>
      <c r="AD29" s="627">
        <v>169</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2666682</v>
      </c>
      <c r="CS29" s="655"/>
      <c r="CT29" s="655"/>
      <c r="CU29" s="655"/>
      <c r="CV29" s="655"/>
      <c r="CW29" s="655"/>
      <c r="CX29" s="655"/>
      <c r="CY29" s="656"/>
      <c r="CZ29" s="628">
        <v>10.4</v>
      </c>
      <c r="DA29" s="653"/>
      <c r="DB29" s="653"/>
      <c r="DC29" s="657"/>
      <c r="DD29" s="632">
        <v>2549848</v>
      </c>
      <c r="DE29" s="655"/>
      <c r="DF29" s="655"/>
      <c r="DG29" s="655"/>
      <c r="DH29" s="655"/>
      <c r="DI29" s="655"/>
      <c r="DJ29" s="655"/>
      <c r="DK29" s="656"/>
      <c r="DL29" s="632">
        <v>2549848</v>
      </c>
      <c r="DM29" s="655"/>
      <c r="DN29" s="655"/>
      <c r="DO29" s="655"/>
      <c r="DP29" s="655"/>
      <c r="DQ29" s="655"/>
      <c r="DR29" s="655"/>
      <c r="DS29" s="655"/>
      <c r="DT29" s="655"/>
      <c r="DU29" s="655"/>
      <c r="DV29" s="656"/>
      <c r="DW29" s="628">
        <v>17.3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4903651</v>
      </c>
      <c r="S30" s="624"/>
      <c r="T30" s="624"/>
      <c r="U30" s="624"/>
      <c r="V30" s="624"/>
      <c r="W30" s="624"/>
      <c r="X30" s="624"/>
      <c r="Y30" s="625"/>
      <c r="Z30" s="626">
        <v>18.3</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2579550</v>
      </c>
      <c r="CS30" s="624"/>
      <c r="CT30" s="624"/>
      <c r="CU30" s="624"/>
      <c r="CV30" s="624"/>
      <c r="CW30" s="624"/>
      <c r="CX30" s="624"/>
      <c r="CY30" s="625"/>
      <c r="CZ30" s="628">
        <v>10.1</v>
      </c>
      <c r="DA30" s="653"/>
      <c r="DB30" s="653"/>
      <c r="DC30" s="657"/>
      <c r="DD30" s="632">
        <v>2469194</v>
      </c>
      <c r="DE30" s="624"/>
      <c r="DF30" s="624"/>
      <c r="DG30" s="624"/>
      <c r="DH30" s="624"/>
      <c r="DI30" s="624"/>
      <c r="DJ30" s="624"/>
      <c r="DK30" s="625"/>
      <c r="DL30" s="632">
        <v>2469194</v>
      </c>
      <c r="DM30" s="624"/>
      <c r="DN30" s="624"/>
      <c r="DO30" s="624"/>
      <c r="DP30" s="624"/>
      <c r="DQ30" s="624"/>
      <c r="DR30" s="624"/>
      <c r="DS30" s="624"/>
      <c r="DT30" s="624"/>
      <c r="DU30" s="624"/>
      <c r="DV30" s="625"/>
      <c r="DW30" s="628">
        <v>16.7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235411</v>
      </c>
      <c r="S31" s="624"/>
      <c r="T31" s="624"/>
      <c r="U31" s="624"/>
      <c r="V31" s="624"/>
      <c r="W31" s="624"/>
      <c r="X31" s="624"/>
      <c r="Y31" s="625"/>
      <c r="Z31" s="626">
        <v>0.9</v>
      </c>
      <c r="AA31" s="626"/>
      <c r="AB31" s="626"/>
      <c r="AC31" s="626"/>
      <c r="AD31" s="627">
        <v>235411</v>
      </c>
      <c r="AE31" s="627"/>
      <c r="AF31" s="627"/>
      <c r="AG31" s="627"/>
      <c r="AH31" s="627"/>
      <c r="AI31" s="627"/>
      <c r="AJ31" s="627"/>
      <c r="AK31" s="627"/>
      <c r="AL31" s="628">
        <v>1.6</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98.8</v>
      </c>
      <c r="BH31" s="667"/>
      <c r="BI31" s="667"/>
      <c r="BJ31" s="667"/>
      <c r="BK31" s="667"/>
      <c r="BL31" s="667"/>
      <c r="BM31" s="618">
        <v>96.9</v>
      </c>
      <c r="BN31" s="667"/>
      <c r="BO31" s="667"/>
      <c r="BP31" s="667"/>
      <c r="BQ31" s="668"/>
      <c r="BR31" s="679">
        <v>98.8</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87132</v>
      </c>
      <c r="CS31" s="655"/>
      <c r="CT31" s="655"/>
      <c r="CU31" s="655"/>
      <c r="CV31" s="655"/>
      <c r="CW31" s="655"/>
      <c r="CX31" s="655"/>
      <c r="CY31" s="656"/>
      <c r="CZ31" s="628">
        <v>0.3</v>
      </c>
      <c r="DA31" s="653"/>
      <c r="DB31" s="653"/>
      <c r="DC31" s="657"/>
      <c r="DD31" s="632">
        <v>80654</v>
      </c>
      <c r="DE31" s="655"/>
      <c r="DF31" s="655"/>
      <c r="DG31" s="655"/>
      <c r="DH31" s="655"/>
      <c r="DI31" s="655"/>
      <c r="DJ31" s="655"/>
      <c r="DK31" s="656"/>
      <c r="DL31" s="632">
        <v>80654</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1859583</v>
      </c>
      <c r="S32" s="624"/>
      <c r="T32" s="624"/>
      <c r="U32" s="624"/>
      <c r="V32" s="624"/>
      <c r="W32" s="624"/>
      <c r="X32" s="624"/>
      <c r="Y32" s="625"/>
      <c r="Z32" s="626">
        <v>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5"/>
      <c r="BI32" s="655"/>
      <c r="BJ32" s="655"/>
      <c r="BK32" s="655"/>
      <c r="BL32" s="655"/>
      <c r="BM32" s="629">
        <v>97</v>
      </c>
      <c r="BN32" s="655"/>
      <c r="BO32" s="655"/>
      <c r="BP32" s="655"/>
      <c r="BQ32" s="678"/>
      <c r="BR32" s="680">
        <v>98.8</v>
      </c>
      <c r="BS32" s="655"/>
      <c r="BT32" s="655"/>
      <c r="BU32" s="655"/>
      <c r="BV32" s="655"/>
      <c r="BW32" s="655"/>
      <c r="BX32" s="629">
        <v>97.1</v>
      </c>
      <c r="BY32" s="655"/>
      <c r="BZ32" s="655"/>
      <c r="CA32" s="655"/>
      <c r="CB32" s="678"/>
      <c r="CD32" s="663"/>
      <c r="CE32" s="664"/>
      <c r="CF32" s="620" t="s">
        <v>304</v>
      </c>
      <c r="CG32" s="621"/>
      <c r="CH32" s="621"/>
      <c r="CI32" s="621"/>
      <c r="CJ32" s="621"/>
      <c r="CK32" s="621"/>
      <c r="CL32" s="621"/>
      <c r="CM32" s="621"/>
      <c r="CN32" s="621"/>
      <c r="CO32" s="621"/>
      <c r="CP32" s="621"/>
      <c r="CQ32" s="622"/>
      <c r="CR32" s="623">
        <v>592</v>
      </c>
      <c r="CS32" s="624"/>
      <c r="CT32" s="624"/>
      <c r="CU32" s="624"/>
      <c r="CV32" s="624"/>
      <c r="CW32" s="624"/>
      <c r="CX32" s="624"/>
      <c r="CY32" s="625"/>
      <c r="CZ32" s="628">
        <v>0</v>
      </c>
      <c r="DA32" s="653"/>
      <c r="DB32" s="653"/>
      <c r="DC32" s="657"/>
      <c r="DD32" s="632">
        <v>592</v>
      </c>
      <c r="DE32" s="624"/>
      <c r="DF32" s="624"/>
      <c r="DG32" s="624"/>
      <c r="DH32" s="624"/>
      <c r="DI32" s="624"/>
      <c r="DJ32" s="624"/>
      <c r="DK32" s="625"/>
      <c r="DL32" s="632">
        <v>592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34003</v>
      </c>
      <c r="S33" s="624"/>
      <c r="T33" s="624"/>
      <c r="U33" s="624"/>
      <c r="V33" s="624"/>
      <c r="W33" s="624"/>
      <c r="X33" s="624"/>
      <c r="Y33" s="625"/>
      <c r="Z33" s="626">
        <v>0.1</v>
      </c>
      <c r="AA33" s="626"/>
      <c r="AB33" s="626"/>
      <c r="AC33" s="626"/>
      <c r="AD33" s="627">
        <v>2366</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98.7</v>
      </c>
      <c r="BH33" s="682"/>
      <c r="BI33" s="682"/>
      <c r="BJ33" s="682"/>
      <c r="BK33" s="682"/>
      <c r="BL33" s="682"/>
      <c r="BM33" s="683">
        <v>96.7</v>
      </c>
      <c r="BN33" s="682"/>
      <c r="BO33" s="682"/>
      <c r="BP33" s="682"/>
      <c r="BQ33" s="684"/>
      <c r="BR33" s="681">
        <v>98.6</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10844932</v>
      </c>
      <c r="CS33" s="655"/>
      <c r="CT33" s="655"/>
      <c r="CU33" s="655"/>
      <c r="CV33" s="655"/>
      <c r="CW33" s="655"/>
      <c r="CX33" s="655"/>
      <c r="CY33" s="656"/>
      <c r="CZ33" s="628">
        <v>42.3</v>
      </c>
      <c r="DA33" s="653"/>
      <c r="DB33" s="653"/>
      <c r="DC33" s="657"/>
      <c r="DD33" s="632">
        <v>7268478</v>
      </c>
      <c r="DE33" s="655"/>
      <c r="DF33" s="655"/>
      <c r="DG33" s="655"/>
      <c r="DH33" s="655"/>
      <c r="DI33" s="655"/>
      <c r="DJ33" s="655"/>
      <c r="DK33" s="656"/>
      <c r="DL33" s="632">
        <v>5516551</v>
      </c>
      <c r="DM33" s="655"/>
      <c r="DN33" s="655"/>
      <c r="DO33" s="655"/>
      <c r="DP33" s="655"/>
      <c r="DQ33" s="655"/>
      <c r="DR33" s="655"/>
      <c r="DS33" s="655"/>
      <c r="DT33" s="655"/>
      <c r="DU33" s="655"/>
      <c r="DV33" s="656"/>
      <c r="DW33" s="628">
        <v>37.4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774297</v>
      </c>
      <c r="S34" s="624"/>
      <c r="T34" s="624"/>
      <c r="U34" s="624"/>
      <c r="V34" s="624"/>
      <c r="W34" s="624"/>
      <c r="X34" s="624"/>
      <c r="Y34" s="625"/>
      <c r="Z34" s="626">
        <v>2.9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4593139</v>
      </c>
      <c r="CS34" s="624"/>
      <c r="CT34" s="624"/>
      <c r="CU34" s="624"/>
      <c r="CV34" s="624"/>
      <c r="CW34" s="624"/>
      <c r="CX34" s="624"/>
      <c r="CY34" s="625"/>
      <c r="CZ34" s="628">
        <v>17.899999999999999</v>
      </c>
      <c r="DA34" s="653"/>
      <c r="DB34" s="653"/>
      <c r="DC34" s="657"/>
      <c r="DD34" s="632">
        <v>2713719</v>
      </c>
      <c r="DE34" s="624"/>
      <c r="DF34" s="624"/>
      <c r="DG34" s="624"/>
      <c r="DH34" s="624"/>
      <c r="DI34" s="624"/>
      <c r="DJ34" s="624"/>
      <c r="DK34" s="625"/>
      <c r="DL34" s="632">
        <v>2237564</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1874824</v>
      </c>
      <c r="S35" s="624"/>
      <c r="T35" s="624"/>
      <c r="U35" s="624"/>
      <c r="V35" s="624"/>
      <c r="W35" s="624"/>
      <c r="X35" s="624"/>
      <c r="Y35" s="625"/>
      <c r="Z35" s="626">
        <v>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293943</v>
      </c>
      <c r="CS35" s="655"/>
      <c r="CT35" s="655"/>
      <c r="CU35" s="655"/>
      <c r="CV35" s="655"/>
      <c r="CW35" s="655"/>
      <c r="CX35" s="655"/>
      <c r="CY35" s="656"/>
      <c r="CZ35" s="628">
        <v>1.1000000000000001</v>
      </c>
      <c r="DA35" s="653"/>
      <c r="DB35" s="653"/>
      <c r="DC35" s="657"/>
      <c r="DD35" s="632">
        <v>275737</v>
      </c>
      <c r="DE35" s="655"/>
      <c r="DF35" s="655"/>
      <c r="DG35" s="655"/>
      <c r="DH35" s="655"/>
      <c r="DI35" s="655"/>
      <c r="DJ35" s="655"/>
      <c r="DK35" s="656"/>
      <c r="DL35" s="632">
        <v>275737</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1111721</v>
      </c>
      <c r="S36" s="624"/>
      <c r="T36" s="624"/>
      <c r="U36" s="624"/>
      <c r="V36" s="624"/>
      <c r="W36" s="624"/>
      <c r="X36" s="624"/>
      <c r="Y36" s="625"/>
      <c r="Z36" s="626">
        <v>4.2</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2730608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2711163</v>
      </c>
      <c r="CS36" s="624"/>
      <c r="CT36" s="624"/>
      <c r="CU36" s="624"/>
      <c r="CV36" s="624"/>
      <c r="CW36" s="624"/>
      <c r="CX36" s="624"/>
      <c r="CY36" s="625"/>
      <c r="CZ36" s="628">
        <v>10.6</v>
      </c>
      <c r="DA36" s="653"/>
      <c r="DB36" s="653"/>
      <c r="DC36" s="657"/>
      <c r="DD36" s="632">
        <v>2156499</v>
      </c>
      <c r="DE36" s="624"/>
      <c r="DF36" s="624"/>
      <c r="DG36" s="624"/>
      <c r="DH36" s="624"/>
      <c r="DI36" s="624"/>
      <c r="DJ36" s="624"/>
      <c r="DK36" s="625"/>
      <c r="DL36" s="632">
        <v>1660117</v>
      </c>
      <c r="DM36" s="624"/>
      <c r="DN36" s="624"/>
      <c r="DO36" s="624"/>
      <c r="DP36" s="624"/>
      <c r="DQ36" s="624"/>
      <c r="DR36" s="624"/>
      <c r="DS36" s="624"/>
      <c r="DT36" s="624"/>
      <c r="DU36" s="624"/>
      <c r="DV36" s="625"/>
      <c r="DW36" s="628">
        <v>11.3</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338152</v>
      </c>
      <c r="S37" s="624"/>
      <c r="T37" s="624"/>
      <c r="U37" s="624"/>
      <c r="V37" s="624"/>
      <c r="W37" s="624"/>
      <c r="X37" s="624"/>
      <c r="Y37" s="625"/>
      <c r="Z37" s="626">
        <v>1.3</v>
      </c>
      <c r="AA37" s="626"/>
      <c r="AB37" s="626"/>
      <c r="AC37" s="626"/>
      <c r="AD37" s="627">
        <v>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1008059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-16330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479456</v>
      </c>
      <c r="CS37" s="655"/>
      <c r="CT37" s="655"/>
      <c r="CU37" s="655"/>
      <c r="CV37" s="655"/>
      <c r="CW37" s="655"/>
      <c r="CX37" s="655"/>
      <c r="CY37" s="656"/>
      <c r="CZ37" s="628">
        <v>1.9</v>
      </c>
      <c r="DA37" s="653"/>
      <c r="DB37" s="653"/>
      <c r="DC37" s="657"/>
      <c r="DD37" s="632">
        <v>412115</v>
      </c>
      <c r="DE37" s="655"/>
      <c r="DF37" s="655"/>
      <c r="DG37" s="655"/>
      <c r="DH37" s="655"/>
      <c r="DI37" s="655"/>
      <c r="DJ37" s="655"/>
      <c r="DK37" s="656"/>
      <c r="DL37" s="632">
        <v>332466</v>
      </c>
      <c r="DM37" s="655"/>
      <c r="DN37" s="655"/>
      <c r="DO37" s="655"/>
      <c r="DP37" s="655"/>
      <c r="DQ37" s="655"/>
      <c r="DR37" s="655"/>
      <c r="DS37" s="655"/>
      <c r="DT37" s="655"/>
      <c r="DU37" s="655"/>
      <c r="DV37" s="656"/>
      <c r="DW37" s="628">
        <v>2.2999999999999998</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405315</v>
      </c>
      <c r="S38" s="624"/>
      <c r="T38" s="624"/>
      <c r="U38" s="624"/>
      <c r="V38" s="624"/>
      <c r="W38" s="624"/>
      <c r="X38" s="624"/>
      <c r="Y38" s="625"/>
      <c r="Z38" s="626">
        <v>1.5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6361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6821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1752918</v>
      </c>
      <c r="CS38" s="624"/>
      <c r="CT38" s="624"/>
      <c r="CU38" s="624"/>
      <c r="CV38" s="624"/>
      <c r="CW38" s="624"/>
      <c r="CX38" s="624"/>
      <c r="CY38" s="625"/>
      <c r="CZ38" s="628">
        <v>6.8</v>
      </c>
      <c r="DA38" s="653"/>
      <c r="DB38" s="653"/>
      <c r="DC38" s="657"/>
      <c r="DD38" s="632">
        <v>1409229</v>
      </c>
      <c r="DE38" s="624"/>
      <c r="DF38" s="624"/>
      <c r="DG38" s="624"/>
      <c r="DH38" s="624"/>
      <c r="DI38" s="624"/>
      <c r="DJ38" s="624"/>
      <c r="DK38" s="625"/>
      <c r="DL38" s="632">
        <v>1343133</v>
      </c>
      <c r="DM38" s="624"/>
      <c r="DN38" s="624"/>
      <c r="DO38" s="624"/>
      <c r="DP38" s="624"/>
      <c r="DQ38" s="624"/>
      <c r="DR38" s="624"/>
      <c r="DS38" s="624"/>
      <c r="DT38" s="624"/>
      <c r="DU38" s="624"/>
      <c r="DV38" s="625"/>
      <c r="DW38" s="628">
        <v>9.1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10451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1256599</v>
      </c>
      <c r="CS39" s="655"/>
      <c r="CT39" s="655"/>
      <c r="CU39" s="655"/>
      <c r="CV39" s="655"/>
      <c r="CW39" s="655"/>
      <c r="CX39" s="655"/>
      <c r="CY39" s="656"/>
      <c r="CZ39" s="628">
        <v>4.9000000000000004</v>
      </c>
      <c r="DA39" s="653"/>
      <c r="DB39" s="653"/>
      <c r="DC39" s="657"/>
      <c r="DD39" s="632">
        <v>491124</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57215</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237170</v>
      </c>
      <c r="CS40" s="624"/>
      <c r="CT40" s="624"/>
      <c r="CU40" s="624"/>
      <c r="CV40" s="624"/>
      <c r="CW40" s="624"/>
      <c r="CX40" s="624"/>
      <c r="CY40" s="625"/>
      <c r="CZ40" s="628">
        <v>0.9</v>
      </c>
      <c r="DA40" s="653"/>
      <c r="DB40" s="653"/>
      <c r="DC40" s="657"/>
      <c r="DD40" s="632">
        <v>222170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26743260</v>
      </c>
      <c r="S41" s="696"/>
      <c r="T41" s="696"/>
      <c r="U41" s="696"/>
      <c r="V41" s="696"/>
      <c r="W41" s="696"/>
      <c r="X41" s="696"/>
      <c r="Y41" s="700"/>
      <c r="Z41" s="701">
        <v>100</v>
      </c>
      <c r="AA41" s="701"/>
      <c r="AB41" s="701"/>
      <c r="AC41" s="701"/>
      <c r="AD41" s="702">
        <v>14698119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378673</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1337515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318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1689441</v>
      </c>
      <c r="CS42" s="655"/>
      <c r="CT42" s="655"/>
      <c r="CU42" s="655"/>
      <c r="CV42" s="655"/>
      <c r="CW42" s="655"/>
      <c r="CX42" s="655"/>
      <c r="CY42" s="656"/>
      <c r="CZ42" s="628">
        <v>6.6</v>
      </c>
      <c r="DA42" s="653"/>
      <c r="DB42" s="653"/>
      <c r="DC42" s="657"/>
      <c r="DD42" s="632">
        <v>591643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92569</v>
      </c>
      <c r="CS43" s="655"/>
      <c r="CT43" s="655"/>
      <c r="CU43" s="655"/>
      <c r="CV43" s="655"/>
      <c r="CW43" s="655"/>
      <c r="CX43" s="655"/>
      <c r="CY43" s="656"/>
      <c r="CZ43" s="628">
        <v>0.4</v>
      </c>
      <c r="DA43" s="653"/>
      <c r="DB43" s="653"/>
      <c r="DC43" s="657"/>
      <c r="DD43" s="632">
        <v>92569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1664588</v>
      </c>
      <c r="CS44" s="624"/>
      <c r="CT44" s="624"/>
      <c r="CU44" s="624"/>
      <c r="CV44" s="624"/>
      <c r="CW44" s="624"/>
      <c r="CX44" s="624"/>
      <c r="CY44" s="625"/>
      <c r="CZ44" s="628">
        <v>6.5</v>
      </c>
      <c r="DA44" s="629"/>
      <c r="DB44" s="629"/>
      <c r="DC44" s="635"/>
      <c r="DD44" s="632">
        <v>590978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852426</v>
      </c>
      <c r="CS45" s="655"/>
      <c r="CT45" s="655"/>
      <c r="CU45" s="655"/>
      <c r="CV45" s="655"/>
      <c r="CW45" s="655"/>
      <c r="CX45" s="655"/>
      <c r="CY45" s="656"/>
      <c r="CZ45" s="628">
        <v>3.3</v>
      </c>
      <c r="DA45" s="653"/>
      <c r="DB45" s="653"/>
      <c r="DC45" s="657"/>
      <c r="DD45" s="632">
        <v>124686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769811</v>
      </c>
      <c r="CS46" s="624"/>
      <c r="CT46" s="624"/>
      <c r="CU46" s="624"/>
      <c r="CV46" s="624"/>
      <c r="CW46" s="624"/>
      <c r="CX46" s="624"/>
      <c r="CY46" s="625"/>
      <c r="CZ46" s="628">
        <v>3</v>
      </c>
      <c r="DA46" s="629"/>
      <c r="DB46" s="629"/>
      <c r="DC46" s="635"/>
      <c r="DD46" s="632">
        <v>441241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24853</v>
      </c>
      <c r="CS47" s="655"/>
      <c r="CT47" s="655"/>
      <c r="CU47" s="655"/>
      <c r="CV47" s="655"/>
      <c r="CW47" s="655"/>
      <c r="CX47" s="655"/>
      <c r="CY47" s="656"/>
      <c r="CZ47" s="628">
        <v>0.1</v>
      </c>
      <c r="DA47" s="653"/>
      <c r="DB47" s="653"/>
      <c r="DC47" s="657"/>
      <c r="DD47" s="632">
        <v>665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25634064</v>
      </c>
      <c r="CS49" s="682"/>
      <c r="CT49" s="682"/>
      <c r="CU49" s="682"/>
      <c r="CV49" s="682"/>
      <c r="CW49" s="682"/>
      <c r="CX49" s="682"/>
      <c r="CY49" s="711"/>
      <c r="CZ49" s="703">
        <v>100</v>
      </c>
      <c r="DA49" s="712"/>
      <c r="DB49" s="712"/>
      <c r="DC49" s="713"/>
      <c r="DD49" s="714">
        <v>16724021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Jj91Yco7rDGCEagRMgjJUK5ECOintfklzZ8UIkJQg9qf7mWnIZ2SS2BJRMXafDVf70sdXirsWq+NRenAWOolw==" saltValue="yZ2ezbdY7Olzmlxp0EvL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T1" zoomScaleNormal="100" zoomScaleSheetLayoutView="70" workbookViewId="0">
      <selection activeCell="DG87" sqref="DG87:DK8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26778</v>
      </c>
      <c r="R7" s="753"/>
      <c r="S7" s="753"/>
      <c r="T7" s="753"/>
      <c r="U7" s="753"/>
      <c r="V7" s="753">
        <v>25669</v>
      </c>
      <c r="W7" s="753"/>
      <c r="X7" s="753"/>
      <c r="Y7" s="753"/>
      <c r="Z7" s="753"/>
      <c r="AA7" s="753">
        <v>1109</v>
      </c>
      <c r="AB7" s="753"/>
      <c r="AC7" s="753"/>
      <c r="AD7" s="753"/>
      <c r="AE7" s="754"/>
      <c r="AF7" s="755">
        <v>827</v>
      </c>
      <c r="AG7" s="756"/>
      <c r="AH7" s="756"/>
      <c r="AI7" s="756"/>
      <c r="AJ7" s="757"/>
      <c r="AK7" s="758">
        <v>1868</v>
      </c>
      <c r="AL7" s="759"/>
      <c r="AM7" s="759"/>
      <c r="AN7" s="759"/>
      <c r="AO7" s="759"/>
      <c r="AP7" s="759">
        <v>22650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5</v>
      </c>
      <c r="CI7" s="744"/>
      <c r="CJ7" s="744"/>
      <c r="CK7" s="744"/>
      <c r="CL7" s="745"/>
      <c r="CM7" s="743">
        <v>94</v>
      </c>
      <c r="CN7" s="744"/>
      <c r="CO7" s="744"/>
      <c r="CP7" s="744"/>
      <c r="CQ7" s="745"/>
      <c r="CR7" s="743">
        <v>28</v>
      </c>
      <c r="CS7" s="744"/>
      <c r="CT7" s="744"/>
      <c r="CU7" s="744"/>
      <c r="CV7" s="745"/>
      <c r="CW7" s="743" t="s">
        <v>571</v>
      </c>
      <c r="CX7" s="744"/>
      <c r="CY7" s="744"/>
      <c r="CZ7" s="744"/>
      <c r="DA7" s="745"/>
      <c r="DB7" s="743" t="s">
        <v>571</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13</v>
      </c>
      <c r="R8" s="784"/>
      <c r="S8" s="784"/>
      <c r="T8" s="784"/>
      <c r="U8" s="784"/>
      <c r="V8" s="784">
        <v>13</v>
      </c>
      <c r="W8" s="784"/>
      <c r="X8" s="784"/>
      <c r="Y8" s="784"/>
      <c r="Z8" s="784"/>
      <c r="AA8" s="784" t="s">
        <v>570</v>
      </c>
      <c r="AB8" s="784"/>
      <c r="AC8" s="784"/>
      <c r="AD8" s="784"/>
      <c r="AE8" s="785"/>
      <c r="AF8" s="786" t="s">
        <v>570</v>
      </c>
      <c r="AG8" s="787"/>
      <c r="AH8" s="787"/>
      <c r="AI8" s="787"/>
      <c r="AJ8" s="788"/>
      <c r="AK8" s="769">
        <v>1</v>
      </c>
      <c r="AL8" s="770"/>
      <c r="AM8" s="770"/>
      <c r="AN8" s="770"/>
      <c r="AO8" s="770"/>
      <c r="AP8" s="770">
        <v>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-1</v>
      </c>
      <c r="CI8" s="777"/>
      <c r="CJ8" s="777"/>
      <c r="CK8" s="777"/>
      <c r="CL8" s="778"/>
      <c r="CM8" s="776">
        <v>65</v>
      </c>
      <c r="CN8" s="777"/>
      <c r="CO8" s="777"/>
      <c r="CP8" s="777"/>
      <c r="CQ8" s="778"/>
      <c r="CR8" s="776">
        <v>50</v>
      </c>
      <c r="CS8" s="777"/>
      <c r="CT8" s="777"/>
      <c r="CU8" s="777"/>
      <c r="CV8" s="778"/>
      <c r="CW8" s="776" t="s">
        <v>571</v>
      </c>
      <c r="CX8" s="777"/>
      <c r="CY8" s="777"/>
      <c r="CZ8" s="777"/>
      <c r="DA8" s="778"/>
      <c r="DB8" s="776" t="s">
        <v>571</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26791</v>
      </c>
      <c r="R23" s="793"/>
      <c r="S23" s="793"/>
      <c r="T23" s="793"/>
      <c r="U23" s="793"/>
      <c r="V23" s="793">
        <v>25682</v>
      </c>
      <c r="W23" s="793"/>
      <c r="X23" s="793"/>
      <c r="Y23" s="793"/>
      <c r="Z23" s="793"/>
      <c r="AA23" s="793">
        <v>1109</v>
      </c>
      <c r="AB23" s="793"/>
      <c r="AC23" s="793"/>
      <c r="AD23" s="793"/>
      <c r="AE23" s="794"/>
      <c r="AF23" s="795">
        <v>827</v>
      </c>
      <c r="AG23" s="793"/>
      <c r="AH23" s="793"/>
      <c r="AI23" s="793"/>
      <c r="AJ23" s="796"/>
      <c r="AK23" s="797"/>
      <c r="AL23" s="798"/>
      <c r="AM23" s="798"/>
      <c r="AN23" s="798"/>
      <c r="AO23" s="798"/>
      <c r="AP23" s="793">
        <v>22699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4965</v>
      </c>
      <c r="R28" s="823"/>
      <c r="S28" s="823"/>
      <c r="T28" s="823"/>
      <c r="U28" s="823"/>
      <c r="V28" s="823">
        <v>4964</v>
      </c>
      <c r="W28" s="823"/>
      <c r="X28" s="823"/>
      <c r="Y28" s="823"/>
      <c r="Z28" s="823"/>
      <c r="AA28" s="823">
        <v>0</v>
      </c>
      <c r="AB28" s="823"/>
      <c r="AC28" s="823"/>
      <c r="AD28" s="823"/>
      <c r="AE28" s="824"/>
      <c r="AF28" s="825">
        <v>0</v>
      </c>
      <c r="AG28" s="823"/>
      <c r="AH28" s="823"/>
      <c r="AI28" s="823"/>
      <c r="AJ28" s="826"/>
      <c r="AK28" s="827">
        <v>491</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730</v>
      </c>
      <c r="R29" s="784"/>
      <c r="S29" s="784"/>
      <c r="T29" s="784"/>
      <c r="U29" s="784"/>
      <c r="V29" s="784">
        <v>727</v>
      </c>
      <c r="W29" s="784"/>
      <c r="X29" s="784"/>
      <c r="Y29" s="784"/>
      <c r="Z29" s="784"/>
      <c r="AA29" s="784">
        <v>3</v>
      </c>
      <c r="AB29" s="784"/>
      <c r="AC29" s="784"/>
      <c r="AD29" s="784"/>
      <c r="AE29" s="785"/>
      <c r="AF29" s="786">
        <v>3</v>
      </c>
      <c r="AG29" s="787"/>
      <c r="AH29" s="787"/>
      <c r="AI29" s="787"/>
      <c r="AJ29" s="788"/>
      <c r="AK29" s="834">
        <v>179</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4283</v>
      </c>
      <c r="R30" s="784"/>
      <c r="S30" s="784"/>
      <c r="T30" s="784"/>
      <c r="U30" s="784"/>
      <c r="V30" s="784">
        <v>4142</v>
      </c>
      <c r="W30" s="784"/>
      <c r="X30" s="784"/>
      <c r="Y30" s="784"/>
      <c r="Z30" s="784"/>
      <c r="AA30" s="784">
        <v>141</v>
      </c>
      <c r="AB30" s="784"/>
      <c r="AC30" s="784"/>
      <c r="AD30" s="784"/>
      <c r="AE30" s="785"/>
      <c r="AF30" s="786">
        <v>141</v>
      </c>
      <c r="AG30" s="787"/>
      <c r="AH30" s="787"/>
      <c r="AI30" s="787"/>
      <c r="AJ30" s="788"/>
      <c r="AK30" s="834">
        <v>899</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10</v>
      </c>
      <c r="R31" s="784"/>
      <c r="S31" s="784"/>
      <c r="T31" s="784"/>
      <c r="U31" s="784"/>
      <c r="V31" s="784">
        <v>9</v>
      </c>
      <c r="W31" s="784"/>
      <c r="X31" s="784"/>
      <c r="Y31" s="784"/>
      <c r="Z31" s="784"/>
      <c r="AA31" s="784">
        <v>1</v>
      </c>
      <c r="AB31" s="784"/>
      <c r="AC31" s="784"/>
      <c r="AD31" s="784"/>
      <c r="AE31" s="785"/>
      <c r="AF31" s="786">
        <v>1</v>
      </c>
      <c r="AG31" s="787"/>
      <c r="AH31" s="787"/>
      <c r="AI31" s="787"/>
      <c r="AJ31" s="788"/>
      <c r="AK31" s="834" t="s">
        <v>550</v>
      </c>
      <c r="AL31" s="830"/>
      <c r="AM31" s="830"/>
      <c r="AN31" s="830"/>
      <c r="AO31" s="830"/>
      <c r="AP31" s="830" t="s">
        <v>550</v>
      </c>
      <c r="AQ31" s="830"/>
      <c r="AR31" s="830"/>
      <c r="AS31" s="830"/>
      <c r="AT31" s="830"/>
      <c r="AU31" s="830" t="s">
        <v>550</v>
      </c>
      <c r="AV31" s="830"/>
      <c r="AW31" s="830"/>
      <c r="AX31" s="830"/>
      <c r="AY31" s="830"/>
      <c r="AZ31" s="831" t="s">
        <v>550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904</v>
      </c>
      <c r="R32" s="784"/>
      <c r="S32" s="784"/>
      <c r="T32" s="784"/>
      <c r="U32" s="784"/>
      <c r="V32" s="784">
        <v>802</v>
      </c>
      <c r="W32" s="784"/>
      <c r="X32" s="784"/>
      <c r="Y32" s="784"/>
      <c r="Z32" s="784"/>
      <c r="AA32" s="784">
        <v>103</v>
      </c>
      <c r="AB32" s="784"/>
      <c r="AC32" s="784"/>
      <c r="AD32" s="784"/>
      <c r="AE32" s="785"/>
      <c r="AF32" s="786">
        <v>786</v>
      </c>
      <c r="AG32" s="787"/>
      <c r="AH32" s="787"/>
      <c r="AI32" s="787"/>
      <c r="AJ32" s="788"/>
      <c r="AK32" s="834">
        <v>3</v>
      </c>
      <c r="AL32" s="830"/>
      <c r="AM32" s="830"/>
      <c r="AN32" s="830"/>
      <c r="AO32" s="830"/>
      <c r="AP32" s="830">
        <v>5582</v>
      </c>
      <c r="AQ32" s="830"/>
      <c r="AR32" s="830"/>
      <c r="AS32" s="830"/>
      <c r="AT32" s="830"/>
      <c r="AU32" s="830">
        <v>56</v>
      </c>
      <c r="AV32" s="830"/>
      <c r="AW32" s="830"/>
      <c r="AX32" s="830"/>
      <c r="AY32" s="830"/>
      <c r="AZ32" s="831" t="s">
        <v>550</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1612</v>
      </c>
      <c r="R33" s="784"/>
      <c r="S33" s="784"/>
      <c r="T33" s="784"/>
      <c r="U33" s="784"/>
      <c r="V33" s="784">
        <v>1539</v>
      </c>
      <c r="W33" s="784"/>
      <c r="X33" s="784"/>
      <c r="Y33" s="784"/>
      <c r="Z33" s="784"/>
      <c r="AA33" s="784">
        <v>73</v>
      </c>
      <c r="AB33" s="784"/>
      <c r="AC33" s="784"/>
      <c r="AD33" s="784"/>
      <c r="AE33" s="785"/>
      <c r="AF33" s="786">
        <v>451</v>
      </c>
      <c r="AG33" s="787"/>
      <c r="AH33" s="787"/>
      <c r="AI33" s="787"/>
      <c r="AJ33" s="788"/>
      <c r="AK33" s="834">
        <v>971</v>
      </c>
      <c r="AL33" s="830"/>
      <c r="AM33" s="830"/>
      <c r="AN33" s="830"/>
      <c r="AO33" s="830"/>
      <c r="AP33" s="830">
        <v>10435</v>
      </c>
      <c r="AQ33" s="830"/>
      <c r="AR33" s="830"/>
      <c r="AS33" s="830"/>
      <c r="AT33" s="830"/>
      <c r="AU33" s="830">
        <v>7816</v>
      </c>
      <c r="AV33" s="830"/>
      <c r="AW33" s="830"/>
      <c r="AX33" s="830"/>
      <c r="AY33" s="830"/>
      <c r="AZ33" s="831" t="s">
        <v>550</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47</v>
      </c>
      <c r="R34" s="784"/>
      <c r="S34" s="784"/>
      <c r="T34" s="784"/>
      <c r="U34" s="784"/>
      <c r="V34" s="784">
        <v>31</v>
      </c>
      <c r="W34" s="784"/>
      <c r="X34" s="784"/>
      <c r="Y34" s="784"/>
      <c r="Z34" s="784"/>
      <c r="AA34" s="784">
        <v>17</v>
      </c>
      <c r="AB34" s="784"/>
      <c r="AC34" s="784"/>
      <c r="AD34" s="784"/>
      <c r="AE34" s="785"/>
      <c r="AF34" s="786">
        <v>17</v>
      </c>
      <c r="AG34" s="787"/>
      <c r="AH34" s="787"/>
      <c r="AI34" s="787"/>
      <c r="AJ34" s="788"/>
      <c r="AK34" s="834">
        <v>37</v>
      </c>
      <c r="AL34" s="830"/>
      <c r="AM34" s="830"/>
      <c r="AN34" s="830"/>
      <c r="AO34" s="830"/>
      <c r="AP34" s="830">
        <v>29</v>
      </c>
      <c r="AQ34" s="830"/>
      <c r="AR34" s="830"/>
      <c r="AS34" s="830"/>
      <c r="AT34" s="830"/>
      <c r="AU34" s="830">
        <v>27</v>
      </c>
      <c r="AV34" s="830"/>
      <c r="AW34" s="830"/>
      <c r="AX34" s="830"/>
      <c r="AY34" s="830"/>
      <c r="AZ34" s="831" t="s">
        <v>550</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1399</v>
      </c>
      <c r="AG63" s="844"/>
      <c r="AH63" s="844"/>
      <c r="AI63" s="844"/>
      <c r="AJ63" s="845"/>
      <c r="AK63" s="846"/>
      <c r="AL63" s="841"/>
      <c r="AM63" s="841"/>
      <c r="AN63" s="841"/>
      <c r="AO63" s="841"/>
      <c r="AP63" s="844">
        <v>16046</v>
      </c>
      <c r="AQ63" s="844"/>
      <c r="AR63" s="844"/>
      <c r="AS63" s="844"/>
      <c r="AT63" s="844"/>
      <c r="AU63" s="844">
        <v>7899</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1606</v>
      </c>
      <c r="R68" s="866"/>
      <c r="S68" s="866"/>
      <c r="T68" s="866"/>
      <c r="U68" s="866"/>
      <c r="V68" s="866">
        <v>1476</v>
      </c>
      <c r="W68" s="866"/>
      <c r="X68" s="866"/>
      <c r="Y68" s="866"/>
      <c r="Z68" s="866"/>
      <c r="AA68" s="866">
        <v>130</v>
      </c>
      <c r="AB68" s="866"/>
      <c r="AC68" s="866"/>
      <c r="AD68" s="866"/>
      <c r="AE68" s="866"/>
      <c r="AF68" s="866">
        <v>1906</v>
      </c>
      <c r="AG68" s="866"/>
      <c r="AH68" s="866"/>
      <c r="AI68" s="866"/>
      <c r="AJ68" s="866"/>
      <c r="AK68" s="866">
        <v>14</v>
      </c>
      <c r="AL68" s="866"/>
      <c r="AM68" s="866"/>
      <c r="AN68" s="866"/>
      <c r="AO68" s="866"/>
      <c r="AP68" s="866">
        <v>1868</v>
      </c>
      <c r="AQ68" s="866"/>
      <c r="AR68" s="866"/>
      <c r="AS68" s="866"/>
      <c r="AT68" s="866"/>
      <c r="AU68" s="866" t="s">
        <v>569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405</v>
      </c>
      <c r="R69" s="830"/>
      <c r="S69" s="830"/>
      <c r="T69" s="830"/>
      <c r="U69" s="830"/>
      <c r="V69" s="830">
        <v>363</v>
      </c>
      <c r="W69" s="830"/>
      <c r="X69" s="830"/>
      <c r="Y69" s="830"/>
      <c r="Z69" s="830"/>
      <c r="AA69" s="830">
        <v>42</v>
      </c>
      <c r="AB69" s="830"/>
      <c r="AC69" s="830"/>
      <c r="AD69" s="830"/>
      <c r="AE69" s="830"/>
      <c r="AF69" s="830">
        <v>42</v>
      </c>
      <c r="AG69" s="830"/>
      <c r="AH69" s="830"/>
      <c r="AI69" s="830"/>
      <c r="AJ69" s="830"/>
      <c r="AK69" s="830" t="s">
        <v>569</v>
      </c>
      <c r="AL69" s="830"/>
      <c r="AM69" s="830"/>
      <c r="AN69" s="830"/>
      <c r="AO69" s="830"/>
      <c r="AP69" s="830">
        <v>66</v>
      </c>
      <c r="AQ69" s="830"/>
      <c r="AR69" s="830"/>
      <c r="AS69" s="830"/>
      <c r="AT69" s="830"/>
      <c r="AU69" s="830">
        <v>15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797</v>
      </c>
      <c r="R70" s="830"/>
      <c r="S70" s="830"/>
      <c r="T70" s="830"/>
      <c r="U70" s="830"/>
      <c r="V70" s="830">
        <v>693</v>
      </c>
      <c r="W70" s="830"/>
      <c r="X70" s="830"/>
      <c r="Y70" s="830"/>
      <c r="Z70" s="830"/>
      <c r="AA70" s="830">
        <v>104</v>
      </c>
      <c r="AB70" s="830"/>
      <c r="AC70" s="830"/>
      <c r="AD70" s="830"/>
      <c r="AE70" s="830"/>
      <c r="AF70" s="830">
        <v>104</v>
      </c>
      <c r="AG70" s="830"/>
      <c r="AH70" s="830"/>
      <c r="AI70" s="830"/>
      <c r="AJ70" s="830"/>
      <c r="AK70" s="830" t="s">
        <v>569</v>
      </c>
      <c r="AL70" s="830"/>
      <c r="AM70" s="830"/>
      <c r="AN70" s="830"/>
      <c r="AO70" s="830"/>
      <c r="AP70" s="830" t="s">
        <v>569</v>
      </c>
      <c r="AQ70" s="830"/>
      <c r="AR70" s="830"/>
      <c r="AS70" s="830"/>
      <c r="AT70" s="830"/>
      <c r="AU70" s="830" t="s">
        <v>569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2013</v>
      </c>
      <c r="R71" s="830"/>
      <c r="S71" s="830"/>
      <c r="T71" s="830"/>
      <c r="U71" s="830"/>
      <c r="V71" s="830">
        <v>1872</v>
      </c>
      <c r="W71" s="830"/>
      <c r="X71" s="830"/>
      <c r="Y71" s="830"/>
      <c r="Z71" s="830"/>
      <c r="AA71" s="830">
        <v>141</v>
      </c>
      <c r="AB71" s="830"/>
      <c r="AC71" s="830"/>
      <c r="AD71" s="830"/>
      <c r="AE71" s="830"/>
      <c r="AF71" s="830">
        <v>141</v>
      </c>
      <c r="AG71" s="830"/>
      <c r="AH71" s="830"/>
      <c r="AI71" s="830"/>
      <c r="AJ71" s="830"/>
      <c r="AK71" s="830" t="s">
        <v>569</v>
      </c>
      <c r="AL71" s="830"/>
      <c r="AM71" s="830"/>
      <c r="AN71" s="830"/>
      <c r="AO71" s="830"/>
      <c r="AP71" s="830" t="s">
        <v>569</v>
      </c>
      <c r="AQ71" s="830"/>
      <c r="AR71" s="830"/>
      <c r="AS71" s="830"/>
      <c r="AT71" s="830"/>
      <c r="AU71" s="830" t="s">
        <v>569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16725</v>
      </c>
      <c r="R72" s="830"/>
      <c r="S72" s="830"/>
      <c r="T72" s="830"/>
      <c r="U72" s="830"/>
      <c r="V72" s="830">
        <v>16704</v>
      </c>
      <c r="W72" s="830"/>
      <c r="X72" s="830"/>
      <c r="Y72" s="830"/>
      <c r="Z72" s="830"/>
      <c r="AA72" s="830">
        <v>21</v>
      </c>
      <c r="AB72" s="830"/>
      <c r="AC72" s="830"/>
      <c r="AD72" s="830"/>
      <c r="AE72" s="830"/>
      <c r="AF72" s="830">
        <v>21</v>
      </c>
      <c r="AG72" s="830"/>
      <c r="AH72" s="830"/>
      <c r="AI72" s="830"/>
      <c r="AJ72" s="830"/>
      <c r="AK72" s="830">
        <v>164</v>
      </c>
      <c r="AL72" s="830"/>
      <c r="AM72" s="830"/>
      <c r="AN72" s="830"/>
      <c r="AO72" s="830"/>
      <c r="AP72" s="830" t="s">
        <v>569</v>
      </c>
      <c r="AQ72" s="830"/>
      <c r="AR72" s="830"/>
      <c r="AS72" s="830"/>
      <c r="AT72" s="830"/>
      <c r="AU72" s="830" t="s">
        <v>569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78</v>
      </c>
      <c r="R73" s="830"/>
      <c r="S73" s="830"/>
      <c r="T73" s="830"/>
      <c r="U73" s="830"/>
      <c r="V73" s="830">
        <v>77</v>
      </c>
      <c r="W73" s="830"/>
      <c r="X73" s="830"/>
      <c r="Y73" s="830"/>
      <c r="Z73" s="830"/>
      <c r="AA73" s="830">
        <v>1</v>
      </c>
      <c r="AB73" s="830"/>
      <c r="AC73" s="830"/>
      <c r="AD73" s="830"/>
      <c r="AE73" s="830"/>
      <c r="AF73" s="830">
        <v>1</v>
      </c>
      <c r="AG73" s="830"/>
      <c r="AH73" s="830"/>
      <c r="AI73" s="830"/>
      <c r="AJ73" s="830"/>
      <c r="AK73" s="830">
        <v>13</v>
      </c>
      <c r="AL73" s="830"/>
      <c r="AM73" s="830"/>
      <c r="AN73" s="830"/>
      <c r="AO73" s="830"/>
      <c r="AP73" s="830" t="s">
        <v>569</v>
      </c>
      <c r="AQ73" s="830"/>
      <c r="AR73" s="830"/>
      <c r="AS73" s="830"/>
      <c r="AT73" s="830"/>
      <c r="AU73" s="830" t="s">
        <v>569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296</v>
      </c>
      <c r="R74" s="830"/>
      <c r="S74" s="830"/>
      <c r="T74" s="830"/>
      <c r="U74" s="830"/>
      <c r="V74" s="830">
        <v>205</v>
      </c>
      <c r="W74" s="830"/>
      <c r="X74" s="830"/>
      <c r="Y74" s="830"/>
      <c r="Z74" s="830"/>
      <c r="AA74" s="830">
        <v>91</v>
      </c>
      <c r="AB74" s="830"/>
      <c r="AC74" s="830"/>
      <c r="AD74" s="830"/>
      <c r="AE74" s="830"/>
      <c r="AF74" s="830">
        <v>91</v>
      </c>
      <c r="AG74" s="830"/>
      <c r="AH74" s="830"/>
      <c r="AI74" s="830"/>
      <c r="AJ74" s="830"/>
      <c r="AK74" s="830" t="s">
        <v>569</v>
      </c>
      <c r="AL74" s="830"/>
      <c r="AM74" s="830"/>
      <c r="AN74" s="830"/>
      <c r="AO74" s="830"/>
      <c r="AP74" s="830" t="s">
        <v>569</v>
      </c>
      <c r="AQ74" s="830"/>
      <c r="AR74" s="830"/>
      <c r="AS74" s="830"/>
      <c r="AT74" s="830"/>
      <c r="AU74" s="830" t="s">
        <v>569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425</v>
      </c>
      <c r="R75" s="878"/>
      <c r="S75" s="878"/>
      <c r="T75" s="878"/>
      <c r="U75" s="834"/>
      <c r="V75" s="879">
        <v>237</v>
      </c>
      <c r="W75" s="878"/>
      <c r="X75" s="878"/>
      <c r="Y75" s="878"/>
      <c r="Z75" s="834"/>
      <c r="AA75" s="879">
        <v>188</v>
      </c>
      <c r="AB75" s="878"/>
      <c r="AC75" s="878"/>
      <c r="AD75" s="878"/>
      <c r="AE75" s="834"/>
      <c r="AF75" s="879">
        <v>188</v>
      </c>
      <c r="AG75" s="878"/>
      <c r="AH75" s="878"/>
      <c r="AI75" s="878"/>
      <c r="AJ75" s="834"/>
      <c r="AK75" s="879" t="s">
        <v>569</v>
      </c>
      <c r="AL75" s="878"/>
      <c r="AM75" s="878"/>
      <c r="AN75" s="878"/>
      <c r="AO75" s="834"/>
      <c r="AP75" s="879" t="s">
        <v>569</v>
      </c>
      <c r="AQ75" s="878"/>
      <c r="AR75" s="878"/>
      <c r="AS75" s="878"/>
      <c r="AT75" s="834"/>
      <c r="AU75" s="879" t="s">
        <v>569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559</v>
      </c>
      <c r="C76" s="874"/>
      <c r="D76" s="874"/>
      <c r="E76" s="874"/>
      <c r="F76" s="874"/>
      <c r="G76" s="874"/>
      <c r="H76" s="874"/>
      <c r="I76" s="874"/>
      <c r="J76" s="874"/>
      <c r="K76" s="874"/>
      <c r="L76" s="874"/>
      <c r="M76" s="874"/>
      <c r="N76" s="874"/>
      <c r="O76" s="874"/>
      <c r="P76" s="875"/>
      <c r="Q76" s="877">
        <v>1130</v>
      </c>
      <c r="R76" s="878"/>
      <c r="S76" s="878"/>
      <c r="T76" s="878"/>
      <c r="U76" s="834"/>
      <c r="V76" s="879">
        <v>1119</v>
      </c>
      <c r="W76" s="878"/>
      <c r="X76" s="878"/>
      <c r="Y76" s="878"/>
      <c r="Z76" s="834"/>
      <c r="AA76" s="879">
        <v>11</v>
      </c>
      <c r="AB76" s="878"/>
      <c r="AC76" s="878"/>
      <c r="AD76" s="878"/>
      <c r="AE76" s="834"/>
      <c r="AF76" s="879">
        <v>11</v>
      </c>
      <c r="AG76" s="878"/>
      <c r="AH76" s="878"/>
      <c r="AI76" s="878"/>
      <c r="AJ76" s="834"/>
      <c r="AK76" s="879" t="s">
        <v>569</v>
      </c>
      <c r="AL76" s="878"/>
      <c r="AM76" s="878"/>
      <c r="AN76" s="878"/>
      <c r="AO76" s="834"/>
      <c r="AP76" s="879" t="s">
        <v>569</v>
      </c>
      <c r="AQ76" s="878"/>
      <c r="AR76" s="878"/>
      <c r="AS76" s="878"/>
      <c r="AT76" s="834"/>
      <c r="AU76" s="879" t="s">
        <v>569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560</v>
      </c>
      <c r="C77" s="874"/>
      <c r="D77" s="874"/>
      <c r="E77" s="874"/>
      <c r="F77" s="874"/>
      <c r="G77" s="874"/>
      <c r="H77" s="874"/>
      <c r="I77" s="874"/>
      <c r="J77" s="874"/>
      <c r="K77" s="874"/>
      <c r="L77" s="874"/>
      <c r="M77" s="874"/>
      <c r="N77" s="874"/>
      <c r="O77" s="874"/>
      <c r="P77" s="875"/>
      <c r="Q77" s="877">
        <v>395416</v>
      </c>
      <c r="R77" s="878"/>
      <c r="S77" s="878"/>
      <c r="T77" s="878"/>
      <c r="U77" s="834"/>
      <c r="V77" s="879">
        <v>387020</v>
      </c>
      <c r="W77" s="878"/>
      <c r="X77" s="878"/>
      <c r="Y77" s="878"/>
      <c r="Z77" s="834"/>
      <c r="AA77" s="879">
        <v>8396</v>
      </c>
      <c r="AB77" s="878"/>
      <c r="AC77" s="878"/>
      <c r="AD77" s="878"/>
      <c r="AE77" s="834"/>
      <c r="AF77" s="879">
        <v>8396</v>
      </c>
      <c r="AG77" s="878"/>
      <c r="AH77" s="878"/>
      <c r="AI77" s="878"/>
      <c r="AJ77" s="834"/>
      <c r="AK77" s="879">
        <v>755</v>
      </c>
      <c r="AL77" s="878"/>
      <c r="AM77" s="878"/>
      <c r="AN77" s="878"/>
      <c r="AO77" s="834"/>
      <c r="AP77" s="879" t="s">
        <v>569</v>
      </c>
      <c r="AQ77" s="878"/>
      <c r="AR77" s="878"/>
      <c r="AS77" s="878"/>
      <c r="AT77" s="834"/>
      <c r="AU77" s="879" t="s">
        <v>569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10901</v>
      </c>
      <c r="AG88" s="844"/>
      <c r="AH88" s="844"/>
      <c r="AI88" s="844"/>
      <c r="AJ88" s="844"/>
      <c r="AK88" s="841"/>
      <c r="AL88" s="841"/>
      <c r="AM88" s="841"/>
      <c r="AN88" s="841"/>
      <c r="AO88" s="841"/>
      <c r="AP88" s="844">
        <v>1934</v>
      </c>
      <c r="AQ88" s="844"/>
      <c r="AR88" s="844"/>
      <c r="AS88" s="844"/>
      <c r="AT88" s="844"/>
      <c r="AU88" s="844">
        <v>15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78</v>
      </c>
      <c r="CS102" s="852"/>
      <c r="CT102" s="852"/>
      <c r="CU102" s="852"/>
      <c r="CV102" s="891"/>
      <c r="CW102" s="890" t="s">
        <v>573</v>
      </c>
      <c r="CX102" s="852"/>
      <c r="CY102" s="852"/>
      <c r="CZ102" s="852"/>
      <c r="DA102" s="891"/>
      <c r="DB102" s="890" t="s">
        <v>572</v>
      </c>
      <c r="DC102" s="852"/>
      <c r="DD102" s="852"/>
      <c r="DE102" s="852"/>
      <c r="DF102" s="891"/>
      <c r="DG102" s="890" t="s">
        <v>572</v>
      </c>
      <c r="DH102" s="852"/>
      <c r="DI102" s="852"/>
      <c r="DJ102" s="852"/>
      <c r="DK102" s="891"/>
      <c r="DL102" s="890" t="s">
        <v>572</v>
      </c>
      <c r="DM102" s="852"/>
      <c r="DN102" s="852"/>
      <c r="DO102" s="852"/>
      <c r="DP102" s="891"/>
      <c r="DQ102" s="890" t="s">
        <v>572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2639100</v>
      </c>
      <c r="AB110" s="900"/>
      <c r="AC110" s="900"/>
      <c r="AD110" s="900"/>
      <c r="AE110" s="901"/>
      <c r="AF110" s="902">
        <v>2665814</v>
      </c>
      <c r="AG110" s="900"/>
      <c r="AH110" s="900"/>
      <c r="AI110" s="900"/>
      <c r="AJ110" s="901"/>
      <c r="AK110" s="902">
        <v>2666682</v>
      </c>
      <c r="AL110" s="900"/>
      <c r="AM110" s="900"/>
      <c r="AN110" s="900"/>
      <c r="AO110" s="901"/>
      <c r="AP110" s="903">
        <v>22.5</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26705289</v>
      </c>
      <c r="BR110" s="931"/>
      <c r="BS110" s="931"/>
      <c r="BT110" s="931"/>
      <c r="BU110" s="931"/>
      <c r="BV110" s="931">
        <v>24873422</v>
      </c>
      <c r="BW110" s="931"/>
      <c r="BX110" s="931"/>
      <c r="BY110" s="931"/>
      <c r="BZ110" s="931"/>
      <c r="CA110" s="931">
        <v>22699187</v>
      </c>
      <c r="CB110" s="931"/>
      <c r="CC110" s="931"/>
      <c r="CD110" s="931"/>
      <c r="CE110" s="931"/>
      <c r="CF110" s="944">
        <v>191.2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9020414</v>
      </c>
      <c r="BR112" s="926"/>
      <c r="BS112" s="926"/>
      <c r="BT112" s="926"/>
      <c r="BU112" s="926"/>
      <c r="BV112" s="926">
        <v>8178150</v>
      </c>
      <c r="BW112" s="926"/>
      <c r="BX112" s="926"/>
      <c r="BY112" s="926"/>
      <c r="BZ112" s="926"/>
      <c r="CA112" s="926">
        <v>7898409</v>
      </c>
      <c r="CB112" s="926"/>
      <c r="CC112" s="926"/>
      <c r="CD112" s="926"/>
      <c r="CE112" s="926"/>
      <c r="CF112" s="920">
        <v>66.5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669355</v>
      </c>
      <c r="AB113" s="938"/>
      <c r="AC113" s="938"/>
      <c r="AD113" s="938"/>
      <c r="AE113" s="939"/>
      <c r="AF113" s="940">
        <v>770667</v>
      </c>
      <c r="AG113" s="938"/>
      <c r="AH113" s="938"/>
      <c r="AI113" s="938"/>
      <c r="AJ113" s="939"/>
      <c r="AK113" s="940">
        <v>646434</v>
      </c>
      <c r="AL113" s="938"/>
      <c r="AM113" s="938"/>
      <c r="AN113" s="938"/>
      <c r="AO113" s="939"/>
      <c r="AP113" s="941">
        <v>5.4</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v>14950</v>
      </c>
      <c r="CB113" s="926"/>
      <c r="CC113" s="926"/>
      <c r="CD113" s="926"/>
      <c r="CE113" s="926"/>
      <c r="CF113" s="920">
        <v>0.1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2911342</v>
      </c>
      <c r="BR114" s="926"/>
      <c r="BS114" s="926"/>
      <c r="BT114" s="926"/>
      <c r="BU114" s="926"/>
      <c r="BV114" s="926">
        <v>3017478</v>
      </c>
      <c r="BW114" s="926"/>
      <c r="BX114" s="926"/>
      <c r="BY114" s="926"/>
      <c r="BZ114" s="926"/>
      <c r="CA114" s="926">
        <v>2902957</v>
      </c>
      <c r="CB114" s="926"/>
      <c r="CC114" s="926"/>
      <c r="CD114" s="926"/>
      <c r="CE114" s="926"/>
      <c r="CF114" s="920">
        <v>24.4</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1751</v>
      </c>
      <c r="BR115" s="926"/>
      <c r="BS115" s="926"/>
      <c r="BT115" s="926"/>
      <c r="BU115" s="926"/>
      <c r="BV115" s="926">
        <v>3395</v>
      </c>
      <c r="BW115" s="926"/>
      <c r="BX115" s="926"/>
      <c r="BY115" s="926"/>
      <c r="BZ115" s="926"/>
      <c r="CA115" s="926">
        <v>3246</v>
      </c>
      <c r="CB115" s="926"/>
      <c r="CC115" s="926"/>
      <c r="CD115" s="926"/>
      <c r="CE115" s="926"/>
      <c r="CF115" s="920">
        <v>0</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214</v>
      </c>
      <c r="AB116" s="959"/>
      <c r="AC116" s="959"/>
      <c r="AD116" s="959"/>
      <c r="AE116" s="960"/>
      <c r="AF116" s="961">
        <v>197</v>
      </c>
      <c r="AG116" s="959"/>
      <c r="AH116" s="959"/>
      <c r="AI116" s="959"/>
      <c r="AJ116" s="960"/>
      <c r="AK116" s="961">
        <v>592</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3308669</v>
      </c>
      <c r="AB117" s="979"/>
      <c r="AC117" s="979"/>
      <c r="AD117" s="979"/>
      <c r="AE117" s="980"/>
      <c r="AF117" s="981">
        <v>3436678</v>
      </c>
      <c r="AG117" s="979"/>
      <c r="AH117" s="979"/>
      <c r="AI117" s="979"/>
      <c r="AJ117" s="980"/>
      <c r="AK117" s="981">
        <v>3313708</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38638796</v>
      </c>
      <c r="BR119" s="1000"/>
      <c r="BS119" s="1000"/>
      <c r="BT119" s="1000"/>
      <c r="BU119" s="1000"/>
      <c r="BV119" s="1000">
        <v>36072445</v>
      </c>
      <c r="BW119" s="1000"/>
      <c r="BX119" s="1000"/>
      <c r="BY119" s="1000"/>
      <c r="BZ119" s="1000"/>
      <c r="CA119" s="1000">
        <v>33518749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8817004</v>
      </c>
      <c r="BR120" s="931"/>
      <c r="BS120" s="931"/>
      <c r="BT120" s="931"/>
      <c r="BU120" s="931"/>
      <c r="BV120" s="931">
        <v>8231877</v>
      </c>
      <c r="BW120" s="931"/>
      <c r="BX120" s="931"/>
      <c r="BY120" s="931"/>
      <c r="BZ120" s="931"/>
      <c r="CA120" s="931">
        <v>7225035</v>
      </c>
      <c r="CB120" s="931"/>
      <c r="CC120" s="931"/>
      <c r="CD120" s="931"/>
      <c r="CE120" s="931"/>
      <c r="CF120" s="944">
        <v>60.8</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6286793</v>
      </c>
      <c r="DH120" s="931"/>
      <c r="DI120" s="931"/>
      <c r="DJ120" s="931"/>
      <c r="DK120" s="931"/>
      <c r="DL120" s="931">
        <v>5893773</v>
      </c>
      <c r="DM120" s="931"/>
      <c r="DN120" s="931"/>
      <c r="DO120" s="931"/>
      <c r="DP120" s="931"/>
      <c r="DQ120" s="931">
        <v>7815528</v>
      </c>
      <c r="DR120" s="931"/>
      <c r="DS120" s="931"/>
      <c r="DT120" s="931"/>
      <c r="DU120" s="931"/>
      <c r="DV120" s="932">
        <v>65.8</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1078889</v>
      </c>
      <c r="BR121" s="926"/>
      <c r="BS121" s="926"/>
      <c r="BT121" s="926"/>
      <c r="BU121" s="926"/>
      <c r="BV121" s="926">
        <v>1010275</v>
      </c>
      <c r="BW121" s="926"/>
      <c r="BX121" s="926"/>
      <c r="BY121" s="926"/>
      <c r="BZ121" s="926"/>
      <c r="CA121" s="926">
        <v>913183</v>
      </c>
      <c r="CB121" s="926"/>
      <c r="CC121" s="926"/>
      <c r="CD121" s="926"/>
      <c r="CE121" s="926"/>
      <c r="CF121" s="920">
        <v>7.7</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269384</v>
      </c>
      <c r="DH121" s="926"/>
      <c r="DI121" s="926"/>
      <c r="DJ121" s="926"/>
      <c r="DK121" s="926"/>
      <c r="DL121" s="926">
        <v>79796</v>
      </c>
      <c r="DM121" s="926"/>
      <c r="DN121" s="926"/>
      <c r="DO121" s="926"/>
      <c r="DP121" s="926"/>
      <c r="DQ121" s="926">
        <v>55817</v>
      </c>
      <c r="DR121" s="926"/>
      <c r="DS121" s="926"/>
      <c r="DT121" s="926"/>
      <c r="DU121" s="926"/>
      <c r="DV121" s="927">
        <v>0.5</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26467489</v>
      </c>
      <c r="BR122" s="1000"/>
      <c r="BS122" s="1000"/>
      <c r="BT122" s="1000"/>
      <c r="BU122" s="1000"/>
      <c r="BV122" s="1000">
        <v>24778650</v>
      </c>
      <c r="BW122" s="1000"/>
      <c r="BX122" s="1000"/>
      <c r="BY122" s="1000"/>
      <c r="BZ122" s="1000"/>
      <c r="CA122" s="1000">
        <v>22926043</v>
      </c>
      <c r="CB122" s="1000"/>
      <c r="CC122" s="1000"/>
      <c r="CD122" s="1000"/>
      <c r="CE122" s="1000"/>
      <c r="CF122" s="1017">
        <v>193.1</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134057</v>
      </c>
      <c r="DH122" s="926"/>
      <c r="DI122" s="926"/>
      <c r="DJ122" s="926"/>
      <c r="DK122" s="926"/>
      <c r="DL122" s="926">
        <v>28508</v>
      </c>
      <c r="DM122" s="926"/>
      <c r="DN122" s="926"/>
      <c r="DO122" s="926"/>
      <c r="DP122" s="926"/>
      <c r="DQ122" s="926">
        <v>27064</v>
      </c>
      <c r="DR122" s="926"/>
      <c r="DS122" s="926"/>
      <c r="DT122" s="926"/>
      <c r="DU122" s="926"/>
      <c r="DV122" s="927">
        <v>0.2</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36363382</v>
      </c>
      <c r="BR123" s="1064"/>
      <c r="BS123" s="1064"/>
      <c r="BT123" s="1064"/>
      <c r="BU123" s="1064"/>
      <c r="BV123" s="1064">
        <v>34020802</v>
      </c>
      <c r="BW123" s="1064"/>
      <c r="BX123" s="1064"/>
      <c r="BY123" s="1064"/>
      <c r="BZ123" s="1064"/>
      <c r="CA123" s="1064">
        <v>31064261</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20.100000000000001</v>
      </c>
      <c r="BR124" s="1027"/>
      <c r="BS124" s="1027"/>
      <c r="BT124" s="1027"/>
      <c r="BU124" s="1027"/>
      <c r="BV124" s="1027">
        <v>17.7</v>
      </c>
      <c r="BW124" s="1027"/>
      <c r="BX124" s="1027"/>
      <c r="BY124" s="1027"/>
      <c r="BZ124" s="1027"/>
      <c r="CA124" s="1027">
        <v>20.6</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2330180</v>
      </c>
      <c r="DH124" s="986"/>
      <c r="DI124" s="986"/>
      <c r="DJ124" s="986"/>
      <c r="DK124" s="987"/>
      <c r="DL124" s="985">
        <v>2176073</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116986</v>
      </c>
      <c r="AB128" s="1046"/>
      <c r="AC128" s="1046"/>
      <c r="AD128" s="1046"/>
      <c r="AE128" s="1047"/>
      <c r="AF128" s="1048">
        <v>118762</v>
      </c>
      <c r="AG128" s="1046"/>
      <c r="AH128" s="1046"/>
      <c r="AI128" s="1046"/>
      <c r="AJ128" s="1047"/>
      <c r="AK128" s="1048">
        <v>150807</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121</v>
      </c>
      <c r="BG128" s="1053"/>
      <c r="BH128" s="1053"/>
      <c r="BI128" s="1053"/>
      <c r="BJ128" s="1053"/>
      <c r="BK128" s="1053"/>
      <c r="BL128" s="1054"/>
      <c r="BM128" s="1052">
        <v>12.84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1751</v>
      </c>
      <c r="DH128" s="1038"/>
      <c r="DI128" s="1038"/>
      <c r="DJ128" s="1038"/>
      <c r="DK128" s="1038"/>
      <c r="DL128" s="1038">
        <v>3395</v>
      </c>
      <c r="DM128" s="1038"/>
      <c r="DN128" s="1038"/>
      <c r="DO128" s="1038"/>
      <c r="DP128" s="1038"/>
      <c r="DQ128" s="1038">
        <v>3246</v>
      </c>
      <c r="DR128" s="1038"/>
      <c r="DS128" s="1038"/>
      <c r="DT128" s="1038"/>
      <c r="DU128" s="1038"/>
      <c r="DV128" s="1039">
        <v>0</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13718770</v>
      </c>
      <c r="AB129" s="959"/>
      <c r="AC129" s="959"/>
      <c r="AD129" s="959"/>
      <c r="AE129" s="960"/>
      <c r="AF129" s="961">
        <v>13958234</v>
      </c>
      <c r="AG129" s="959"/>
      <c r="AH129" s="959"/>
      <c r="AI129" s="959"/>
      <c r="AJ129" s="960"/>
      <c r="AK129" s="961">
        <v>14218217</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121</v>
      </c>
      <c r="BG129" s="1067"/>
      <c r="BH129" s="1067"/>
      <c r="BI129" s="1067"/>
      <c r="BJ129" s="1067"/>
      <c r="BK129" s="1067"/>
      <c r="BL129" s="1068"/>
      <c r="BM129" s="1066">
        <v>17.84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2406006</v>
      </c>
      <c r="AB130" s="959"/>
      <c r="AC130" s="959"/>
      <c r="AD130" s="959"/>
      <c r="AE130" s="960"/>
      <c r="AF130" s="961">
        <v>2405087</v>
      </c>
      <c r="AG130" s="959"/>
      <c r="AH130" s="959"/>
      <c r="AI130" s="959"/>
      <c r="AJ130" s="960"/>
      <c r="AK130" s="961">
        <v>2344501</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7.2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11312764</v>
      </c>
      <c r="AB131" s="986"/>
      <c r="AC131" s="986"/>
      <c r="AD131" s="986"/>
      <c r="AE131" s="987"/>
      <c r="AF131" s="985">
        <v>11553147</v>
      </c>
      <c r="AG131" s="986"/>
      <c r="AH131" s="986"/>
      <c r="AI131" s="986"/>
      <c r="AJ131" s="987"/>
      <c r="AK131" s="985">
        <v>11873716</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20.6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6.9450489729999996</v>
      </c>
      <c r="AB132" s="1097"/>
      <c r="AC132" s="1097"/>
      <c r="AD132" s="1097"/>
      <c r="AE132" s="1098"/>
      <c r="AF132" s="1099">
        <v>7.9011285840000003</v>
      </c>
      <c r="AG132" s="1097"/>
      <c r="AH132" s="1097"/>
      <c r="AI132" s="1097"/>
      <c r="AJ132" s="1098"/>
      <c r="AK132" s="1099">
        <v>6.8925347380000002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6.4</v>
      </c>
      <c r="AB133" s="1080"/>
      <c r="AC133" s="1080"/>
      <c r="AD133" s="1080"/>
      <c r="AE133" s="1081"/>
      <c r="AF133" s="1079">
        <v>6.9</v>
      </c>
      <c r="AG133" s="1080"/>
      <c r="AH133" s="1080"/>
      <c r="AI133" s="1080"/>
      <c r="AJ133" s="1081"/>
      <c r="AK133" s="1079">
        <v>7.2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FpZLoxx1meyCpE6r3faRDRxMe6TaT3dyL0pSqoZZ17Sx0r9dplnyzrMd7lAt0c83YtLolIyAnPBayE3En33SQ==" saltValue="GVTZNFxtGNBQFp3T8Bi2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WVbuwu32JVTMqaob0J720410YwANDKiCyG3U9VdXvDS7Ol0vCyjXOr1zVv4OsYfsyfq3kfc6W9R2iyQlt3woQ==" saltValue="j2vFTWj7xCMMgOvh9QkfG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sqref="A1:XFD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L5mXky2y+4ervWryQ/XjIwpVO14wnB/4UWfZAq14xkaG9QQ6W+bHnct5K+nw9WQe+o9hhnOw5cWvXfxdgtkcg==" saltValue="bofCIbeByQkzpDvgwlRs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workbookViewId="0">
      <selection sqref="A1:XFD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4126099</v>
      </c>
      <c r="AP9" s="269">
        <v>85106</v>
      </c>
      <c r="AQ9" s="270">
        <v>117270</v>
      </c>
      <c r="AR9" s="271">
        <v>-27.4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74231</v>
      </c>
      <c r="AP10" s="272">
        <v>1531</v>
      </c>
      <c r="AQ10" s="273">
        <v>10490</v>
      </c>
      <c r="AR10" s="274">
        <v>-85.4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75488</v>
      </c>
      <c r="AP11" s="272">
        <v>1557</v>
      </c>
      <c r="AQ11" s="273">
        <v>1802</v>
      </c>
      <c r="AR11" s="274">
        <v>-13.6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231126</v>
      </c>
      <c r="AP13" s="272">
        <v>4767</v>
      </c>
      <c r="AQ13" s="273">
        <v>4482</v>
      </c>
      <c r="AR13" s="274">
        <v>6.4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92569</v>
      </c>
      <c r="AP14" s="272">
        <v>1909</v>
      </c>
      <c r="AQ14" s="273">
        <v>2749</v>
      </c>
      <c r="AR14" s="274">
        <v>-30.6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-321713</v>
      </c>
      <c r="AP15" s="272">
        <v>-6636</v>
      </c>
      <c r="AQ15" s="273">
        <v>-7399</v>
      </c>
      <c r="AR15" s="274">
        <v>-10.3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4277800</v>
      </c>
      <c r="AP16" s="272">
        <v>88235</v>
      </c>
      <c r="AQ16" s="273">
        <v>129397</v>
      </c>
      <c r="AR16" s="274">
        <v>-31.8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9.5500000000000007</v>
      </c>
      <c r="AP21" s="286">
        <v>11.07</v>
      </c>
      <c r="AQ21" s="287">
        <v>-1.52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97.5</v>
      </c>
      <c r="AP22" s="291">
        <v>97.2</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2666682</v>
      </c>
      <c r="AP32" s="300">
        <v>55004</v>
      </c>
      <c r="AQ32" s="301">
        <v>74841</v>
      </c>
      <c r="AR32" s="302">
        <v>-26.5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646434</v>
      </c>
      <c r="AP35" s="300">
        <v>13333</v>
      </c>
      <c r="AQ35" s="301">
        <v>16683</v>
      </c>
      <c r="AR35" s="302">
        <v>-20.100000000000001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490</v>
      </c>
      <c r="AP36" s="300" t="s">
        <v>490</v>
      </c>
      <c r="AQ36" s="301">
        <v>2411</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548</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592</v>
      </c>
      <c r="AP38" s="303">
        <v>12</v>
      </c>
      <c r="AQ38" s="304">
        <v>7</v>
      </c>
      <c r="AR38" s="292">
        <v>71.400000000000006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-150807</v>
      </c>
      <c r="AP39" s="300">
        <v>-3111</v>
      </c>
      <c r="AQ39" s="301">
        <v>-3756</v>
      </c>
      <c r="AR39" s="302">
        <v>-17.2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-2344501</v>
      </c>
      <c r="AP40" s="300">
        <v>-48358</v>
      </c>
      <c r="AQ40" s="301">
        <v>-63247</v>
      </c>
      <c r="AR40" s="302">
        <v>-23.5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818400</v>
      </c>
      <c r="AP41" s="300">
        <v>16880</v>
      </c>
      <c r="AQ41" s="301">
        <v>27488</v>
      </c>
      <c r="AR41" s="302">
        <v>-38.6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5862234</v>
      </c>
      <c r="AN51" s="322">
        <v>116661</v>
      </c>
      <c r="AO51" s="323">
        <v>20.3</v>
      </c>
      <c r="AP51" s="324">
        <v>92632</v>
      </c>
      <c r="AQ51" s="325">
        <v>32</v>
      </c>
      <c r="AR51" s="326">
        <v>-11.7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1005380</v>
      </c>
      <c r="AN52" s="330">
        <v>20008</v>
      </c>
      <c r="AO52" s="331">
        <v>-11.5</v>
      </c>
      <c r="AP52" s="332">
        <v>47978</v>
      </c>
      <c r="AQ52" s="333">
        <v>32.799999999999997</v>
      </c>
      <c r="AR52" s="334">
        <v>-44.3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4451097</v>
      </c>
      <c r="AN53" s="322">
        <v>90021</v>
      </c>
      <c r="AO53" s="323">
        <v>-22.8</v>
      </c>
      <c r="AP53" s="324">
        <v>96469</v>
      </c>
      <c r="AQ53" s="325">
        <v>4.0999999999999996</v>
      </c>
      <c r="AR53" s="326">
        <v>-26.9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1689859</v>
      </c>
      <c r="AN54" s="330">
        <v>34177</v>
      </c>
      <c r="AO54" s="331">
        <v>70.8</v>
      </c>
      <c r="AP54" s="332">
        <v>49775</v>
      </c>
      <c r="AQ54" s="333">
        <v>3.7</v>
      </c>
      <c r="AR54" s="334">
        <v>67.099999999999994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1958885</v>
      </c>
      <c r="AN55" s="322">
        <v>39795</v>
      </c>
      <c r="AO55" s="323">
        <v>-55.8</v>
      </c>
      <c r="AP55" s="324">
        <v>85743</v>
      </c>
      <c r="AQ55" s="325">
        <v>-11.1</v>
      </c>
      <c r="AR55" s="326">
        <v>-44.7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589460</v>
      </c>
      <c r="AN56" s="330">
        <v>11975</v>
      </c>
      <c r="AO56" s="331">
        <v>-65</v>
      </c>
      <c r="AP56" s="332">
        <v>45231</v>
      </c>
      <c r="AQ56" s="333">
        <v>-9.1</v>
      </c>
      <c r="AR56" s="334">
        <v>-55.9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1455977</v>
      </c>
      <c r="AN57" s="322">
        <v>29837</v>
      </c>
      <c r="AO57" s="323">
        <v>-25</v>
      </c>
      <c r="AP57" s="324">
        <v>92509</v>
      </c>
      <c r="AQ57" s="325">
        <v>7.9</v>
      </c>
      <c r="AR57" s="326">
        <v>-32.9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995765</v>
      </c>
      <c r="AN58" s="330">
        <v>20406</v>
      </c>
      <c r="AO58" s="331">
        <v>70.400000000000006</v>
      </c>
      <c r="AP58" s="332">
        <v>52274</v>
      </c>
      <c r="AQ58" s="333">
        <v>15.6</v>
      </c>
      <c r="AR58" s="334">
        <v>54.8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1664588</v>
      </c>
      <c r="AN59" s="322">
        <v>34334</v>
      </c>
      <c r="AO59" s="323">
        <v>15.1</v>
      </c>
      <c r="AP59" s="324">
        <v>98544</v>
      </c>
      <c r="AQ59" s="325">
        <v>6.5</v>
      </c>
      <c r="AR59" s="326">
        <v>8.6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769811</v>
      </c>
      <c r="AN60" s="330">
        <v>15878</v>
      </c>
      <c r="AO60" s="331">
        <v>-22.2</v>
      </c>
      <c r="AP60" s="332">
        <v>55816</v>
      </c>
      <c r="AQ60" s="333">
        <v>6.8</v>
      </c>
      <c r="AR60" s="334">
        <v>-29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3078556</v>
      </c>
      <c r="AN61" s="337">
        <v>62130</v>
      </c>
      <c r="AO61" s="338">
        <v>-13.6</v>
      </c>
      <c r="AP61" s="339">
        <v>93179</v>
      </c>
      <c r="AQ61" s="340">
        <v>7.9</v>
      </c>
      <c r="AR61" s="326">
        <v>-21.5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1010055</v>
      </c>
      <c r="AN62" s="330">
        <v>20489</v>
      </c>
      <c r="AO62" s="331">
        <v>8.5</v>
      </c>
      <c r="AP62" s="332">
        <v>50215</v>
      </c>
      <c r="AQ62" s="333">
        <v>10</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kcFnyAJkwcLn74CVxrgCjwAQVnjqJV3OWX7wupchV7/nTeBxODhGDeM3cNsjOdMI3yW2Cz17sgKJo4WoplcUA==" saltValue="DOco51wQ6j0rH6Pu0819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wjvJ5+WMECp59Q/wZMGDV7b27Mx5piKgOf5uz4hxt7hCpAdSzO0mWXG1Q1ECdSZhjqRNU5Nd9bf3rq/owfajBg==" saltValue="iGQiHfr1G43O/+SX4CPA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eRlU2mywTvc3PcKSuFwJygXBluHOT1hCRNKzqQhWcKVTqa6mz4Uhgvooi6Ep/9q1HQyu2ppzoeQLr/CljP/5Aw==" saltValue="Q2bng7uszsl05RzGzZQh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42"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21.4</v>
      </c>
      <c r="G47" s="12">
        <v>21.56</v>
      </c>
      <c r="H47" s="12">
        <v>21.88</v>
      </c>
      <c r="I47" s="12">
        <v>18.38</v>
      </c>
      <c r="J47" s="13">
        <v>18.05</v>
      </c>
    </row>
    <row r="48" spans="2:10" ht="57.75" customHeight="1" x14ac:dyDescent="0.15">
      <c r="B48" s="14"/>
      <c r="C48" s="1141" t="s">
        <v>4</v>
      </c>
      <c r="D48" s="1141"/>
      <c r="E48" s="1142"/>
      <c r="F48" s="15">
        <v>3.7</v>
      </c>
      <c r="G48" s="16">
        <v>7.65</v>
      </c>
      <c r="H48" s="16">
        <v>4.75</v>
      </c>
      <c r="I48" s="16">
        <v>5.84</v>
      </c>
      <c r="J48" s="17">
        <v>5.82</v>
      </c>
    </row>
    <row r="49" spans="2:10" ht="57.75" customHeight="1" thickBot="1" x14ac:dyDescent="0.2">
      <c r="B49" s="18"/>
      <c r="C49" s="1143" t="s">
        <v>5</v>
      </c>
      <c r="D49" s="1143"/>
      <c r="E49" s="1144"/>
      <c r="F49" s="19">
        <v>1.26</v>
      </c>
      <c r="G49" s="20">
        <v>4.99</v>
      </c>
      <c r="H49" s="20" t="s">
        <v>533</v>
      </c>
      <c r="I49" s="20" t="s">
        <v>534</v>
      </c>
      <c r="J49" s="21">
        <v>0.1</v>
      </c>
    </row>
    <row r="50" spans="2:10" x14ac:dyDescent="0.15"/>
  </sheetData>
  <sheetProtection algorithmName="SHA-512" hashValue="ay5IBn5GxLtSUabVj6wRnGxI4ByWfcWu97QqXegkhg4Re/s+PwB+FRAyru0LVoIu+DFP76NHnu7PQFv2TR1prw==" saltValue="cAH8V2j/R3MGXbNDvQ1v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和彦</cp:lastModifiedBy>
  <cp:lastPrinted>2026-03-10T00:34:44Z</cp:lastPrinted>
  <dcterms:created xsi:type="dcterms:W3CDTF">2026-02-23T05:09:12Z</dcterms:created>
  <dcterms:modified xsi:type="dcterms:W3CDTF">2026-03-17T04:09:33Z</dcterms:modified>
  <cp:category/>
</cp:coreProperties>
</file>