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120" yWindow="-120" windowWidth="20730" windowHeight="11160" tabRatio="853"/>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8"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CO34" i="10"/>
  <c r="BW34" i="10"/>
  <c r="BW35" i="10" s="1"/>
  <c r="BW36" i="10" s="1"/>
  <c r="BW37" i="10" s="1"/>
  <c r="BW38" i="10" s="1"/>
  <c r="BW39" i="10" s="1"/>
  <c r="BW40" i="10" s="1"/>
  <c r="BE34"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<sst xmlns="http://schemas.openxmlformats.org/spreadsheetml/2006/main" count="1139" uniqueCount="603">
  <si>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</si>
  <si>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</si>
  <si>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</si>
  <si>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</si>
  <si>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</si>
  <si>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</si>
  <si>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</si>
  <si>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</si>
  <si>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</si>
  <si>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</si>
  <si>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</si>
  <si>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</si>
  <si>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</si>
  <si>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</si>
  <si>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</si>
  <si>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</si>
  <si>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</si>
  <si>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</si>
  <si>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</si>
  <si>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</si>
  <si>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</si>
  <si>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</si>
  <si>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</si>
  <si>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</si>
  <si>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</si>
  <si>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</si>
  <si>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</si>
  <si>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</si>
  <si>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</si>
  <si>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</si>
  <si>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</si>
  <si>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</si>
  <si>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</si>
  <si>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</si>
  <si>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</si>
  <si>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</si>
  <si>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</si>
  <si>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</si>
  <si>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</si>
  <si>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</si>
  <si>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</si>
  <si>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</si>
  <si>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</si>
  <si>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</si>
  <si>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</si>
  <si>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</si>
  <si>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</si>
  <si>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</si>
  <si>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</si>
  <si>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</si>
  <si>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</si>
  <si>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</si>
  <si>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</si>
  <si>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</si>
  <si>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</si>
  <si>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</si>
  <si>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</si>
  <si>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</si>
  <si>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</si>
  <si>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</si>
  <si>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</si>
  <si>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</si>
  <si>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</si>
  <si>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</si>
  <si>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</si>
  <si>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</si>
  <si>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</si>
  <si>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</si>
  <si>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</si>
  <si>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</si>
  <si>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</si>
  <si>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</si>
  <si>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</si>
  <si>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</si>
  <si>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</si>
  <si>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</si>
  <si>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</si>
  <si>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</si>
  <si>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</si>
  <si>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</si>
  <si>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</si>
  <si>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</si>
  <si>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</si>
  <si>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</si>
  <si>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</si>
  <si>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</si>
  <si>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</si>
  <si>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</si>
  <si>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</si>
  <si>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</si>
  <si>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</si>
  <si>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</si>
  <si>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</si>
  <si>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</si>
  <si>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</si>
  <si>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</si>
  <si>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</si>
  <si>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</si>
  <si>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</si>
  <si>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</si>
  <si>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</si>
  <si>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</si>
  <si>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</si>
  <si>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</si>
  <si>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</si>
  <si>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</si>
  <si>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</si>
  <si>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</si>
  <si>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</si>
  <si>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</si>
  <si>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</si>
  <si>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</si>
  <si>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</si>
  <si>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</si>
  <si>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</si>
  <si>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</si>
  <si>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</si>
  <si>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</si>
  <si>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</si>
  <si>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</si>
  <si>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</si>
  <si>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</si>
  <si>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</si>
  <si>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</si>
  <si>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</si>
  <si>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</si>
  <si>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</si>
  <si>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</si>
  <si>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</si>
  <si>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</si>
  <si>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</si>
  <si>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</si>
  <si>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</si>
  <si>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</si>
  <si>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</si>
  <si>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</si>
  <si>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</si>
  <si>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</si>
  <si>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</si>
  <si>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</si>
  <si>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</si>
  <si>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</si>
  <si>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</si>
  <si>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</si>
  <si>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</si>
  <si>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</si>
  <si>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</si>
  <si>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</si>
  <si>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</si>
  <si>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</si>
  <si>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</si>
  <si>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</si>
  <si>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</si>
  <si>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</si>
  <si>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</si>
  <si>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</si>
  <si>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</si>
  <si>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</si>
  <si>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</si>
  <si>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</si>
  <si>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</si>
  <si>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</si>
  <si>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</si>
  <si>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</si>
  <si>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</si>
  <si>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</si>
  <si>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</si>
  <si>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</si>
  <si>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</si>
  <si>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</si>
  <si>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</si>
  <si>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</si>
  <si>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</si>
  <si>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</si>
  <si>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</si>
  <si>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</si>
  <si>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</si>
  <si>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</si>
  <si>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</si>
  <si>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</si>
  <si>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</si>
  <si>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</si>
  <si>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</si>
  <si>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</si>
  <si>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</si>
  <si>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</si>
  <si>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</si>
  <si>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</si>
  <si>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</si>
  <si>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</si>
  <si>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</si>
  <si>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</si>
  <si>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</si>
  <si>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</si>
  <si>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</si>
  <si>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</si>
  <si>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</si>
  <si>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</si>
  <si>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</si>
  <si>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</si>
  <si>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</si>
  <si>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</si>
  <si>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</si>
  <si>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</si>
  <si>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</si>
  <si>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</si>
  <si>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</si>
  <si>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</si>
  <si>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</si>
  <si>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</si>
  <si>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</si>
  <si>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</si>
  <si>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</si>
  <si>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</si>
  <si>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</si>
  <si>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</si>
  <si>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</si>
  <si>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</si>
  <si>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</si>
  <si>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</si>
  <si>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</si>
  <si>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</si>
  <si>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</si>
  <si>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</si>
  <si>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</si>
  <si>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</si>
  <si>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</si>
  <si>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</si>
  <si>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</si>
  <si>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</si>
  <si>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</si>
  <si>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</si>
  <si>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</si>
  <si>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</si>
  <si>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</si>
  <si>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</si>
  <si>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</si>
  <si>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</si>
  <si>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</si>
  <si>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</si>
  <si>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</si>
  <si>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</si>
  <si>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</si>
  <si>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</si>
  <si>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</si>
  <si>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</si>
  <si>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</si>
  <si>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</si>
  <si>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</si>
  <si>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</si>
  <si>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</si>
  <si>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</si>
  <si>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</si>
  <si>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</si>
  <si>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</si>
  <si>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</si>
  <si>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</si>
  <si>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</si>
  <si>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</si>
  <si>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</si>
  <si>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</si>
  <si>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</si>
  <si>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</si>
  <si>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</si>
  <si>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</si>
  <si>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</si>
  <si>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</si>
  <si>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</si>
  <si>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</si>
  <si>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</si>
  <si>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</si>
  <si>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</si>
  <si>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</si>
  <si>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</si>
  <si>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</si>
  <si>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</si>
  <si>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</si>
  <si>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</si>
  <si>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</si>
  <si>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</si>
  <si>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</si>
  <si>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</si>
  <si>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</si>
  <si>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</si>
  <si>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</si>
  <si>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</si>
  <si>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</si>
  <si>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</si>
  <si>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</si>
  <si>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</si>
  <si>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</si>
  <si>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</si>
  <si>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</si>
  <si>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</si>
  <si>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</si>
  <si>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</si>
  <si>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</si>
  <si>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</si>
  <si>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</si>
  <si>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</si>
  <si>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</si>
  <si>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</si>
  <si>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</si>
  <si>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</si>
  <si>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</si>
  <si>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</si>
  <si>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</si>
  <si>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</si>
  <si>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</si>
  <si>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</si>
  <si>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</si>
  <si>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</si>
  <si>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</si>
  <si>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</si>
  <si>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</si>
  <si>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</si>
  <si>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</si>
  <si>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</si>
  <si>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</si>
  <si>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</si>
  <si>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</si>
  <si>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</si>
  <si>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</si>
  <si>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</si>
  <si>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</si>
  <si>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</si>
  <si>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</si>
  <si>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</si>
  <si>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</si>
  <si>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</si>
  <si>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</si>
  <si>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</si>
  <si>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</si>
  <si>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</si>
  <si>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</si>
  <si>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</si>
  <si>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</si>
  <si>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</si>
  <si>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</si>
  <si>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</si>
  <si>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</si>
  <si>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</si>
  <si>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</si>
  <si>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</si>
  <si>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</si>
  <si>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</si>
  <si>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</si>
  <si>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</si>
  <si>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</si>
  <si>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</si>
  <si>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</si>
  <si>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</si>
  <si>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</si>
  <si>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</si>
  <si>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</si>
  <si>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</si>
  <si>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</si>
  <si>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</si>
  <si>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</si>
  <si>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</si>
  <si>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</si>
  <si>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</si>
  <si>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</si>
  <si>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</si>
  <si>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</si>
  <si>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</si>
  <si>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</si>
  <si>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</si>
  <si>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</si>
  <si>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</si>
  <si>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</si>
  <si>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</si>
  <si>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</si>
  <si>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</si>
  <si>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</si>
  <si>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</si>
  <si>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</si>
  <si>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</si>
  <si>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</si>
  <si>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</si>
  <si>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</si>
  <si>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</si>
  <si>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</si>
  <si>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</si>
  <si>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</si>
  <si>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</si>
  <si>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</si>
  <si>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</si>
  <si>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</si>
  <si>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</si>
  <si>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</si>
  <si>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</si>
  <si>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</si>
  <si>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</si>
  <si>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</si>
  <si>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</si>
  <si>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</si>
  <si>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</si>
  <si>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</si>
  <si>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</si>
  <si>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</si>
  <si>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</si>
  <si>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</si>
  <si>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</si>
  <si>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</si>
  <si>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</si>
  <si>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</si>
  <si>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</si>
  <si>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</si>
  <si>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</si>
  <si>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</si>
  <si>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</si>
  <si>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</si>
  <si>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</si>
  <si>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</si>
  <si>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</si>
  <si>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</si>
  <si>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</si>
  <si>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</si>
  <si>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</si>
  <si>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</si>
  <si>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</si>
  <si>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</si>
  <si>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</si>
  <si>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</si>
  <si>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</si>
  <si>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</si>
  <si>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</si>
  <si>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</si>
  <si>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</si>
  <si>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</si>
  <si>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</si>
  <si>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</si>
  <si>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</si>
  <si>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</si>
  <si>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</si>
  <si>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</si>
  <si>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</si>
  <si>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</si>
  <si>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</si>
  <si>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</si>
  <si>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</si>
  <si>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</si>
  <si>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</si>
  <si>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</si>
  <si>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</si>
  <si>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</si>
  <si>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</si>
  <si>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</si>
  <si>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</si>
  <si>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</si>
  <si>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</si>
  <si>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</si>
  <si>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</si>
  <si>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</si>
  <si>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</si>
  <si>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</si>
  <si>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</si>
  <si>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</si>
  <si>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</si>
  <si>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</si>
  <si>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</si>
  <si>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</si>
  <si>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</si>
  <si>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</si>
  <si>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</si>
  <si>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</si>
  <si>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</si>
  <si>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</si>
  <si>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</si>
  <si>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</si>
  <si>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</si>
  <si>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</si>
  <si>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</si>
  <si>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</si>
  <si>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</si>
  <si>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</si>
  <si>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</si>
  <si>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</si>
  <si>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</si>
  <si>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</si>
  <si>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</si>
  <si>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</si>
  <si>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</si>
  <si>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</si>
  <si>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</si>
  <si>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</si>
  <si>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</si>
  <si>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</si>
  <si>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</si>
  <si>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</si>
  <si>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</si>
  <si>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</si>
  <si>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</si>
  <si>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</si>
  <si>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</si>
  <si>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</si>
  <si>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</si>
  <si>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</si>
  <si>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</si>
  <si>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</si>
  <si>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</si>
  <si>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</si>
  <si>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</si>
  <si>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</si>
  <si>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</si>
  <si>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</si>
  <si>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</si>
  <si>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</si>
  <si>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</si>
  <si>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</si>
  <si>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</si>
  <si>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</si>
  <si>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</si>
  <si>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</si>
  <si>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</si>
  <si>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</si>
  <si>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</si>
  <si>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</si>
  <si>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</si>
  <si>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</si>
  <si>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</si>
  <si>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</si>
  <si>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</si>
  <si>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</si>
  <si>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</si>
  <si>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</si>
  <si>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</si>
  <si>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</si>
  <si>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</si>
  <si>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</si>
  <si>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</si>
  <si>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</si>
  <si>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</si>
  <si>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</si>
  <si>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</si>
  <si>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</si>
  <si>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</si>
  <si>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</si>
  <si>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</si>
  <si>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</si>
  <si>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</si>
  <si>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</si>
  <si>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</si>
  <si>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</si>
  <si>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</si>
  <si>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</si>
  <si>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</si>
  <si>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</si>
  <si>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</si>
  <si>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</si>
  <si>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</si>
  <si>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</si>
  <si>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</si>
  <si>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</si>
  <si>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</si>
  <si>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</si>
  <si>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</si>
  <si>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</si>
  <si>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</si>
  <si>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</si>
  <si>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</si>
  <si>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</si>
  <si>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</si>
  <si>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</si>
  <si>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</si>
  <si>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</si>
  <si>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</si>
  <si>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</si>
  <si>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1.76</t>
  </si>
  <si>
    <t>▲ 0.66</t>
  </si>
  <si>
    <t>▲ 0.70</t>
  </si>
  <si>
    <t>▲ 0.72</t>
  </si>
  <si>
    <t>水道事業会計</t>
  </si>
  <si>
    <t>一般会計</t>
  </si>
  <si>
    <t>介護保険特別会計</t>
  </si>
  <si>
    <t>工業用水道事業会計</t>
  </si>
  <si>
    <t>公共下水道事業会計</t>
  </si>
  <si>
    <t>農業集落排水事業会計</t>
  </si>
  <si>
    <t>国民健康保険特別会計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</si>
  <si>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</si>
  <si>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</si>
  <si>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</si>
  <si>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</si>
  <si>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</si>
  <si>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</si>
  <si>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</si>
  <si>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</si>
  <si>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</si>
  <si>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茨城県市町村総合事務組合（一般会計）</t>
    <rPh sb="13" eb="15">
      <t>イッパン</t>
    </rPh>
    <rPh sb="15" eb="17">
      <t>カイケイ</t>
    </rPh>
    <phoneticPr fontId="2"/>
  </si>
  <si>
    <t>茨城県市町村総合事務組合（県民交通災害共済事業特別会計）</t>
  </si>
  <si>
    <t>茨城租税債権管理機構</t>
  </si>
  <si>
    <t>茨城県後期高齢者医療広域連合（一般会計）</t>
  </si>
  <si>
    <t>茨城県後期高齢者医療広域連合（後期高齢医療特別会計）</t>
  </si>
  <si>
    <t>茨城地方広域環境事務組合</t>
  </si>
  <si>
    <t>霞台厚生施設組合</t>
  </si>
  <si>
    <t>茨城町農業公社</t>
    <rPh sb="0" eb="2">
      <t>イバラキ</t>
    </rPh>
    <rPh sb="2" eb="3">
      <t>マチ</t>
    </rPh>
    <rPh sb="3" eb="5">
      <t>ノウギョウ</t>
    </rPh>
    <rPh sb="5" eb="7">
      <t>コウシャ</t>
    </rPh>
    <phoneticPr fontId="2"/>
  </si>
  <si>
    <t>　公共施設等整備基金</t>
    <rPh sb="1" eb="5">
      <t>コウキョウシセツ</t>
    </rPh>
    <rPh sb="5" eb="6">
      <t>トウ</t>
    </rPh>
    <rPh sb="6" eb="10">
      <t>セイビキキン</t>
    </rPh>
    <phoneticPr fontId="5"/>
  </si>
  <si>
    <t>　ふるさと基金</t>
    <rPh sb="5" eb="7">
      <t>キキン</t>
    </rPh>
    <phoneticPr fontId="5"/>
  </si>
  <si>
    <t>-</t>
    <phoneticPr fontId="2"/>
  </si>
  <si>
    <t>　企業立地促進基金</t>
    <rPh sb="1" eb="3">
      <t>キギョウ</t>
    </rPh>
    <rPh sb="3" eb="5">
      <t>リッチ</t>
    </rPh>
    <rPh sb="5" eb="7">
      <t>ソクシン</t>
    </rPh>
    <rPh sb="7" eb="9">
      <t>キキン</t>
    </rPh>
    <phoneticPr fontId="2"/>
  </si>
  <si>
    <t>　ごみ処理施設整備基金</t>
    <rPh sb="3" eb="5">
      <t>ショリ</t>
    </rPh>
    <rPh sb="5" eb="7">
      <t>シセツ</t>
    </rPh>
    <rPh sb="7" eb="9">
      <t>セイビ</t>
    </rPh>
    <rPh sb="9" eb="11">
      <t>キキン</t>
    </rPh>
    <phoneticPr fontId="2"/>
  </si>
  <si>
    <t>　地域福祉基金</t>
    <rPh sb="1" eb="3">
      <t>チイキ</t>
    </rPh>
    <rPh sb="3" eb="5">
      <t>フクシ</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</si>
</sst>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47161</c:v>
                </c:pt>
                <c:pt idx="4">
                  <c:v>43423</c:v>
                </c:pt>
              </c:numCache>
            </c:numRef>
          </c:val>
          <c:smooth val="0"/>
          <c:extLst>
            <c:ext xmlns:c16="http://schemas.microsoft.com/office/drawing/2014/chart" uri="{C3380CC4-5D6E-409C-BE32-E72D297353CC}">
              <c16:uniqueId val="{00000000-80C0-44CC-A88F-D34E7911F1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33727</c:v>
                </c:pt>
                <c:pt idx="1">
                  <c:v>47123</c:v>
                </c:pt>
                <c:pt idx="2">
                  <c:v>51561</c:v>
                </c:pt>
                <c:pt idx="3">
                  <c:v>63739</c:v>
                </c:pt>
                <c:pt idx="4">
                  <c:v>41495</c:v>
                </c:pt>
              </c:numCache>
            </c:numRef>
          </c:val>
          <c:smooth val="0"/>
          <c:extLst>
            <c:ext xmlns:c16="http://schemas.microsoft.com/office/drawing/2014/chart" uri="{C3380CC4-5D6E-409C-BE32-E72D297353CC}">
              <c16:uniqueId val="{00000001-80C0-44CC-A88F-D34E7911F1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3.54</c:v>
                </c:pt>
                <c:pt idx="1">
                  <c:v>5.55</c:v>
                </c:pt>
                <c:pt idx="2">
                  <c:v>5</c:v>
                </c:pt>
                <c:pt idx="3">
                  <c:v>8.27</c:v>
                </c:pt>
                <c:pt idx="4">
                  <c:v>7.78</c:v>
                </c:pt>
              </c:numCache>
            </c:numRef>
          </c:val>
          <c:extLst>
            <c:ext xmlns:c16="http://schemas.microsoft.com/office/drawing/2014/chart" uri="{C3380CC4-5D6E-409C-BE32-E72D297353CC}">
              <c16:uniqueId val="{00000000-8541-4A7E-BEAB-B2688BC07CA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25.79</c:v>
                </c:pt>
                <c:pt idx="1">
                  <c:v>23.25</c:v>
                </c:pt>
                <c:pt idx="2">
                  <c:v>21.74</c:v>
                </c:pt>
                <c:pt idx="3">
                  <c:v>20.81</c:v>
                </c:pt>
                <c:pt idx="4">
                  <c:v>21.41</c:v>
                </c:pt>
              </c:numCache>
            </c:numRef>
          </c:val>
          <c:extLst>
            <c:ext xmlns:c16="http://schemas.microsoft.com/office/drawing/2014/chart" uri="{C3380CC4-5D6E-409C-BE32-E72D297353CC}">
              <c16:uniqueId val="{00000001-8541-4A7E-BEAB-B2688BC07CA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-1.76</c:v>
                </c:pt>
                <c:pt idx="1">
                  <c:v>-0.66</c:v>
                </c:pt>
                <c:pt idx="2">
                  <c:v>-0.7</c:v>
                </c:pt>
                <c:pt idx="3">
                  <c:v>3.48</c:v>
                </c:pt>
                <c:pt idx="4">
                  <c:v>-0.72</c:v>
                </c:pt>
              </c:numCache>
            </c:numRef>
          </c:val>
          <c:smooth val="0"/>
          <c:extLst>
            <c:ext xmlns:c16="http://schemas.microsoft.com/office/drawing/2014/chart" uri="{C3380CC4-5D6E-409C-BE32-E72D297353CC}">
              <c16:uniqueId val="{00000002-8541-4A7E-BEAB-B2688BC07CA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0.11</c:v>
                </c:pt>
                <c:pt idx="2">
                  <c:v>#N/A</c:v>
                </c:pt>
                <c:pt idx="3">
                  <c:v>0.45</c:v>
                </c:pt>
                <c:pt idx="4">
                  <c:v>0</c:v>
                </c:pt>
                <c:pt idx="5">
                  <c:v>0</c:v>
                </c:pt>
                <c:pt idx="6">
                  <c:v>0</c:v>
                </c:pt>
                <c:pt idx="7">
                  <c:v>0</c:v>
                </c:pt>
                <c:pt idx="8">
                  <c:v>0</c:v>
                </c:pt>
                <c:pt idx="9">
                  <c:v>0</c:v>
                </c:pt>
              </c:numCache>
            </c:numRef>
          </c:val>
          <c:extLst>
            <c:ext xmlns:c16="http://schemas.microsoft.com/office/drawing/2014/chart" uri="{C3380CC4-5D6E-409C-BE32-E72D297353CC}">
              <c16:uniqueId val="{00000000-A16F-497B-8F3B-94D27550C2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6F-497B-8F3B-94D27550C239}"/>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0.06</c:v>
                </c:pt>
                <c:pt idx="8">
                  <c:v>#N/A</c:v>
                </c:pt>
                <c:pt idx="9">
                  <c:v>0.01</c:v>
                </c:pt>
              </c:numCache>
            </c:numRef>
          </c:val>
          <c:extLst>
            <c:ext xmlns:c16="http://schemas.microsoft.com/office/drawing/2014/chart" uri="{C3380CC4-5D6E-409C-BE32-E72D297353CC}">
              <c16:uniqueId val="{00000002-A16F-497B-8F3B-94D27550C239}"/>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0.24</c:v>
                </c:pt>
                <c:pt idx="2">
                  <c:v>#N/A</c:v>
                </c:pt>
                <c:pt idx="3">
                  <c:v>0.7</c:v>
                </c:pt>
                <c:pt idx="4">
                  <c:v>#N/A</c:v>
                </c:pt>
                <c:pt idx="5">
                  <c:v>0.63</c:v>
                </c:pt>
                <c:pt idx="6">
                  <c:v>#N/A</c:v>
                </c:pt>
                <c:pt idx="7">
                  <c:v>0.55000000000000004</c:v>
                </c:pt>
                <c:pt idx="8">
                  <c:v>#N/A</c:v>
                </c:pt>
                <c:pt idx="9">
                  <c:v>0.32</c:v>
                </c:pt>
              </c:numCache>
            </c:numRef>
          </c:val>
          <c:extLst>
            <c:ext xmlns:c16="http://schemas.microsoft.com/office/drawing/2014/chart" uri="{C3380CC4-5D6E-409C-BE32-E72D297353CC}">
              <c16:uniqueId val="{00000003-A16F-497B-8F3B-94D27550C239}"/>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0.28999999999999998</c:v>
                </c:pt>
                <c:pt idx="6">
                  <c:v>#N/A</c:v>
                </c:pt>
                <c:pt idx="7">
                  <c:v>0.46</c:v>
                </c:pt>
                <c:pt idx="8">
                  <c:v>#N/A</c:v>
                </c:pt>
                <c:pt idx="9">
                  <c:v>0.66</c:v>
                </c:pt>
              </c:numCache>
            </c:numRef>
          </c:val>
          <c:extLst>
            <c:ext xmlns:c16="http://schemas.microsoft.com/office/drawing/2014/chart" uri="{C3380CC4-5D6E-409C-BE32-E72D297353CC}">
              <c16:uniqueId val="{00000004-A16F-497B-8F3B-94D27550C239}"/>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0.69</c:v>
                </c:pt>
                <c:pt idx="6">
                  <c:v>#N/A</c:v>
                </c:pt>
                <c:pt idx="7">
                  <c:v>1</c:v>
                </c:pt>
                <c:pt idx="8">
                  <c:v>#N/A</c:v>
                </c:pt>
                <c:pt idx="9">
                  <c:v>1.1399999999999999</c:v>
                </c:pt>
              </c:numCache>
            </c:numRef>
          </c:val>
          <c:extLst>
            <c:ext xmlns:c16="http://schemas.microsoft.com/office/drawing/2014/chart" uri="{C3380CC4-5D6E-409C-BE32-E72D297353CC}">
              <c16:uniqueId val="{00000005-A16F-497B-8F3B-94D27550C239}"/>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1.35</c:v>
                </c:pt>
                <c:pt idx="2">
                  <c:v>#N/A</c:v>
                </c:pt>
                <c:pt idx="3">
                  <c:v>1.4</c:v>
                </c:pt>
                <c:pt idx="4">
                  <c:v>#N/A</c:v>
                </c:pt>
                <c:pt idx="5">
                  <c:v>1.39</c:v>
                </c:pt>
                <c:pt idx="6">
                  <c:v>#N/A</c:v>
                </c:pt>
                <c:pt idx="7">
                  <c:v>1.36</c:v>
                </c:pt>
                <c:pt idx="8">
                  <c:v>#N/A</c:v>
                </c:pt>
                <c:pt idx="9">
                  <c:v>1.43</c:v>
                </c:pt>
              </c:numCache>
            </c:numRef>
          </c:val>
          <c:extLst>
            <c:ext xmlns:c16="http://schemas.microsoft.com/office/drawing/2014/chart" uri="{C3380CC4-5D6E-409C-BE32-E72D297353CC}">
              <c16:uniqueId val="{00000006-A16F-497B-8F3B-94D27550C23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1.48</c:v>
                </c:pt>
                <c:pt idx="2">
                  <c:v>#N/A</c:v>
                </c:pt>
                <c:pt idx="3">
                  <c:v>1.1000000000000001</c:v>
                </c:pt>
                <c:pt idx="4">
                  <c:v>#N/A</c:v>
                </c:pt>
                <c:pt idx="5">
                  <c:v>1.1100000000000001</c:v>
                </c:pt>
                <c:pt idx="6">
                  <c:v>#N/A</c:v>
                </c:pt>
                <c:pt idx="7">
                  <c:v>2.73</c:v>
                </c:pt>
                <c:pt idx="8">
                  <c:v>#N/A</c:v>
                </c:pt>
                <c:pt idx="9">
                  <c:v>2.88</c:v>
                </c:pt>
              </c:numCache>
            </c:numRef>
          </c:val>
          <c:extLst>
            <c:ext xmlns:c16="http://schemas.microsoft.com/office/drawing/2014/chart" uri="{C3380CC4-5D6E-409C-BE32-E72D297353CC}">
              <c16:uniqueId val="{00000007-A16F-497B-8F3B-94D27550C2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3.53</c:v>
                </c:pt>
                <c:pt idx="2">
                  <c:v>#N/A</c:v>
                </c:pt>
                <c:pt idx="3">
                  <c:v>5.55</c:v>
                </c:pt>
                <c:pt idx="4">
                  <c:v>#N/A</c:v>
                </c:pt>
                <c:pt idx="5">
                  <c:v>5</c:v>
                </c:pt>
                <c:pt idx="6">
                  <c:v>#N/A</c:v>
                </c:pt>
                <c:pt idx="7">
                  <c:v>8.26</c:v>
                </c:pt>
                <c:pt idx="8">
                  <c:v>#N/A</c:v>
                </c:pt>
                <c:pt idx="9">
                  <c:v>7.77</c:v>
                </c:pt>
              </c:numCache>
            </c:numRef>
          </c:val>
          <c:extLst>
            <c:ext xmlns:c16="http://schemas.microsoft.com/office/drawing/2014/chart" uri="{C3380CC4-5D6E-409C-BE32-E72D297353CC}">
              <c16:uniqueId val="{00000008-A16F-497B-8F3B-94D27550C2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12.14</c:v>
                </c:pt>
                <c:pt idx="2">
                  <c:v>#N/A</c:v>
                </c:pt>
                <c:pt idx="3">
                  <c:v>13.52</c:v>
                </c:pt>
                <c:pt idx="4">
                  <c:v>#N/A</c:v>
                </c:pt>
                <c:pt idx="5">
                  <c:v>14.3</c:v>
                </c:pt>
                <c:pt idx="6">
                  <c:v>#N/A</c:v>
                </c:pt>
                <c:pt idx="7">
                  <c:v>14.52</c:v>
                </c:pt>
                <c:pt idx="8">
                  <c:v>#N/A</c:v>
                </c:pt>
                <c:pt idx="9">
                  <c:v>15</c:v>
                </c:pt>
              </c:numCache>
            </c:numRef>
          </c:val>
          <c:extLst>
            <c:ext xmlns:c16="http://schemas.microsoft.com/office/drawing/2014/chart" uri="{C3380CC4-5D6E-409C-BE32-E72D297353CC}">
              <c16:uniqueId val="{00000009-A16F-497B-8F3B-94D27550C2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868</c:v>
                </c:pt>
                <c:pt idx="5">
                  <c:v>866</c:v>
                </c:pt>
                <c:pt idx="8">
                  <c:v>861</c:v>
                </c:pt>
                <c:pt idx="11">
                  <c:v>856</c:v>
                </c:pt>
                <c:pt idx="14">
                  <c:v>852</c:v>
                </c:pt>
              </c:numCache>
            </c:numRef>
          </c:val>
          <c:extLst>
            <c:ext xmlns:c16="http://schemas.microsoft.com/office/drawing/2014/chart" uri="{C3380CC4-5D6E-409C-BE32-E72D297353CC}">
              <c16:uniqueId val="{00000000-6835-4D86-8C3E-6D0B4D37CF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35-4D86-8C3E-6D0B4D37CF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35-4D86-8C3E-6D0B4D37CF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35-4D86-8C3E-6D0B4D37CF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535</c:v>
                </c:pt>
                <c:pt idx="3">
                  <c:v>537</c:v>
                </c:pt>
                <c:pt idx="6">
                  <c:v>430</c:v>
                </c:pt>
                <c:pt idx="9">
                  <c:v>373</c:v>
                </c:pt>
                <c:pt idx="12">
                  <c:v>358</c:v>
                </c:pt>
              </c:numCache>
            </c:numRef>
          </c:val>
          <c:extLst>
            <c:ext xmlns:c16="http://schemas.microsoft.com/office/drawing/2014/chart" uri="{C3380CC4-5D6E-409C-BE32-E72D297353CC}">
              <c16:uniqueId val="{00000004-6835-4D86-8C3E-6D0B4D37CF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35-4D86-8C3E-6D0B4D37CF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35-4D86-8C3E-6D0B4D37CF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839</c:v>
                </c:pt>
                <c:pt idx="3">
                  <c:v>872</c:v>
                </c:pt>
                <c:pt idx="6">
                  <c:v>868</c:v>
                </c:pt>
                <c:pt idx="9">
                  <c:v>897</c:v>
                </c:pt>
                <c:pt idx="12">
                  <c:v>927</c:v>
                </c:pt>
              </c:numCache>
            </c:numRef>
          </c:val>
          <c:extLst>
            <c:ext xmlns:c16="http://schemas.microsoft.com/office/drawing/2014/chart" uri="{C3380CC4-5D6E-409C-BE32-E72D297353CC}">
              <c16:uniqueId val="{00000007-6835-4D86-8C3E-6D0B4D37CF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506</c:v>
                </c:pt>
                <c:pt idx="2">
                  <c:v>#N/A</c:v>
                </c:pt>
                <c:pt idx="3">
                  <c:v>#N/A</c:v>
                </c:pt>
                <c:pt idx="4">
                  <c:v>543</c:v>
                </c:pt>
                <c:pt idx="5">
                  <c:v>#N/A</c:v>
                </c:pt>
                <c:pt idx="6">
                  <c:v>#N/A</c:v>
                </c:pt>
                <c:pt idx="7">
                  <c:v>437</c:v>
                </c:pt>
                <c:pt idx="8">
                  <c:v>#N/A</c:v>
                </c:pt>
                <c:pt idx="9">
                  <c:v>#N/A</c:v>
                </c:pt>
                <c:pt idx="10">
                  <c:v>414</c:v>
                </c:pt>
                <c:pt idx="11">
                  <c:v>#N/A</c:v>
                </c:pt>
                <c:pt idx="12">
                  <c:v>#N/A</c:v>
                </c:pt>
                <c:pt idx="13">
                  <c:v>433</c:v>
                </c:pt>
                <c:pt idx="14">
                  <c:v>#N/A</c:v>
                </c:pt>
              </c:numCache>
            </c:numRef>
          </c:val>
          <c:smooth val="0"/>
          <c:extLst>
            <c:ext xmlns:c16="http://schemas.microsoft.com/office/drawing/2014/chart" uri="{C3380CC4-5D6E-409C-BE32-E72D297353CC}">
              <c16:uniqueId val="{00000008-6835-4D86-8C3E-6D0B4D37CF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10006</c:v>
                </c:pt>
                <c:pt idx="5">
                  <c:v>9803</c:v>
                </c:pt>
                <c:pt idx="8">
                  <c:v>9562</c:v>
                </c:pt>
                <c:pt idx="11">
                  <c:v>9542</c:v>
                </c:pt>
                <c:pt idx="14">
                  <c:v>9158</c:v>
                </c:pt>
              </c:numCache>
            </c:numRef>
          </c:val>
          <c:extLst>
            <c:ext xmlns:c16="http://schemas.microsoft.com/office/drawing/2014/chart" uri="{C3380CC4-5D6E-409C-BE32-E72D297353CC}">
              <c16:uniqueId val="{00000000-B733-47DC-ACC2-4FCCDA2C81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c:v>
                </c:pt>
                <c:pt idx="5">
                  <c:v>41</c:v>
                </c:pt>
                <c:pt idx="8">
                  <c:v>68</c:v>
                </c:pt>
                <c:pt idx="11">
                  <c:v>115</c:v>
                </c:pt>
                <c:pt idx="14">
                  <c:v>158</c:v>
                </c:pt>
              </c:numCache>
            </c:numRef>
          </c:val>
          <c:extLst>
            <c:ext xmlns:c16="http://schemas.microsoft.com/office/drawing/2014/chart" uri="{C3380CC4-5D6E-409C-BE32-E72D297353CC}">
              <c16:uniqueId val="{00000001-B733-47DC-ACC2-4FCCDA2C81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4720</c:v>
                </c:pt>
                <c:pt idx="5">
                  <c:v>4426</c:v>
                </c:pt>
                <c:pt idx="8">
                  <c:v>4286</c:v>
                </c:pt>
                <c:pt idx="11">
                  <c:v>5538</c:v>
                </c:pt>
                <c:pt idx="14">
                  <c:v>5855</c:v>
                </c:pt>
              </c:numCache>
            </c:numRef>
          </c:val>
          <c:extLst>
            <c:ext xmlns:c16="http://schemas.microsoft.com/office/drawing/2014/chart" uri="{C3380CC4-5D6E-409C-BE32-E72D297353CC}">
              <c16:uniqueId val="{00000002-B733-47DC-ACC2-4FCCDA2C81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33-47DC-ACC2-4FCCDA2C81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33-47DC-ACC2-4FCCDA2C81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33-47DC-ACC2-4FCCDA2C81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1836</c:v>
                </c:pt>
                <c:pt idx="3">
                  <c:v>1808</c:v>
                </c:pt>
                <c:pt idx="6">
                  <c:v>1768</c:v>
                </c:pt>
                <c:pt idx="9">
                  <c:v>1759</c:v>
                </c:pt>
                <c:pt idx="12">
                  <c:v>1655</c:v>
                </c:pt>
              </c:numCache>
            </c:numRef>
          </c:val>
          <c:extLst>
            <c:ext xmlns:c16="http://schemas.microsoft.com/office/drawing/2014/chart" uri="{C3380CC4-5D6E-409C-BE32-E72D297353CC}">
              <c16:uniqueId val="{00000006-B733-47DC-ACC2-4FCCDA2C81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733-47DC-ACC2-4FCCDA2C81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6509</c:v>
                </c:pt>
                <c:pt idx="3">
                  <c:v>6010</c:v>
                </c:pt>
                <c:pt idx="6">
                  <c:v>5129</c:v>
                </c:pt>
                <c:pt idx="9">
                  <c:v>4251</c:v>
                </c:pt>
                <c:pt idx="12">
                  <c:v>3524</c:v>
                </c:pt>
              </c:numCache>
            </c:numRef>
          </c:val>
          <c:extLst>
            <c:ext xmlns:c16="http://schemas.microsoft.com/office/drawing/2014/chart" uri="{C3380CC4-5D6E-409C-BE32-E72D297353CC}">
              <c16:uniqueId val="{00000008-B733-47DC-ACC2-4FCCDA2C81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663</c:v>
                </c:pt>
                <c:pt idx="3">
                  <c:v>639</c:v>
                </c:pt>
                <c:pt idx="6">
                  <c:v>615</c:v>
                </c:pt>
                <c:pt idx="9">
                  <c:v>591</c:v>
                </c:pt>
                <c:pt idx="12">
                  <c:v>568</c:v>
                </c:pt>
              </c:numCache>
            </c:numRef>
          </c:val>
          <c:extLst>
            <c:ext xmlns:c16="http://schemas.microsoft.com/office/drawing/2014/chart" uri="{C3380CC4-5D6E-409C-BE32-E72D297353CC}">
              <c16:uniqueId val="{00000009-B733-47DC-ACC2-4FCCDA2C81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9898</c:v>
                </c:pt>
                <c:pt idx="3">
                  <c:v>9947</c:v>
                </c:pt>
                <c:pt idx="6">
                  <c:v>10078</c:v>
                </c:pt>
                <c:pt idx="9">
                  <c:v>10341</c:v>
                </c:pt>
                <c:pt idx="12">
                  <c:v>10010</c:v>
                </c:pt>
              </c:numCache>
            </c:numRef>
          </c:val>
          <c:extLst>
            <c:ext xmlns:c16="http://schemas.microsoft.com/office/drawing/2014/chart" uri="{C3380CC4-5D6E-409C-BE32-E72D297353CC}">
              <c16:uniqueId val="{0000000A-B733-47DC-ACC2-4FCCDA2C81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4119</c:v>
                </c:pt>
                <c:pt idx="2">
                  <c:v>#N/A</c:v>
                </c:pt>
                <c:pt idx="3">
                  <c:v>#N/A</c:v>
                </c:pt>
                <c:pt idx="4">
                  <c:v>4133</c:v>
                </c:pt>
                <c:pt idx="5">
                  <c:v>#N/A</c:v>
                </c:pt>
                <c:pt idx="6">
                  <c:v>#N/A</c:v>
                </c:pt>
                <c:pt idx="7">
                  <c:v>3674</c:v>
                </c:pt>
                <c:pt idx="8">
                  <c:v>#N/A</c:v>
                </c:pt>
                <c:pt idx="9">
                  <c:v>#N/A</c:v>
                </c:pt>
                <c:pt idx="10">
                  <c:v>1748</c:v>
                </c:pt>
                <c:pt idx="11">
                  <c:v>#N/A</c:v>
                </c:pt>
                <c:pt idx="12">
                  <c:v>#N/A</c:v>
                </c:pt>
                <c:pt idx="13">
                  <c:v>586</c:v>
                </c:pt>
                <c:pt idx="14">
                  <c:v>#N/A</c:v>
                </c:pt>
              </c:numCache>
            </c:numRef>
          </c:val>
          <c:smooth val="0"/>
          <c:extLst>
            <c:ext xmlns:c16="http://schemas.microsoft.com/office/drawing/2014/chart" uri="{C3380CC4-5D6E-409C-BE32-E72D297353CC}">
              <c16:uniqueId val="{0000000B-B733-47DC-ACC2-4FCCDA2C81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1721</c:v>
                </c:pt>
                <c:pt idx="1">
                  <c:v>1721</c:v>
                </c:pt>
                <c:pt idx="2">
                  <c:v>1721</c:v>
                </c:pt>
              </c:numCache>
            </c:numRef>
          </c:val>
          <c:extLst>
            <c:ext xmlns:c16="http://schemas.microsoft.com/office/drawing/2014/chart" uri="{C3380CC4-5D6E-409C-BE32-E72D297353CC}">
              <c16:uniqueId val="{00000000-3E83-4F34-B4D8-604B589B2B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320</c:v>
                </c:pt>
                <c:pt idx="1">
                  <c:v>520</c:v>
                </c:pt>
                <c:pt idx="2">
                  <c:v>670</c:v>
                </c:pt>
              </c:numCache>
            </c:numRef>
          </c:val>
          <c:extLst>
            <c:ext xmlns:c16="http://schemas.microsoft.com/office/drawing/2014/chart" uri="{C3380CC4-5D6E-409C-BE32-E72D297353CC}">
              <c16:uniqueId val="{00000001-3E83-4F34-B4D8-604B589B2B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1978</c:v>
                </c:pt>
                <c:pt idx="1">
                  <c:v>2819</c:v>
                </c:pt>
                <c:pt idx="2">
                  <c:v>3051</c:v>
                </c:pt>
              </c:numCache>
            </c:numRef>
          </c:val>
          <c:extLst>
            <c:ext xmlns:c16="http://schemas.microsoft.com/office/drawing/2014/chart" uri="{C3380CC4-5D6E-409C-BE32-E72D297353CC}">
              <c16:uniqueId val="{00000002-3E83-4F34-B4D8-604B589B2B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年度長岡小学校大規模改造事業や平成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年度臨時財政対策債の元金償還開始により増となった。</a:t>
          </a:r>
        </a:p>
        <a:p>
          <a:r>
            <a:rPr kumimoji="1" lang="ja-JP" altLang="en-US" sz="1200">
              <a:latin typeface="ＭＳ ゴシック" pitchFamily="49" charset="-128"/>
              <a:ea typeface="ＭＳ ゴシック" pitchFamily="49" charset="-128"/>
            </a:rPr>
            <a:t>　公営企業債の元利償還金に対する繰入金は、企業会計への移行に伴い、令和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年度に大きく減少し、令和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年度及び令和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年度においても地方債残高の減少に伴い減となった。</a:t>
          </a:r>
        </a:p>
        <a:p>
          <a:r>
            <a:rPr kumimoji="1" lang="ja-JP" altLang="en-US" sz="1200">
              <a:latin typeface="ＭＳ ゴシック" pitchFamily="49" charset="-128"/>
              <a:ea typeface="ＭＳ ゴシック" pitchFamily="49" charset="-128"/>
            </a:rPr>
            <a:t>　算入公債費等は、臨時財政対策債の新規発行に伴い増加傾向にあったが、平成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年度以降は大きな増減はない。</a:t>
          </a:r>
        </a:p>
        <a:p>
          <a:r>
            <a:rPr kumimoji="1" lang="ja-JP" altLang="en-US" sz="1200">
              <a:latin typeface="ＭＳ ゴシック" pitchFamily="49" charset="-128"/>
              <a:ea typeface="ＭＳ ゴシック" pitchFamily="49" charset="-128"/>
            </a:rPr>
            <a:t>　今後は新たな文化的施設建設や広域し尿処理施設の更新による地方債の発行が見込まれるが、交付税措置のある地方債を有効活用するほか、事業の必要性や緊急性を精査し、財政健全化に努める。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満期一括償還地方債の借入がないので該当なし。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年度に大きく一度減少、その後平成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年度から令和元年度に実施した大戸・長岡小学校整備や、令和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年度まで実施していた給食共同調理場再整備事業や広域ごみ処理施設整備事業に伴い増加している。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公営企業債等繰入見込額については、公共下水道事業会計、農業集落排水事業会計において、地方債現在高の減少に伴い、繰入見込額が減少となり令和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充当可能基金は、公共施設の老朽化への対応や、新たな文化的施設建設への充当や地方債の償還を見越し、歳計剰余金を公共施設等整備基金や減債基金に積立てたことから増となっている。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債等繰入見込額の減や、充当可能基金の増により、将来負担比率の分子は大幅に減となったが、今後も地方債の発行については交付税措置のあるものを有効活用するほか、事業の必要性や緊急性を精査し、事業実施の適正化を図るとともに、計画的な基金への積立等により健全な財政運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公共施設の老朽化対策や新たな文化的施設建設を見越し、決算剰余金のうち２億円を公共施設等整備基金へ、１億５千万円を減債基金に積み立てたほか、ふるさと寄附金の寄付額についてふるさと基金へ積立を行ったことにより、基金全体では約３億８千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個々の特定目的基金に積み立てていくことも視野に入れているものの、今後新たな文化的施設建設などに要する事業費の財源により、基金全体としては減少していく見込みである。安定した財政運営を図るため、今後に必要となる分野の経費に充てることができるよう、計画的な基金への積立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：町民が安全で安心して利用できる公共施設等の整備、改修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：ふるさとへの思いや本町のまちづくりへの共感を持つ人からいただいた寄附金をもとに各種事業を展開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　　　　　　　：茨城中央工業団地における企業の立地促進のための用地取得奨励費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　　　　　：ごみ処理施設の整備、改修及び解体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：地域における保健福祉の推進及び民間福祉活動に対する助成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：新たな文化的施設整備事業等に財源とするため、決算剰余金等を積み立てたことによる増加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：ふるさと寄附金の寄付額の増加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　　　　　　　：増減なし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　　　　　：指定ごみ袋利益分の積立による増加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：生活支援事業費の財源としたことによる減少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：今後も公共施設の老朽化対策等、大規模な施設整備事業が予定されていることから、決算剰余金等を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計画的に積み立ていく。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令和４年度については、取崩しを行わなかったため増減は生じていない。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財政調整基金の残高は、社会保障経費や災害対応経費等として、標準財政規模の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令和４年度については、歳計剰余金を１億５千万円積み立てたことにより増となった。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事業の増加に伴った今後の公債費充当一般財源の増加を抑制するため、基金を活用していく見込みであることから、整備関係の特定目的基金ととも歳計剰余金等を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CA9788B-DF89-4674-8995-E5AE620D08F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AAB3EAA-FF2A-47F2-AF2D-E579242418C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9D75495-BE4F-4CE7-ADED-3924212884F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0EFA668-81C4-46AA-8525-EEC609681B3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666F082-627E-4722-8805-8B9550B924D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551F303-AD15-48C3-A1DA-2A0B953DD19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C2CC928-AE23-42A4-99BE-EE7359A91B1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5F818919-1747-4C7E-B8F2-B3E0CDAD8B8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D8C457C-CD3D-498D-9A70-9A5F0AA1130B}"/>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87E8914-7960-458A-9CC4-E9676F3531B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31,098
30,391
121.58
13,596,902
12,806,167
625,556
8,040,658
10,010,489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EAC9B1C-F8E2-4587-AD40-4CBC22D22A3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85B5DC2-91A0-4053-8279-4C09DDC80BC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80EE53D-82E4-4071-8278-7E7BE52CEB3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50BEA33-813F-4B08-88AE-24FAF0BFA67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7C8E3C8-7AB6-4CBC-917E-85D62F6A5B5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B6BFBF0-C4F9-451E-B51B-CE3667968CC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71380B9-45AC-430E-A81B-38047E2927D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C0E94E3-571E-4D1D-91C8-F847EB9774B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B692667-70B1-4F25-8820-429D008EAA3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65D36CFD-0D91-4521-A6C1-1AEC6720D44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3B6DDD8-F242-433A-B1EA-94EC1C2AF3F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EB04A16-DB9B-45F2-8A23-FF4B263A17D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C90C03A-E4A0-4FB3-8CC7-0F25F56D581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C3D34B0-08F2-41E6-8476-FD7673E7319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F82A052-E963-4C28-93D3-5AF4ECD9DA76}"/>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FA002B6-E0E9-4B31-B813-836044F52CC5}"/>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5781D54-D2B8-40FC-A80E-EE9CAEC2445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5B78847-53ED-47A1-9DB4-5AA493B06E54}"/>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36527AE-7327-4A87-8556-B32C80BD0CC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7C8EFF86-3DCC-4D23-8E7C-CEB1CDD1E91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AF3AA74-AB70-451D-9899-B252E725294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CBE9298-D74F-460E-ADC4-62FF114929A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E194D1-2C64-4697-B1FF-7884DECE98B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C93F1EC-B1EB-4FD6-A0A4-DF922F3CC6A3}"/>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DFCE780-59C9-49CF-83F2-37FE5F61765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B9E0C92-125E-44F4-B25B-84CE581B123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78F367A-21D1-48BF-A494-B125D60EC70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DB3DA57-F4B4-4629-901C-55C8725DE96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144CD5F-2F4D-49BE-A188-9DDB6DFB588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C827178-7090-4905-80F3-636819C9F63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18363B2-4FE0-47A0-8CB9-8B8CA72EF57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8415FAB-8E84-4FC4-A633-74660ABD783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2DB0742-B4B8-46CB-970E-89D3E98AC37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B2F91E5-563C-4F69-9CF2-88FEB738284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CC43968-B324-4566-B968-47C68DF6E99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BC093C77-D045-4526-8091-A096C1A649B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93958C0-913E-4327-9187-A8557996E41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人口減少や県平均を上回る高齢化率（</a:t>
          </a:r>
          <a:r>
            <a:rPr kumimoji="1" lang="en-US" altLang="ja-JP" sz="1200">
              <a:latin typeface="ＭＳ Ｐゴシック" panose="020B0600070205080204" pitchFamily="50" charset="-128"/>
              <a:ea typeface="ＭＳ Ｐゴシック" panose="020B0600070205080204" pitchFamily="50" charset="-128"/>
            </a:rPr>
            <a:t>36.5</a:t>
          </a:r>
          <a:r>
            <a:rPr kumimoji="1" lang="ja-JP" altLang="en-US" sz="1200">
              <a:latin typeface="ＭＳ Ｐゴシック" panose="020B0600070205080204" pitchFamily="50" charset="-128"/>
              <a:ea typeface="ＭＳ Ｐゴシック" panose="020B0600070205080204" pitchFamily="50" charset="-128"/>
            </a:rPr>
            <a:t>％、県平均</a:t>
          </a:r>
          <a:r>
            <a:rPr kumimoji="1" lang="en-US" altLang="ja-JP" sz="1200">
              <a:latin typeface="ＭＳ Ｐゴシック" panose="020B0600070205080204" pitchFamily="50" charset="-128"/>
              <a:ea typeface="ＭＳ Ｐゴシック" panose="020B0600070205080204" pitchFamily="50" charset="-128"/>
            </a:rPr>
            <a:t>30.6</a:t>
          </a:r>
          <a:r>
            <a:rPr kumimoji="1" lang="ja-JP" altLang="en-US" sz="12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％）に加え、町内に中心となる産業がないこと等により、財政基盤が弱く、類似団体を下回っている。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年度の財政力指数は、臨時財政対策債振替相当額が減少したことから基準財政需要額は増となった一方で、所得割や法人税割の増によって基準財政収入額も増加し、財政力指数としては前年度と変わらず</a:t>
          </a:r>
          <a:r>
            <a:rPr kumimoji="1" lang="en-US" altLang="ja-JP" sz="1200">
              <a:latin typeface="ＭＳ Ｐゴシック" panose="020B0600070205080204" pitchFamily="50" charset="-128"/>
              <a:ea typeface="ＭＳ Ｐゴシック" panose="020B0600070205080204" pitchFamily="50" charset="-128"/>
            </a:rPr>
            <a:t>0.58</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茨城町第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次総合計画に沿った施策の重点化や、歳出予算の抑制、行政の効率化に努め、活力あるまちづくりと財政の健全化を図る。</a:t>
          </a:r>
        </a:p>
        <a:p>
          <a:r>
            <a:rPr kumimoji="1" lang="ja-JP" altLang="en-US" sz="12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D964AFF-678D-4748-A946-D8C3B9A83E1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83B96DB-E567-4BE0-A0DC-CC7617A1975F}"/>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30560078-7684-407F-949E-C2BBF15F029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B18331B-0D06-443A-8C03-EEE15536CC9E}"/>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63CD39EF-6DEC-4F86-9C11-2E32A321B779}"/>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648F2CB3-6B84-4871-98DE-4A37FBE7AC1D}"/>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FCE7EF8A-C950-4D98-BEF9-6F9ED05CBD9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7088DF2-CB48-4759-85DE-CBA9DC069C55}"/>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B976148-619A-413F-B1C8-697FB5B2EDD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A891521-109E-4972-907A-A6F3DD1758F1}"/>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7FF69DC-8507-4E11-8CFC-BF86A12391B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B267161-0B10-4672-8B58-DD8D999F54DE}"/>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9BE2B1D4-9978-4FA0-A718-973FD1B2A94F}"/>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21DAC0B1-1ACE-4D63-9808-97C1AA5ED5E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DE622851-56F2-47CC-ABE1-BFBD8B14AA7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4127586F-8060-4147-B20D-A836E0ECB4C9}"/>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ABA6BADB-E241-40F8-8C7F-ABA9ECBD13E4}"/>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D6811E9F-AD4B-46FE-B283-AF23297CA65E}"/>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B1CA8A0C-4B8A-4D10-AD98-54D0BACFE7D7}"/>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FE083C3A-A538-45D3-A3C4-3803BC4001EB}"/>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E64A4D6F-F574-4767-BD21-C6B51A6C5381}"/>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DF2BB492-F848-4529-8660-B6F578453F22}"/>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5116B706-6986-41BB-841A-5FA29E0F254D}"/>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F27826FD-F593-44C9-8BFB-22B8721162EA}"/>
            </a:ext>
          </a:extLst>
        </xdr:cNvPr>
        <xdr:cNvCxnSpPr/>
      </xdr:nvCxnSpPr>
      <xdr:spPr>
        <a:xfrm>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961E6152-1CF2-47D9-80CD-02A1D7C6E3F4}"/>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39B2A79C-2123-40E1-BAD3-8F44F95F6C41}"/>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5" name="直線コネクタ 74">
          <a:extLst>
            <a:ext uri="{FF2B5EF4-FFF2-40B4-BE49-F238E27FC236}">
              <a16:creationId xmlns:a16="http://schemas.microsoft.com/office/drawing/2014/main" id="{6CDD599F-F128-4840-899D-46E2A9F93BD4}"/>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E389C916-ABE8-4ECD-A789-A8BD5FFE1B7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5D838D29-A47C-4326-BBB0-3B8962CB3A0F}"/>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707B4319-122A-4377-9A36-708482AA5F6E}"/>
            </a:ext>
          </a:extLst>
        </xdr:cNvPr>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159455</xdr:rowOff>
    </xdr:from>
    <xdr:to>
      <xdr:col>11</xdr:col>
      <xdr:colOff>82550</xdr:colOff>
      <xdr:row>42</xdr:row>
      <xdr:rowOff>89605</xdr:rowOff>
    </xdr:to>
    <xdr:sp macro="" textlink="">
      <xdr:nvSpPr>
        <xdr:cNvPr id="79" name="フローチャート: 判断 78">
          <a:extLst>
            <a:ext uri="{FF2B5EF4-FFF2-40B4-BE49-F238E27FC236}">
              <a16:creationId xmlns:a16="http://schemas.microsoft.com/office/drawing/2014/main" id="{66DD3B94-828A-4136-BEEE-D5945F35312E}"/>
            </a:ext>
          </a:extLst>
        </xdr:cNvPr>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99782</xdr:rowOff>
    </xdr:from>
    <xdr:ext cx="762000" cy="259045"/>
    <xdr:sp macro="" textlink="">
      <xdr:nvSpPr>
        <xdr:cNvPr id="80" name="テキスト ボックス 79">
          <a:extLst>
            <a:ext uri="{FF2B5EF4-FFF2-40B4-BE49-F238E27FC236}">
              <a16:creationId xmlns:a16="http://schemas.microsoft.com/office/drawing/2014/main" id="{2BC34B75-1516-4C15-9F32-0744B154D2E3}"/>
            </a:ext>
          </a:extLst>
        </xdr:cNvPr>
        <xdr:cNvSpPr txBox="1"/>
      </xdr:nvSpPr>
      <xdr:spPr>
        <a:xfrm>
          <a:off x="1955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81" name="フローチャート: 判断 80">
          <a:extLst>
            <a:ext uri="{FF2B5EF4-FFF2-40B4-BE49-F238E27FC236}">
              <a16:creationId xmlns:a16="http://schemas.microsoft.com/office/drawing/2014/main" id="{2EC29D1E-FA60-43E8-A82D-2CEA1B256FC1}"/>
            </a:ext>
          </a:extLst>
        </xdr:cNvPr>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82" name="テキスト ボックス 81">
          <a:extLst>
            <a:ext uri="{FF2B5EF4-FFF2-40B4-BE49-F238E27FC236}">
              <a16:creationId xmlns:a16="http://schemas.microsoft.com/office/drawing/2014/main" id="{D9DA451F-9703-412D-A452-23A9DE505FF8}"/>
            </a:ext>
          </a:extLst>
        </xdr:cNvPr>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DA3E6D0-63BB-4CA7-AC00-7382D5B3B08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3000D14-1FA3-46D2-9FF1-B94116D8F69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3592D1F-2C83-4BB9-8FB6-6E97B16255C7}"/>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63EA0A9-BCE8-4843-B5B4-758C8EB3567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796BFAC-21F6-47B8-924A-F4E695CCDD6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4C408FDF-E0C5-4949-A2DE-3CE11DDEF696}"/>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6E9C1E87-79EB-4424-802B-A0DCF8D3246C}"/>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7A7FA25A-41B1-4E10-B168-EBB0CE80348C}"/>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3391FB82-8806-402F-97D5-C3EA089AD80B}"/>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2" name="楕円 91">
          <a:extLst>
            <a:ext uri="{FF2B5EF4-FFF2-40B4-BE49-F238E27FC236}">
              <a16:creationId xmlns:a16="http://schemas.microsoft.com/office/drawing/2014/main" id="{62A3C3DC-3B4E-4C5A-BA2C-93C238909988}"/>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63799</xdr:rowOff>
    </xdr:from>
    <xdr:ext cx="762000" cy="259045"/>
    <xdr:sp macro="" textlink="">
      <xdr:nvSpPr>
        <xdr:cNvPr id="93" name="テキスト ボックス 92">
          <a:extLst>
            <a:ext uri="{FF2B5EF4-FFF2-40B4-BE49-F238E27FC236}">
              <a16:creationId xmlns:a16="http://schemas.microsoft.com/office/drawing/2014/main" id="{FDCBD79D-0D56-4549-9BBC-29C45E036A75}"/>
            </a:ext>
          </a:extLst>
        </xdr:cNvPr>
        <xdr:cNvSpPr txBox="1"/>
      </xdr:nvSpPr>
      <xdr:spPr>
        <a:xfrm>
          <a:off x="2844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a:extLst>
            <a:ext uri="{FF2B5EF4-FFF2-40B4-BE49-F238E27FC236}">
              <a16:creationId xmlns:a16="http://schemas.microsoft.com/office/drawing/2014/main" id="{0D44DB41-9826-47B8-BC79-E45F698585F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a:extLst>
            <a:ext uri="{FF2B5EF4-FFF2-40B4-BE49-F238E27FC236}">
              <a16:creationId xmlns:a16="http://schemas.microsoft.com/office/drawing/2014/main" id="{8ACEFCDB-99FF-4BF0-8C87-70CD0BEB5CFD}"/>
            </a:ext>
          </a:extLst>
        </xdr:cNvPr>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a:extLst>
            <a:ext uri="{FF2B5EF4-FFF2-40B4-BE49-F238E27FC236}">
              <a16:creationId xmlns:a16="http://schemas.microsoft.com/office/drawing/2014/main" id="{A6D4D516-8ADF-4975-AC88-F51BC1AD5946}"/>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a:extLst>
            <a:ext uri="{FF2B5EF4-FFF2-40B4-BE49-F238E27FC236}">
              <a16:creationId xmlns:a16="http://schemas.microsoft.com/office/drawing/2014/main" id="{80C2F82C-3BF8-47B6-BEBA-6D5BE37EC818}"/>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5C8D7C5-33C9-48C6-9B81-B0A5B7CB172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5A6AB40-D90A-4732-B56B-4D56691300D8}"/>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3421090E-A187-44F8-B0F6-6A3ED3E3759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26D3DDE-72D8-4D23-8ACE-BF34B9F5E90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CCCE97CD-1754-4F89-8170-4E9A3CDE3F3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36AC2666-C6CF-4BE3-B383-83D39F4E2F0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88C742E-1A86-4529-B87B-BDA7810C313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543297A4-15B9-4581-933C-648229809B6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40EA1FA-769E-4D24-8898-A2BB80F2CFC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1F92B40-4988-4194-BBA2-8A705220E59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D2004F0-A506-497B-AF86-3264EA95000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4932C642-B0AC-43FC-803C-7AA61F1BF1D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C882EA19-799B-432C-A7B4-5A28E6AD9644}"/>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において、水戸地方農業共済事務組合の解散に伴い事務費負担金が皆減となった一方で、歳入において、普通交付税や臨時財政対策債が減少したことから、経常経費の減少幅よりも経常一般財源が大きく減少し、前年度から</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84.8</a:t>
          </a:r>
          <a:r>
            <a:rPr kumimoji="1" lang="ja-JP" altLang="en-US" sz="1200">
              <a:latin typeface="ＭＳ Ｐゴシック" panose="020B0600070205080204" pitchFamily="50" charset="-128"/>
              <a:ea typeface="ＭＳ Ｐゴシック" panose="020B0600070205080204" pitchFamily="50" charset="-128"/>
            </a:rPr>
            <a:t>％となったが、類似団体平均を下回る水準となっている。</a:t>
          </a:r>
        </a:p>
        <a:p>
          <a:r>
            <a:rPr kumimoji="1" lang="ja-JP" altLang="en-US" sz="1200">
              <a:latin typeface="ＭＳ Ｐゴシック" panose="020B0600070205080204" pitchFamily="50" charset="-128"/>
              <a:ea typeface="ＭＳ Ｐゴシック" panose="020B0600070205080204" pitchFamily="50" charset="-128"/>
            </a:rPr>
            <a:t>　扶助費や公共施設等の維持補修費は増加傾向にあり、今後とも事業の見直しをさらに進めるとともに、全ての事務事業の優先度を厳しく点検し、優先度の低い事業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E34F163B-1BBD-4817-BAC8-FE36CCF5A8C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FF430CF-8FBD-4A85-82D3-6A5F3D874E82}"/>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FE897163-BC3A-436E-B0BF-98C41EF3E43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D8CAF916-2A98-4E31-8786-DB33FD7D1F6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BBDAA10A-EFBB-4F5D-856A-9C0E71177BD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139477BE-618E-4406-BCA4-AE5F916137E9}"/>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5123E101-93F5-41F1-9B8B-36020805E26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13330502-1320-4294-A1F5-723BC0CA06A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4A00568D-1663-4268-943B-8DF953DEEA5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1A7B8B43-2EB5-4E3D-9EFF-378BBA07B014}"/>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B0320AD4-6E33-41F0-962E-A1213F417442}"/>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786988F3-D43E-4811-9AEB-EAFF0779019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61AF00FD-C454-40E5-9724-54E5F802CBA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DC6E8340-ECED-48AD-ABB2-1AC3ADE57F3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C4F93AD-B3B4-4EE0-A6AD-F89BA7222D7B}"/>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46CBD159-8BC8-4CF8-918F-EBAA030CECCE}"/>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F75DFEFF-E3CB-414D-AD2C-8A8FAE2A8731}"/>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1961451B-AD13-4038-A1BF-1C530077F528}"/>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93DD9598-324F-43D5-B9BC-86C8C6EFC492}"/>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124206</xdr:rowOff>
    </xdr:from>
    <xdr:to>
      <xdr:col>23</xdr:col>
      <xdr:colOff>133350</xdr:colOff>
      <xdr:row>62</xdr:row>
      <xdr:rowOff>155448</xdr:rowOff>
    </xdr:to>
    <xdr:cxnSp macro="">
      <xdr:nvCxnSpPr>
        <xdr:cNvPr id="130" name="直線コネクタ 129">
          <a:extLst>
            <a:ext uri="{FF2B5EF4-FFF2-40B4-BE49-F238E27FC236}">
              <a16:creationId xmlns:a16="http://schemas.microsoft.com/office/drawing/2014/main" id="{D19D45B8-73B0-4B17-AD3C-A1DB7F9598F4}"/>
            </a:ext>
          </a:extLst>
        </xdr:cNvPr>
        <xdr:cNvCxnSpPr/>
      </xdr:nvCxnSpPr>
      <xdr:spPr>
        <a:xfrm>
          <a:off x="4114800" y="10582656"/>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9A4C1F5B-B360-4D6F-8FAF-F1C3752239AD}"/>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8F8B814A-0B21-4346-87E7-585ABD806703}"/>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124206</xdr:rowOff>
    </xdr:from>
    <xdr:to>
      <xdr:col>19</xdr:col>
      <xdr:colOff>133350</xdr:colOff>
      <xdr:row>62</xdr:row>
      <xdr:rowOff>87884</xdr:rowOff>
    </xdr:to>
    <xdr:cxnSp macro="">
      <xdr:nvCxnSpPr>
        <xdr:cNvPr id="133" name="直線コネクタ 132">
          <a:extLst>
            <a:ext uri="{FF2B5EF4-FFF2-40B4-BE49-F238E27FC236}">
              <a16:creationId xmlns:a16="http://schemas.microsoft.com/office/drawing/2014/main" id="{54498F9D-7662-4FE6-9501-AF4EA719245C}"/>
            </a:ext>
          </a:extLst>
        </xdr:cNvPr>
        <xdr:cNvCxnSpPr/>
      </xdr:nvCxnSpPr>
      <xdr:spPr>
        <a:xfrm flipV="1">
          <a:off x="3225800" y="1058265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C1A20A61-B901-47BD-93CD-38C56257137E}"/>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6268CC74-964A-4ED1-865B-9FD80816E0DF}"/>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63</xdr:row>
      <xdr:rowOff>27432</xdr:rowOff>
    </xdr:to>
    <xdr:cxnSp macro="">
      <xdr:nvCxnSpPr>
        <xdr:cNvPr id="136" name="直線コネクタ 135">
          <a:extLst>
            <a:ext uri="{FF2B5EF4-FFF2-40B4-BE49-F238E27FC236}">
              <a16:creationId xmlns:a16="http://schemas.microsoft.com/office/drawing/2014/main" id="{65273839-2402-4755-AC0E-F6610A0F1070}"/>
            </a:ext>
          </a:extLst>
        </xdr:cNvPr>
        <xdr:cNvCxnSpPr/>
      </xdr:nvCxnSpPr>
      <xdr:spPr>
        <a:xfrm flipV="1">
          <a:off x="2336800" y="1071778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7" name="フローチャート: 判断 136">
          <a:extLst>
            <a:ext uri="{FF2B5EF4-FFF2-40B4-BE49-F238E27FC236}">
              <a16:creationId xmlns:a16="http://schemas.microsoft.com/office/drawing/2014/main" id="{41263F94-5446-4D77-8438-A6251E52C696}"/>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38" name="テキスト ボックス 137">
          <a:extLst>
            <a:ext uri="{FF2B5EF4-FFF2-40B4-BE49-F238E27FC236}">
              <a16:creationId xmlns:a16="http://schemas.microsoft.com/office/drawing/2014/main" id="{CD4EC8FC-C786-4275-B621-CFE6C5037863}"/>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27432</xdr:rowOff>
    </xdr:to>
    <xdr:cxnSp macro="">
      <xdr:nvCxnSpPr>
        <xdr:cNvPr id="139" name="直線コネクタ 138">
          <a:extLst>
            <a:ext uri="{FF2B5EF4-FFF2-40B4-BE49-F238E27FC236}">
              <a16:creationId xmlns:a16="http://schemas.microsoft.com/office/drawing/2014/main" id="{BD2B1255-BA4C-4045-A211-12121E62814C}"/>
            </a:ext>
          </a:extLst>
        </xdr:cNvPr>
        <xdr:cNvCxnSpPr/>
      </xdr:nvCxnSpPr>
      <xdr:spPr>
        <a:xfrm>
          <a:off x="1447800" y="107853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7307BA6D-F051-4712-844E-8DFDB05717CB}"/>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1" name="テキスト ボックス 140">
          <a:extLst>
            <a:ext uri="{FF2B5EF4-FFF2-40B4-BE49-F238E27FC236}">
              <a16:creationId xmlns:a16="http://schemas.microsoft.com/office/drawing/2014/main" id="{FCEA0425-DE72-454D-A967-CA6F9CEABCF1}"/>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2" name="フローチャート: 判断 141">
          <a:extLst>
            <a:ext uri="{FF2B5EF4-FFF2-40B4-BE49-F238E27FC236}">
              <a16:creationId xmlns:a16="http://schemas.microsoft.com/office/drawing/2014/main" id="{49BE1A7A-4E28-4FF2-88CC-B84A819B38F9}"/>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14BD4D7E-FE6F-4BF6-82C5-F6398573BB28}"/>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17D02F2-161F-424B-AED2-B24DED8A554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3B431C8-F671-4713-8C90-7558FE21FC8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029AAD7-213B-4481-BA3F-E5E9AB02C001}"/>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C71D3E3-3093-4C99-83B7-029B01E38C7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F854865-6E32-4355-9D0A-8D45C7DECBC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a:extLst>
            <a:ext uri="{FF2B5EF4-FFF2-40B4-BE49-F238E27FC236}">
              <a16:creationId xmlns:a16="http://schemas.microsoft.com/office/drawing/2014/main" id="{44E1E87A-296C-4C1B-8F4F-8B838779907C}"/>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50" name="財政構造の弾力性該当値テキスト">
          <a:extLst>
            <a:ext uri="{FF2B5EF4-FFF2-40B4-BE49-F238E27FC236}">
              <a16:creationId xmlns:a16="http://schemas.microsoft.com/office/drawing/2014/main" id="{460BF4F6-6C27-4581-9D0D-7BD87A0DF5B9}"/>
            </a:ext>
          </a:extLst>
        </xdr:cNvPr>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73406</xdr:rowOff>
    </xdr:from>
    <xdr:to>
      <xdr:col>19</xdr:col>
      <xdr:colOff>184150</xdr:colOff>
      <xdr:row>62</xdr:row>
      <xdr:rowOff>3556</xdr:rowOff>
    </xdr:to>
    <xdr:sp macro="" textlink="">
      <xdr:nvSpPr>
        <xdr:cNvPr id="151" name="楕円 150">
          <a:extLst>
            <a:ext uri="{FF2B5EF4-FFF2-40B4-BE49-F238E27FC236}">
              <a16:creationId xmlns:a16="http://schemas.microsoft.com/office/drawing/2014/main" id="{EC20CCA5-9946-4C1E-87C2-A1F5B041005A}"/>
            </a:ext>
          </a:extLst>
        </xdr:cNvPr>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13733</xdr:rowOff>
    </xdr:from>
    <xdr:ext cx="736600" cy="259045"/>
    <xdr:sp macro="" textlink="">
      <xdr:nvSpPr>
        <xdr:cNvPr id="152" name="テキスト ボックス 151">
          <a:extLst>
            <a:ext uri="{FF2B5EF4-FFF2-40B4-BE49-F238E27FC236}">
              <a16:creationId xmlns:a16="http://schemas.microsoft.com/office/drawing/2014/main" id="{9F6A5DAB-0951-4B38-8DC5-960D0826CEF5}"/>
            </a:ext>
          </a:extLst>
        </xdr:cNvPr>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3" name="楕円 152">
          <a:extLst>
            <a:ext uri="{FF2B5EF4-FFF2-40B4-BE49-F238E27FC236}">
              <a16:creationId xmlns:a16="http://schemas.microsoft.com/office/drawing/2014/main" id="{848D8EA1-818E-4BDD-B0F0-EEE319243B4A}"/>
            </a:ext>
          </a:extLst>
        </xdr:cNvPr>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4" name="テキスト ボックス 153">
          <a:extLst>
            <a:ext uri="{FF2B5EF4-FFF2-40B4-BE49-F238E27FC236}">
              <a16:creationId xmlns:a16="http://schemas.microsoft.com/office/drawing/2014/main" id="{EA8E7023-ECB2-4D02-AD75-1F85851D7897}"/>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5" name="楕円 154">
          <a:extLst>
            <a:ext uri="{FF2B5EF4-FFF2-40B4-BE49-F238E27FC236}">
              <a16:creationId xmlns:a16="http://schemas.microsoft.com/office/drawing/2014/main" id="{3CF1EB0F-D9D8-40D4-AAE7-EBAFF9405704}"/>
            </a:ext>
          </a:extLst>
        </xdr:cNvPr>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88409</xdr:rowOff>
    </xdr:from>
    <xdr:ext cx="762000" cy="259045"/>
    <xdr:sp macro="" textlink="">
      <xdr:nvSpPr>
        <xdr:cNvPr id="156" name="テキスト ボックス 155">
          <a:extLst>
            <a:ext uri="{FF2B5EF4-FFF2-40B4-BE49-F238E27FC236}">
              <a16:creationId xmlns:a16="http://schemas.microsoft.com/office/drawing/2014/main" id="{1257EECE-C841-4327-B17C-8D1F84C88A77}"/>
            </a:ext>
          </a:extLst>
        </xdr:cNvPr>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7" name="楕円 156">
          <a:extLst>
            <a:ext uri="{FF2B5EF4-FFF2-40B4-BE49-F238E27FC236}">
              <a16:creationId xmlns:a16="http://schemas.microsoft.com/office/drawing/2014/main" id="{16C05B4B-E118-44A7-9764-73F72597D607}"/>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8" name="テキスト ボックス 157">
          <a:extLst>
            <a:ext uri="{FF2B5EF4-FFF2-40B4-BE49-F238E27FC236}">
              <a16:creationId xmlns:a16="http://schemas.microsoft.com/office/drawing/2014/main" id="{EC7EC463-3EB9-4290-A240-45164859E7ED}"/>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E322D337-3473-40B8-8630-8302A827173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6539A7CA-D33C-45E2-BCF1-46BBE8DF237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20D9A948-06AE-4843-A0F1-5A4CA879654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[135,352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902846F5-8107-4B88-A6E4-1C5A5566D32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44A24FBA-2FA7-4FAC-999E-853E2C8B79D5}"/>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B7CB5EF8-4BEC-4DB7-AFA0-B29B72008D2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FCDD780A-E7A0-4242-9B7D-55090266238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8A252ACE-295F-4A58-BE3E-78D1CD7507F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80E0518-1520-47D0-B2FC-352EFC4CF32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6ACE509C-9D35-4FCC-82E7-058A4025F86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6C0B78D9-14E3-4E94-8987-21BE50BDE53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C2C0EF20-C714-4C77-819C-67515E6A388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1B49E628-FE63-4982-9FA1-4F8C6E6F566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人口１人あたりの人件費・物件費等決算額は、前年度から</a:t>
          </a:r>
          <a:r>
            <a:rPr kumimoji="1" lang="en-US" altLang="ja-JP" sz="1200">
              <a:latin typeface="ＭＳ Ｐゴシック" panose="020B0600070205080204" pitchFamily="50" charset="-128"/>
              <a:ea typeface="ＭＳ Ｐゴシック" panose="020B0600070205080204" pitchFamily="50" charset="-128"/>
            </a:rPr>
            <a:t>3,685</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135,352</a:t>
          </a:r>
          <a:r>
            <a:rPr kumimoji="1" lang="ja-JP" altLang="en-US" sz="1200">
              <a:latin typeface="ＭＳ Ｐゴシック" panose="020B0600070205080204" pitchFamily="50" charset="-128"/>
              <a:ea typeface="ＭＳ Ｐゴシック" panose="020B0600070205080204" pitchFamily="50" charset="-128"/>
            </a:rPr>
            <a:t>円となったものの、類似団体平均を下回る水準となっている。</a:t>
          </a:r>
        </a:p>
        <a:p>
          <a:r>
            <a:rPr kumimoji="1" lang="ja-JP" altLang="en-US" sz="1200">
              <a:latin typeface="ＭＳ Ｐゴシック" panose="020B0600070205080204" pitchFamily="50" charset="-128"/>
              <a:ea typeface="ＭＳ Ｐゴシック" panose="020B0600070205080204" pitchFamily="50" charset="-128"/>
            </a:rPr>
            <a:t>　人件費については、一般管理事務のほか、会計年度任用職員も増加傾向にあり、物件費については給食の賄材料費の増額が大きな要因となっている。</a:t>
          </a:r>
        </a:p>
        <a:p>
          <a:r>
            <a:rPr kumimoji="1" lang="ja-JP" altLang="en-US" sz="1200">
              <a:latin typeface="ＭＳ Ｐゴシック" panose="020B0600070205080204" pitchFamily="50" charset="-128"/>
              <a:ea typeface="ＭＳ Ｐゴシック" panose="020B0600070205080204" pitchFamily="50" charset="-128"/>
            </a:rPr>
            <a:t>　今後は競争によるコスト削減効果が期待できる指定管理者制度の導入等も含めて公共施設等の運営の検討を行い、更なるコスト縮減に努める。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F5BDED01-1FE3-4B15-8554-8D2930276EE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E9B41458-CF26-41EB-AC22-A38C309C0E0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B4056C80-96F3-4528-824E-852EF32DA11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283859C0-0258-4E99-8F9E-8805304B797B}"/>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27FD37A3-5E0A-4F03-9D25-46755E1FAF4B}"/>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253AED7E-96A0-4AEE-84DA-8ABCCA98EF7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6A915E60-E010-4B12-81E1-628EA153E797}"/>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7ACF44A8-36EC-404B-943B-15D0EA7F55B6}"/>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2A9E2B9D-0A48-4F6A-9DD5-938CCA30BE6A}"/>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22F0ED4E-2A13-4F9A-AF82-AE7E62CD85F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770BEFC2-8B18-4C68-925D-195C146DAF5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CA300325-C0E0-4A87-9E63-5A7EF377B12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F64AA0BE-7401-4861-96FB-8E83BE2B68C2}"/>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8651390B-A910-4629-8641-0042A89B0DC9}"/>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1B5A0DAE-2A3B-40AE-9497-36DB282EDDA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C7186923-1C5A-4D39-8DA5-9FF417C59DE8}"/>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F455A778-BCF6-414E-9486-81F298A1EDFE}"/>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133882</xdr:rowOff>
    </xdr:from>
    <xdr:to>
      <xdr:col>23</xdr:col>
      <xdr:colOff>133350</xdr:colOff>
      <xdr:row>82</xdr:row>
      <xdr:rowOff>156111</xdr:rowOff>
    </xdr:to>
    <xdr:cxnSp macro="">
      <xdr:nvCxnSpPr>
        <xdr:cNvPr id="189" name="直線コネクタ 188">
          <a:extLst>
            <a:ext uri="{FF2B5EF4-FFF2-40B4-BE49-F238E27FC236}">
              <a16:creationId xmlns:a16="http://schemas.microsoft.com/office/drawing/2014/main" id="{D10077D5-437C-4987-9F86-FCFBEF5DFD19}"/>
            </a:ext>
          </a:extLst>
        </xdr:cNvPr>
        <xdr:cNvCxnSpPr/>
      </xdr:nvCxnSpPr>
      <xdr:spPr>
        <a:xfrm>
          <a:off x="4114800" y="14192782"/>
          <a:ext cx="8382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361D44C9-76EE-4D79-B1E1-F6491A37A875}"/>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230EE11E-2B73-4DA2-A729-21E9D57FA23D}"/>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87123</xdr:rowOff>
    </xdr:from>
    <xdr:to>
      <xdr:col>19</xdr:col>
      <xdr:colOff>133350</xdr:colOff>
      <xdr:row>82</xdr:row>
      <xdr:rowOff>133882</xdr:rowOff>
    </xdr:to>
    <xdr:cxnSp macro="">
      <xdr:nvCxnSpPr>
        <xdr:cNvPr id="192" name="直線コネクタ 191">
          <a:extLst>
            <a:ext uri="{FF2B5EF4-FFF2-40B4-BE49-F238E27FC236}">
              <a16:creationId xmlns:a16="http://schemas.microsoft.com/office/drawing/2014/main" id="{4899B180-D9F8-491C-B473-B1DE072D39D2}"/>
            </a:ext>
          </a:extLst>
        </xdr:cNvPr>
        <xdr:cNvCxnSpPr/>
      </xdr:nvCxnSpPr>
      <xdr:spPr>
        <a:xfrm>
          <a:off x="3225800" y="14146023"/>
          <a:ext cx="889000" cy="4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4591E7BD-6867-4A0C-9CEE-2A5F23CCCB69}"/>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ACA64012-7E28-4D4C-BC71-6CAB4070F3AC}"/>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18365</xdr:rowOff>
    </xdr:from>
    <xdr:to>
      <xdr:col>15</xdr:col>
      <xdr:colOff>82550</xdr:colOff>
      <xdr:row>82</xdr:row>
      <xdr:rowOff>87123</xdr:rowOff>
    </xdr:to>
    <xdr:cxnSp macro="">
      <xdr:nvCxnSpPr>
        <xdr:cNvPr id="195" name="直線コネクタ 194">
          <a:extLst>
            <a:ext uri="{FF2B5EF4-FFF2-40B4-BE49-F238E27FC236}">
              <a16:creationId xmlns:a16="http://schemas.microsoft.com/office/drawing/2014/main" id="{A3F7723E-C599-4C0D-B5E4-1B9D16DC9E80}"/>
            </a:ext>
          </a:extLst>
        </xdr:cNvPr>
        <xdr:cNvCxnSpPr/>
      </xdr:nvCxnSpPr>
      <xdr:spPr>
        <a:xfrm>
          <a:off x="2336800" y="14077265"/>
          <a:ext cx="889000" cy="6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124011</xdr:rowOff>
    </xdr:from>
    <xdr:to>
      <xdr:col>15</xdr:col>
      <xdr:colOff>133350</xdr:colOff>
      <xdr:row>83</xdr:row>
      <xdr:rowOff>54161</xdr:rowOff>
    </xdr:to>
    <xdr:sp macro="" textlink="">
      <xdr:nvSpPr>
        <xdr:cNvPr id="196" name="フローチャート: 判断 195">
          <a:extLst>
            <a:ext uri="{FF2B5EF4-FFF2-40B4-BE49-F238E27FC236}">
              <a16:creationId xmlns:a16="http://schemas.microsoft.com/office/drawing/2014/main" id="{D2CE8D3E-D3A8-4FB7-858E-DFE4C6D4C4C0}"/>
            </a:ext>
          </a:extLst>
        </xdr:cNvPr>
        <xdr:cNvSpPr/>
      </xdr:nvSpPr>
      <xdr:spPr>
        <a:xfrm>
          <a:off x="3175000" y="1418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38938</xdr:rowOff>
    </xdr:from>
    <xdr:ext cx="762000" cy="259045"/>
    <xdr:sp macro="" textlink="">
      <xdr:nvSpPr>
        <xdr:cNvPr id="197" name="テキスト ボックス 196">
          <a:extLst>
            <a:ext uri="{FF2B5EF4-FFF2-40B4-BE49-F238E27FC236}">
              <a16:creationId xmlns:a16="http://schemas.microsoft.com/office/drawing/2014/main" id="{BE05DE11-8731-4023-8ED3-6E4FA36544D2}"/>
            </a:ext>
          </a:extLst>
        </xdr:cNvPr>
        <xdr:cNvSpPr txBox="1"/>
      </xdr:nvSpPr>
      <xdr:spPr>
        <a:xfrm>
          <a:off x="2844800" y="1426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167489</xdr:rowOff>
    </xdr:from>
    <xdr:to>
      <xdr:col>11</xdr:col>
      <xdr:colOff>31750</xdr:colOff>
      <xdr:row>82</xdr:row>
      <xdr:rowOff>18365</xdr:rowOff>
    </xdr:to>
    <xdr:cxnSp macro="">
      <xdr:nvCxnSpPr>
        <xdr:cNvPr id="198" name="直線コネクタ 197">
          <a:extLst>
            <a:ext uri="{FF2B5EF4-FFF2-40B4-BE49-F238E27FC236}">
              <a16:creationId xmlns:a16="http://schemas.microsoft.com/office/drawing/2014/main" id="{9B36E4AB-CAF0-4434-AEE7-66A7C3B5C9E8}"/>
            </a:ext>
          </a:extLst>
        </xdr:cNvPr>
        <xdr:cNvCxnSpPr/>
      </xdr:nvCxnSpPr>
      <xdr:spPr>
        <a:xfrm>
          <a:off x="1447800" y="14054939"/>
          <a:ext cx="889000" cy="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84372</xdr:rowOff>
    </xdr:from>
    <xdr:to>
      <xdr:col>11</xdr:col>
      <xdr:colOff>82550</xdr:colOff>
      <xdr:row>83</xdr:row>
      <xdr:rowOff>14522</xdr:rowOff>
    </xdr:to>
    <xdr:sp macro="" textlink="">
      <xdr:nvSpPr>
        <xdr:cNvPr id="199" name="フローチャート: 判断 198">
          <a:extLst>
            <a:ext uri="{FF2B5EF4-FFF2-40B4-BE49-F238E27FC236}">
              <a16:creationId xmlns:a16="http://schemas.microsoft.com/office/drawing/2014/main" id="{C9DFB0BF-2C77-47C8-B867-A33D0E0F67E3}"/>
            </a:ext>
          </a:extLst>
        </xdr:cNvPr>
        <xdr:cNvSpPr/>
      </xdr:nvSpPr>
      <xdr:spPr>
        <a:xfrm>
          <a:off x="2286000" y="141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170749</xdr:rowOff>
    </xdr:from>
    <xdr:ext cx="762000" cy="259045"/>
    <xdr:sp macro="" textlink="">
      <xdr:nvSpPr>
        <xdr:cNvPr id="200" name="テキスト ボックス 199">
          <a:extLst>
            <a:ext uri="{FF2B5EF4-FFF2-40B4-BE49-F238E27FC236}">
              <a16:creationId xmlns:a16="http://schemas.microsoft.com/office/drawing/2014/main" id="{291F30E0-9248-4605-9386-0E40B8D1FF3B}"/>
            </a:ext>
          </a:extLst>
        </xdr:cNvPr>
        <xdr:cNvSpPr txBox="1"/>
      </xdr:nvSpPr>
      <xdr:spPr>
        <a:xfrm>
          <a:off x="1955800" y="142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80818</xdr:rowOff>
    </xdr:from>
    <xdr:to>
      <xdr:col>7</xdr:col>
      <xdr:colOff>31750</xdr:colOff>
      <xdr:row>83</xdr:row>
      <xdr:rowOff>10968</xdr:rowOff>
    </xdr:to>
    <xdr:sp macro="" textlink="">
      <xdr:nvSpPr>
        <xdr:cNvPr id="201" name="フローチャート: 判断 200">
          <a:extLst>
            <a:ext uri="{FF2B5EF4-FFF2-40B4-BE49-F238E27FC236}">
              <a16:creationId xmlns:a16="http://schemas.microsoft.com/office/drawing/2014/main" id="{872B5D5A-5708-4E50-A1C6-4F59282EFE25}"/>
            </a:ext>
          </a:extLst>
        </xdr:cNvPr>
        <xdr:cNvSpPr/>
      </xdr:nvSpPr>
      <xdr:spPr>
        <a:xfrm>
          <a:off x="1397000" y="141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167195</xdr:rowOff>
    </xdr:from>
    <xdr:ext cx="762000" cy="259045"/>
    <xdr:sp macro="" textlink="">
      <xdr:nvSpPr>
        <xdr:cNvPr id="202" name="テキスト ボックス 201">
          <a:extLst>
            <a:ext uri="{FF2B5EF4-FFF2-40B4-BE49-F238E27FC236}">
              <a16:creationId xmlns:a16="http://schemas.microsoft.com/office/drawing/2014/main" id="{1457E88B-080E-430E-9A9C-226ECD507F3B}"/>
            </a:ext>
          </a:extLst>
        </xdr:cNvPr>
        <xdr:cNvSpPr txBox="1"/>
      </xdr:nvSpPr>
      <xdr:spPr>
        <a:xfrm>
          <a:off x="1066800" y="1422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A0CEDB92-7A54-4117-9E5E-64DBEE3DBC0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814CDF8C-D8DE-451D-ABFB-06BD29F497B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37702984-4A4C-45DA-9B57-76BC26DBE5A8}"/>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2DE7F933-1568-469F-B481-3B1589A3932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8F4B7CC-5E70-45CA-9ABA-375BEB65AD4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105311</xdr:rowOff>
    </xdr:from>
    <xdr:to>
      <xdr:col>23</xdr:col>
      <xdr:colOff>184150</xdr:colOff>
      <xdr:row>83</xdr:row>
      <xdr:rowOff>35461</xdr:rowOff>
    </xdr:to>
    <xdr:sp macro="" textlink="">
      <xdr:nvSpPr>
        <xdr:cNvPr id="208" name="楕円 207">
          <a:extLst>
            <a:ext uri="{FF2B5EF4-FFF2-40B4-BE49-F238E27FC236}">
              <a16:creationId xmlns:a16="http://schemas.microsoft.com/office/drawing/2014/main" id="{A30F0422-1590-4B57-A109-9E7A5C618FF0}"/>
            </a:ext>
          </a:extLst>
        </xdr:cNvPr>
        <xdr:cNvSpPr/>
      </xdr:nvSpPr>
      <xdr:spPr>
        <a:xfrm>
          <a:off x="4902200" y="141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121838</xdr:rowOff>
    </xdr:from>
    <xdr:ext cx="762000" cy="259045"/>
    <xdr:sp macro="" textlink="">
      <xdr:nvSpPr>
        <xdr:cNvPr id="209" name="人件費・物件費等の状況該当値テキスト">
          <a:extLst>
            <a:ext uri="{FF2B5EF4-FFF2-40B4-BE49-F238E27FC236}">
              <a16:creationId xmlns:a16="http://schemas.microsoft.com/office/drawing/2014/main" id="{C58C406C-233B-41B4-9986-80E8A9853BB2}"/>
            </a:ext>
          </a:extLst>
        </xdr:cNvPr>
        <xdr:cNvSpPr txBox="1"/>
      </xdr:nvSpPr>
      <xdr:spPr>
        <a:xfrm>
          <a:off x="5041900" y="1400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83082</xdr:rowOff>
    </xdr:from>
    <xdr:to>
      <xdr:col>19</xdr:col>
      <xdr:colOff>184150</xdr:colOff>
      <xdr:row>83</xdr:row>
      <xdr:rowOff>13232</xdr:rowOff>
    </xdr:to>
    <xdr:sp macro="" textlink="">
      <xdr:nvSpPr>
        <xdr:cNvPr id="210" name="楕円 209">
          <a:extLst>
            <a:ext uri="{FF2B5EF4-FFF2-40B4-BE49-F238E27FC236}">
              <a16:creationId xmlns:a16="http://schemas.microsoft.com/office/drawing/2014/main" id="{1FF793FD-27EB-4635-8903-453DD912E311}"/>
            </a:ext>
          </a:extLst>
        </xdr:cNvPr>
        <xdr:cNvSpPr/>
      </xdr:nvSpPr>
      <xdr:spPr>
        <a:xfrm>
          <a:off x="4064000" y="1414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23409</xdr:rowOff>
    </xdr:from>
    <xdr:ext cx="736600" cy="259045"/>
    <xdr:sp macro="" textlink="">
      <xdr:nvSpPr>
        <xdr:cNvPr id="211" name="テキスト ボックス 210">
          <a:extLst>
            <a:ext uri="{FF2B5EF4-FFF2-40B4-BE49-F238E27FC236}">
              <a16:creationId xmlns:a16="http://schemas.microsoft.com/office/drawing/2014/main" id="{D71AD4AF-1A25-442F-8176-C91A10B08D10}"/>
            </a:ext>
          </a:extLst>
        </xdr:cNvPr>
        <xdr:cNvSpPr txBox="1"/>
      </xdr:nvSpPr>
      <xdr:spPr>
        <a:xfrm>
          <a:off x="3733800" y="13910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36323</xdr:rowOff>
    </xdr:from>
    <xdr:to>
      <xdr:col>15</xdr:col>
      <xdr:colOff>133350</xdr:colOff>
      <xdr:row>82</xdr:row>
      <xdr:rowOff>137923</xdr:rowOff>
    </xdr:to>
    <xdr:sp macro="" textlink="">
      <xdr:nvSpPr>
        <xdr:cNvPr id="212" name="楕円 211">
          <a:extLst>
            <a:ext uri="{FF2B5EF4-FFF2-40B4-BE49-F238E27FC236}">
              <a16:creationId xmlns:a16="http://schemas.microsoft.com/office/drawing/2014/main" id="{95D794DA-6749-4FC4-BD4A-649A6B77DD35}"/>
            </a:ext>
          </a:extLst>
        </xdr:cNvPr>
        <xdr:cNvSpPr/>
      </xdr:nvSpPr>
      <xdr:spPr>
        <a:xfrm>
          <a:off x="3175000" y="140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148100</xdr:rowOff>
    </xdr:from>
    <xdr:ext cx="762000" cy="259045"/>
    <xdr:sp macro="" textlink="">
      <xdr:nvSpPr>
        <xdr:cNvPr id="213" name="テキスト ボックス 212">
          <a:extLst>
            <a:ext uri="{FF2B5EF4-FFF2-40B4-BE49-F238E27FC236}">
              <a16:creationId xmlns:a16="http://schemas.microsoft.com/office/drawing/2014/main" id="{CECABC68-F84F-485D-82D2-562A6CA9F60F}"/>
            </a:ext>
          </a:extLst>
        </xdr:cNvPr>
        <xdr:cNvSpPr txBox="1"/>
      </xdr:nvSpPr>
      <xdr:spPr>
        <a:xfrm>
          <a:off x="2844800" y="1386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139015</xdr:rowOff>
    </xdr:from>
    <xdr:to>
      <xdr:col>11</xdr:col>
      <xdr:colOff>82550</xdr:colOff>
      <xdr:row>82</xdr:row>
      <xdr:rowOff>69165</xdr:rowOff>
    </xdr:to>
    <xdr:sp macro="" textlink="">
      <xdr:nvSpPr>
        <xdr:cNvPr id="214" name="楕円 213">
          <a:extLst>
            <a:ext uri="{FF2B5EF4-FFF2-40B4-BE49-F238E27FC236}">
              <a16:creationId xmlns:a16="http://schemas.microsoft.com/office/drawing/2014/main" id="{37BD459B-0A69-4F6C-878F-0F06F9FDF015}"/>
            </a:ext>
          </a:extLst>
        </xdr:cNvPr>
        <xdr:cNvSpPr/>
      </xdr:nvSpPr>
      <xdr:spPr>
        <a:xfrm>
          <a:off x="2286000" y="140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79342</xdr:rowOff>
    </xdr:from>
    <xdr:ext cx="762000" cy="259045"/>
    <xdr:sp macro="" textlink="">
      <xdr:nvSpPr>
        <xdr:cNvPr id="215" name="テキスト ボックス 214">
          <a:extLst>
            <a:ext uri="{FF2B5EF4-FFF2-40B4-BE49-F238E27FC236}">
              <a16:creationId xmlns:a16="http://schemas.microsoft.com/office/drawing/2014/main" id="{0052E814-4BDF-450E-A268-7EC63A9A7475}"/>
            </a:ext>
          </a:extLst>
        </xdr:cNvPr>
        <xdr:cNvSpPr txBox="1"/>
      </xdr:nvSpPr>
      <xdr:spPr>
        <a:xfrm>
          <a:off x="1955800" y="137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116689</xdr:rowOff>
    </xdr:from>
    <xdr:to>
      <xdr:col>7</xdr:col>
      <xdr:colOff>31750</xdr:colOff>
      <xdr:row>82</xdr:row>
      <xdr:rowOff>46839</xdr:rowOff>
    </xdr:to>
    <xdr:sp macro="" textlink="">
      <xdr:nvSpPr>
        <xdr:cNvPr id="216" name="楕円 215">
          <a:extLst>
            <a:ext uri="{FF2B5EF4-FFF2-40B4-BE49-F238E27FC236}">
              <a16:creationId xmlns:a16="http://schemas.microsoft.com/office/drawing/2014/main" id="{A2A62183-8D3D-4119-8DDD-C68E3AC8D574}"/>
            </a:ext>
          </a:extLst>
        </xdr:cNvPr>
        <xdr:cNvSpPr/>
      </xdr:nvSpPr>
      <xdr:spPr>
        <a:xfrm>
          <a:off x="1397000" y="140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57016</xdr:rowOff>
    </xdr:from>
    <xdr:ext cx="762000" cy="259045"/>
    <xdr:sp macro="" textlink="">
      <xdr:nvSpPr>
        <xdr:cNvPr id="217" name="テキスト ボックス 216">
          <a:extLst>
            <a:ext uri="{FF2B5EF4-FFF2-40B4-BE49-F238E27FC236}">
              <a16:creationId xmlns:a16="http://schemas.microsoft.com/office/drawing/2014/main" id="{C98BBD11-1779-461B-9F49-4C20CF5BF218}"/>
            </a:ext>
          </a:extLst>
        </xdr:cNvPr>
        <xdr:cNvSpPr txBox="1"/>
      </xdr:nvSpPr>
      <xdr:spPr>
        <a:xfrm>
          <a:off x="1066800" y="137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BD7F0682-304D-40FC-97AF-025F99D6349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F81E2FD4-1083-4FA6-B4E2-09932355C7C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46E045C8-BCB8-434F-8CCF-185A023DF78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88792CB6-43E9-4DE0-A3A1-1F1542A2F01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84420336-DAAA-46F1-AA36-EE02280265C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1ED634F6-EBD8-4C70-82F0-65572AD7F02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FC37FD7F-BED8-43CF-9A12-DBAD8322E36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6AEC41E6-0084-4B7A-8F44-0382FFB26B6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BD7E3C7D-F742-4FD0-AD5C-27DDF988AC2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948F8DCF-8DE5-4294-AAB3-07A744E5E43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8EE166B-8D6F-4651-9F0D-4CF3367444B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A1B0F9E0-F6DF-4287-B393-1AC5C7BE5C0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CCA70690-1328-4B72-B430-52F4121C0CB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ラスパイレス指数は、前年度から</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97.8</a:t>
          </a:r>
          <a:r>
            <a:rPr kumimoji="1" lang="ja-JP" altLang="en-US" sz="1200">
              <a:latin typeface="ＭＳ Ｐゴシック" panose="020B0600070205080204" pitchFamily="50" charset="-128"/>
              <a:ea typeface="ＭＳ Ｐゴシック" panose="020B0600070205080204" pitchFamily="50" charset="-128"/>
            </a:rPr>
            <a:t>％となり、類似団体平均を上回る水準となっている。</a:t>
          </a:r>
        </a:p>
        <a:p>
          <a:r>
            <a:rPr kumimoji="1" lang="ja-JP" altLang="en-US" sz="1200">
              <a:latin typeface="ＭＳ Ｐゴシック" panose="020B0600070205080204" pitchFamily="50" charset="-128"/>
              <a:ea typeface="ＭＳ Ｐゴシック" panose="020B0600070205080204" pitchFamily="50" charset="-128"/>
            </a:rPr>
            <a:t>　引続き、人事院勧告に準拠した給与改定を実施するとともに、級別職員数比率や年代別職員構成の新陳代謝を図り、より一層の給与の適正化に努める。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AB2AE9AC-7434-47B9-86E3-8066DD7CE42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5B86FC8-3998-4C87-9355-74AC814AC29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E96B9FCC-52DF-40ED-8ED2-CFB605773A6B}"/>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9EC43B01-D337-41CE-918B-2895FF6D122E}"/>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620573FA-F7AF-44B6-850D-4DD145983EE9}"/>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6B79CC83-8846-4587-BB1F-3D23BBBD87C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247BA88-AB83-49F5-9149-A79EE490A88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B11BDFFE-048B-4DC4-93CE-B843918AD1F5}"/>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8EE7D801-8380-472B-B7AA-E959FEB4617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14B66EC-38E0-416E-A197-59282E946D6C}"/>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D1CFDB78-5045-4B3E-AB22-A5AB2E5F57D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E51E21FA-7C93-4641-93FF-429382139CE8}"/>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85D213DA-BD50-41CE-B3D5-CC3FEDF4264C}"/>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D78ED662-9141-4183-AB10-D9DB4AC251CD}"/>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A029B9ED-F65C-43A3-BEE5-3C114B4350D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FB06311-B9F1-4CBD-AD06-66E6AAD6DDE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33FFD8B7-7FAE-4304-911B-96184C32134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409F7C57-4BC7-43F0-BDA2-01511A5A6626}"/>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BCE31BC4-5928-4983-942A-1A36214CABEF}"/>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EA4B9F93-A656-4D84-9DD2-4BD3FED8E46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29763F0B-B569-4FBE-BD1E-9B0730051D85}"/>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2C1C54A9-B014-41EA-81C3-34A0BB5A55D4}"/>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169636</xdr:rowOff>
    </xdr:to>
    <xdr:cxnSp macro="">
      <xdr:nvCxnSpPr>
        <xdr:cNvPr id="253" name="直線コネクタ 252">
          <a:extLst>
            <a:ext uri="{FF2B5EF4-FFF2-40B4-BE49-F238E27FC236}">
              <a16:creationId xmlns:a16="http://schemas.microsoft.com/office/drawing/2014/main" id="{C2ACE62F-BB1B-47BC-AEB2-3D00EDDBC78D}"/>
            </a:ext>
          </a:extLst>
        </xdr:cNvPr>
        <xdr:cNvCxnSpPr/>
      </xdr:nvCxnSpPr>
      <xdr:spPr>
        <a:xfrm>
          <a:off x="16179800" y="146567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a:extLst>
            <a:ext uri="{FF2B5EF4-FFF2-40B4-BE49-F238E27FC236}">
              <a16:creationId xmlns:a16="http://schemas.microsoft.com/office/drawing/2014/main" id="{BC9183E8-9E76-43CF-8DC1-982C0B225220}"/>
            </a:ext>
          </a:extLst>
        </xdr:cNvPr>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674401CC-4278-42BF-92D7-4DD6F5221021}"/>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100693</xdr:rowOff>
    </xdr:to>
    <xdr:cxnSp macro="">
      <xdr:nvCxnSpPr>
        <xdr:cNvPr id="256" name="直線コネクタ 255">
          <a:extLst>
            <a:ext uri="{FF2B5EF4-FFF2-40B4-BE49-F238E27FC236}">
              <a16:creationId xmlns:a16="http://schemas.microsoft.com/office/drawing/2014/main" id="{04728F26-E845-4B36-9265-4887BECDF6BE}"/>
            </a:ext>
          </a:extLst>
        </xdr:cNvPr>
        <xdr:cNvCxnSpPr/>
      </xdr:nvCxnSpPr>
      <xdr:spPr>
        <a:xfrm flipV="1">
          <a:off x="15290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1968F99F-D333-4E6B-A951-AE6B663081EE}"/>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a:extLst>
            <a:ext uri="{FF2B5EF4-FFF2-40B4-BE49-F238E27FC236}">
              <a16:creationId xmlns:a16="http://schemas.microsoft.com/office/drawing/2014/main" id="{27D005EF-B623-4E73-B581-E95F2E8E6BC1}"/>
            </a:ext>
          </a:extLst>
        </xdr:cNvPr>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152400</xdr:rowOff>
    </xdr:to>
    <xdr:cxnSp macro="">
      <xdr:nvCxnSpPr>
        <xdr:cNvPr id="259" name="直線コネクタ 258">
          <a:extLst>
            <a:ext uri="{FF2B5EF4-FFF2-40B4-BE49-F238E27FC236}">
              <a16:creationId xmlns:a16="http://schemas.microsoft.com/office/drawing/2014/main" id="{80AB11C0-5B29-4C0E-B8B6-1DD3693D178C}"/>
            </a:ext>
          </a:extLst>
        </xdr:cNvPr>
        <xdr:cNvCxnSpPr/>
      </xdr:nvCxnSpPr>
      <xdr:spPr>
        <a:xfrm flipV="1">
          <a:off x="14401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2238B7E9-90D9-4865-B778-E91790A4DB1E}"/>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a:extLst>
            <a:ext uri="{FF2B5EF4-FFF2-40B4-BE49-F238E27FC236}">
              <a16:creationId xmlns:a16="http://schemas.microsoft.com/office/drawing/2014/main" id="{AB57FD26-347F-40F8-8F16-23C10FEE5B54}"/>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2" name="直線コネクタ 261">
          <a:extLst>
            <a:ext uri="{FF2B5EF4-FFF2-40B4-BE49-F238E27FC236}">
              <a16:creationId xmlns:a16="http://schemas.microsoft.com/office/drawing/2014/main" id="{567C651C-3034-42B6-9F4D-E5C2D1B490B8}"/>
            </a:ext>
          </a:extLst>
        </xdr:cNvPr>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3" name="フローチャート: 判断 262">
          <a:extLst>
            <a:ext uri="{FF2B5EF4-FFF2-40B4-BE49-F238E27FC236}">
              <a16:creationId xmlns:a16="http://schemas.microsoft.com/office/drawing/2014/main" id="{CBB55012-C470-4E23-AAD5-791C23F28FAB}"/>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64" name="テキスト ボックス 263">
          <a:extLst>
            <a:ext uri="{FF2B5EF4-FFF2-40B4-BE49-F238E27FC236}">
              <a16:creationId xmlns:a16="http://schemas.microsoft.com/office/drawing/2014/main" id="{4B33931B-11EB-4074-A377-C258288BEDB9}"/>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5" name="フローチャート: 判断 264">
          <a:extLst>
            <a:ext uri="{FF2B5EF4-FFF2-40B4-BE49-F238E27FC236}">
              <a16:creationId xmlns:a16="http://schemas.microsoft.com/office/drawing/2014/main" id="{95E27B7E-44A8-4CF1-8BF6-B04F32CA8928}"/>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8656D229-3798-46D1-AC07-C0057E028465}"/>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74C10D8C-2E99-4355-BF27-41B5F48E9E7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CAFAC74-113C-46D4-8596-92C8BC2E8C3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23AB6B5-63B1-4C30-A48E-6B7BC902366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2D5AAB1-1066-408C-B205-F7A4E6A1DEE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4CFA4E7-FE6F-4898-8F10-0B78E059FF2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2" name="楕円 271">
          <a:extLst>
            <a:ext uri="{FF2B5EF4-FFF2-40B4-BE49-F238E27FC236}">
              <a16:creationId xmlns:a16="http://schemas.microsoft.com/office/drawing/2014/main" id="{B09EA800-12F8-423C-9C56-C2C5DF691150}"/>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3" name="給与水準   （国との比較）該当値テキスト">
          <a:extLst>
            <a:ext uri="{FF2B5EF4-FFF2-40B4-BE49-F238E27FC236}">
              <a16:creationId xmlns:a16="http://schemas.microsoft.com/office/drawing/2014/main" id="{12A20545-88ED-46D1-83AD-F492B1DFFD05}"/>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4" name="楕円 273">
          <a:extLst>
            <a:ext uri="{FF2B5EF4-FFF2-40B4-BE49-F238E27FC236}">
              <a16:creationId xmlns:a16="http://schemas.microsoft.com/office/drawing/2014/main" id="{12BFB669-F286-4BF4-B841-AB2F56BAD054}"/>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75" name="テキスト ボックス 274">
          <a:extLst>
            <a:ext uri="{FF2B5EF4-FFF2-40B4-BE49-F238E27FC236}">
              <a16:creationId xmlns:a16="http://schemas.microsoft.com/office/drawing/2014/main" id="{4C5B2D71-F8CE-45FD-8744-6C680999180E}"/>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6" name="楕円 275">
          <a:extLst>
            <a:ext uri="{FF2B5EF4-FFF2-40B4-BE49-F238E27FC236}">
              <a16:creationId xmlns:a16="http://schemas.microsoft.com/office/drawing/2014/main" id="{7406F379-04EF-49AB-9FB0-7A6B6611C3F2}"/>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77" name="テキスト ボックス 276">
          <a:extLst>
            <a:ext uri="{FF2B5EF4-FFF2-40B4-BE49-F238E27FC236}">
              <a16:creationId xmlns:a16="http://schemas.microsoft.com/office/drawing/2014/main" id="{B27FABE5-35F9-44D9-BFFF-730C28892E6F}"/>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a:extLst>
            <a:ext uri="{FF2B5EF4-FFF2-40B4-BE49-F238E27FC236}">
              <a16:creationId xmlns:a16="http://schemas.microsoft.com/office/drawing/2014/main" id="{9296E37E-A28E-42BC-B3C6-BD9A90DAFBA4}"/>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9" name="テキスト ボックス 278">
          <a:extLst>
            <a:ext uri="{FF2B5EF4-FFF2-40B4-BE49-F238E27FC236}">
              <a16:creationId xmlns:a16="http://schemas.microsoft.com/office/drawing/2014/main" id="{D9149F09-9C7C-4EC6-B9BF-384FF8D20D4A}"/>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0" name="楕円 279">
          <a:extLst>
            <a:ext uri="{FF2B5EF4-FFF2-40B4-BE49-F238E27FC236}">
              <a16:creationId xmlns:a16="http://schemas.microsoft.com/office/drawing/2014/main" id="{5C3C235D-2691-4625-B934-43CFE7C04CBC}"/>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1" name="テキスト ボックス 280">
          <a:extLst>
            <a:ext uri="{FF2B5EF4-FFF2-40B4-BE49-F238E27FC236}">
              <a16:creationId xmlns:a16="http://schemas.microsoft.com/office/drawing/2014/main" id="{D40DE231-7926-486F-821B-F758ED9AF9F8}"/>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91950989-E15E-41AA-A429-F47B301D9C8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561A1468-0C75-4F27-B3B8-A614629D2BF2}"/>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ACBB7D96-EAD6-4A95-9A97-98498C19210B}"/>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FA9FE1FC-E176-404E-BE1D-81461583ECD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CDF2CFDD-2A0F-4051-8D76-BF5786CA765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BA8C3BDD-8AD1-4739-90F8-1217558D40E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AC6C993-6C0B-4B22-8E8D-11CE6E7C567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D9908FF-3A0C-4806-8C38-017009865AD2}"/>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96E3EBA7-A3A0-4E03-B62E-82345F89985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4905DA66-89E9-4967-B53E-AE5244F2BEB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2F132970-BB4A-4D71-A49C-6A19D87167C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BF6F25EC-272D-42CA-9C02-F8C39A27D23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9135A189-1375-4338-948B-127EA00561D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人口千人当たり職員は、</a:t>
          </a:r>
          <a:r>
            <a:rPr kumimoji="1" lang="en-US" altLang="ja-JP" sz="1200">
              <a:latin typeface="ＭＳ Ｐゴシック" panose="020B0600070205080204" pitchFamily="50" charset="-128"/>
              <a:ea typeface="ＭＳ Ｐゴシック" panose="020B0600070205080204" pitchFamily="50" charset="-128"/>
            </a:rPr>
            <a:t>8.68</a:t>
          </a:r>
          <a:r>
            <a:rPr kumimoji="1" lang="ja-JP" altLang="en-US" sz="1200">
              <a:latin typeface="ＭＳ Ｐゴシック" panose="020B0600070205080204" pitchFamily="50" charset="-128"/>
              <a:ea typeface="ＭＳ Ｐゴシック" panose="020B0600070205080204" pitchFamily="50" charset="-128"/>
            </a:rPr>
            <a:t>人で類似団体平均を上回る水準となっている。要因としては、町単独で消防本部を設置している等、職員数が多くなる側面を有しているためである。</a:t>
          </a:r>
        </a:p>
        <a:p>
          <a:r>
            <a:rPr kumimoji="1" lang="ja-JP" altLang="en-US" sz="1200">
              <a:latin typeface="ＭＳ Ｐゴシック" panose="020B0600070205080204" pitchFamily="50" charset="-128"/>
              <a:ea typeface="ＭＳ Ｐゴシック" panose="020B0600070205080204" pitchFamily="50" charset="-128"/>
            </a:rPr>
            <a:t>　今後も事務事業の見直しや、民間活力の導入をはじめとした事務の合理化を図りつつ、定員適正化計画に基づく職員数の適正化により、類似団体平均に近づくよう努める。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3E8794F9-326C-4DBA-B09D-1F4747A155B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CCD38A31-56E3-4BE2-BA73-FB8D2421D58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294B546B-DB68-4FBE-991B-7C3924501B5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E1185A6B-B5DC-441B-8B0E-0886793A066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F25D2DA1-3D5C-420E-998F-A6B568559F3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1E103DD7-B36A-4FBC-93CB-6BCF7FCDA4A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6ABFD609-46E1-414A-86F4-9261D29EB78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9AB8CD1C-4BB7-4382-9D72-E5F2208620E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464BB91D-844F-47AB-B032-9C4636AF278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681C35F-7A12-4BB8-B1A9-31AE1C29CC3A}"/>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92B66279-01E1-4FB1-8650-051CC594D10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2A4BB5C5-4A85-47E5-8467-CE150241B65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258142A4-7339-4D08-8570-30A680F7735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6AD0953F-B497-4130-8D8D-845BC93216FC}"/>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44CBD0F8-C864-4EB6-B8A9-303190894D16}"/>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900CD47-1A43-49E1-AECF-CE5DB052C38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5B1A78DB-B1AA-41DE-9AD2-4CF0679E834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A4F1632-E6D4-4733-8DFA-6F61FD30689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547D7132-0198-49C6-A732-99D6F094E851}"/>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385CB03D-E3C2-47DA-BF43-128A7C9A75BA}"/>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BEE49A4F-3584-4F32-8313-0F25FD6E1716}"/>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8CFB6267-4497-414D-B555-985DE23F0774}"/>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454DDB91-E0D2-4CEC-A3F3-5F0948651A93}"/>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58238</xdr:rowOff>
    </xdr:from>
    <xdr:to>
      <xdr:col>81</xdr:col>
      <xdr:colOff>44450</xdr:colOff>
      <xdr:row>62</xdr:row>
      <xdr:rowOff>109946</xdr:rowOff>
    </xdr:to>
    <xdr:cxnSp macro="">
      <xdr:nvCxnSpPr>
        <xdr:cNvPr id="318" name="直線コネクタ 317">
          <a:extLst>
            <a:ext uri="{FF2B5EF4-FFF2-40B4-BE49-F238E27FC236}">
              <a16:creationId xmlns:a16="http://schemas.microsoft.com/office/drawing/2014/main" id="{FCA3B9F7-5294-47EF-AA8B-1CA22586A6E3}"/>
            </a:ext>
          </a:extLst>
        </xdr:cNvPr>
        <xdr:cNvCxnSpPr/>
      </xdr:nvCxnSpPr>
      <xdr:spPr>
        <a:xfrm>
          <a:off x="16179800" y="10688138"/>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B66B789C-BFDE-41B3-ACC6-2D1BA5B9FEB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BF769E6D-306F-47E0-841F-FF28A70AC416}"/>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34109</xdr:rowOff>
    </xdr:from>
    <xdr:to>
      <xdr:col>77</xdr:col>
      <xdr:colOff>44450</xdr:colOff>
      <xdr:row>62</xdr:row>
      <xdr:rowOff>58238</xdr:rowOff>
    </xdr:to>
    <xdr:cxnSp macro="">
      <xdr:nvCxnSpPr>
        <xdr:cNvPr id="321" name="直線コネクタ 320">
          <a:extLst>
            <a:ext uri="{FF2B5EF4-FFF2-40B4-BE49-F238E27FC236}">
              <a16:creationId xmlns:a16="http://schemas.microsoft.com/office/drawing/2014/main" id="{AE18E55E-D833-47AB-BBA9-604F008D6C64}"/>
            </a:ext>
          </a:extLst>
        </xdr:cNvPr>
        <xdr:cNvCxnSpPr/>
      </xdr:nvCxnSpPr>
      <xdr:spPr>
        <a:xfrm>
          <a:off x="15290800" y="1066400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E8D2F5CD-4D90-44D4-B252-928B105CE267}"/>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500F5CB6-2209-43BA-A1DB-F22216979546}"/>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1360</xdr:rowOff>
    </xdr:from>
    <xdr:to>
      <xdr:col>72</xdr:col>
      <xdr:colOff>203200</xdr:colOff>
      <xdr:row>62</xdr:row>
      <xdr:rowOff>34109</xdr:rowOff>
    </xdr:to>
    <xdr:cxnSp macro="">
      <xdr:nvCxnSpPr>
        <xdr:cNvPr id="324" name="直線コネクタ 323">
          <a:extLst>
            <a:ext uri="{FF2B5EF4-FFF2-40B4-BE49-F238E27FC236}">
              <a16:creationId xmlns:a16="http://schemas.microsoft.com/office/drawing/2014/main" id="{E81C6DC4-5E7C-4DFC-8469-308490FB597D}"/>
            </a:ext>
          </a:extLst>
        </xdr:cNvPr>
        <xdr:cNvCxnSpPr/>
      </xdr:nvCxnSpPr>
      <xdr:spPr>
        <a:xfrm>
          <a:off x="14401800" y="10631260"/>
          <a:ext cx="8890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a:extLst>
            <a:ext uri="{FF2B5EF4-FFF2-40B4-BE49-F238E27FC236}">
              <a16:creationId xmlns:a16="http://schemas.microsoft.com/office/drawing/2014/main" id="{B372E061-2B73-44FB-A4ED-F9C94B35E9D4}"/>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26" name="テキスト ボックス 325">
          <a:extLst>
            <a:ext uri="{FF2B5EF4-FFF2-40B4-BE49-F238E27FC236}">
              <a16:creationId xmlns:a16="http://schemas.microsoft.com/office/drawing/2014/main" id="{B05A1B66-75A1-4B9C-9A9C-776B90EC3614}"/>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160746</xdr:rowOff>
    </xdr:from>
    <xdr:to>
      <xdr:col>68</xdr:col>
      <xdr:colOff>152400</xdr:colOff>
      <xdr:row>62</xdr:row>
      <xdr:rowOff>1360</xdr:rowOff>
    </xdr:to>
    <xdr:cxnSp macro="">
      <xdr:nvCxnSpPr>
        <xdr:cNvPr id="327" name="直線コネクタ 326">
          <a:extLst>
            <a:ext uri="{FF2B5EF4-FFF2-40B4-BE49-F238E27FC236}">
              <a16:creationId xmlns:a16="http://schemas.microsoft.com/office/drawing/2014/main" id="{B3166413-EF09-4D8F-A0C9-9350B193EDC2}"/>
            </a:ext>
          </a:extLst>
        </xdr:cNvPr>
        <xdr:cNvCxnSpPr/>
      </xdr:nvCxnSpPr>
      <xdr:spPr>
        <a:xfrm>
          <a:off x="13512800" y="1061919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28" name="フローチャート: 判断 327">
          <a:extLst>
            <a:ext uri="{FF2B5EF4-FFF2-40B4-BE49-F238E27FC236}">
              <a16:creationId xmlns:a16="http://schemas.microsoft.com/office/drawing/2014/main" id="{CA426735-4C61-4CDC-867C-1114352C7CFE}"/>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29" name="テキスト ボックス 328">
          <a:extLst>
            <a:ext uri="{FF2B5EF4-FFF2-40B4-BE49-F238E27FC236}">
              <a16:creationId xmlns:a16="http://schemas.microsoft.com/office/drawing/2014/main" id="{95F0195D-CAA5-4207-84FE-826017A9B43C}"/>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0" name="フローチャート: 判断 329">
          <a:extLst>
            <a:ext uri="{FF2B5EF4-FFF2-40B4-BE49-F238E27FC236}">
              <a16:creationId xmlns:a16="http://schemas.microsoft.com/office/drawing/2014/main" id="{7E646F44-B617-4EFB-AFF4-5A0E49285868}"/>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1" name="テキスト ボックス 330">
          <a:extLst>
            <a:ext uri="{FF2B5EF4-FFF2-40B4-BE49-F238E27FC236}">
              <a16:creationId xmlns:a16="http://schemas.microsoft.com/office/drawing/2014/main" id="{31D57748-860F-44CD-8302-8DAC8340677A}"/>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D25B4FA-029B-421D-B462-3472CC03621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17135B28-B02B-4EA3-AD2D-6A01E4D1E7D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EC94446-FF09-4C6C-AD18-E6C52880182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277E25C-81E9-4BA7-A1C0-4D4E3436E36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1ADD0D7D-EC19-4F29-A8AC-472C50578FE5}"/>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59146</xdr:rowOff>
    </xdr:from>
    <xdr:to>
      <xdr:col>81</xdr:col>
      <xdr:colOff>95250</xdr:colOff>
      <xdr:row>62</xdr:row>
      <xdr:rowOff>160746</xdr:rowOff>
    </xdr:to>
    <xdr:sp macro="" textlink="">
      <xdr:nvSpPr>
        <xdr:cNvPr id="337" name="楕円 336">
          <a:extLst>
            <a:ext uri="{FF2B5EF4-FFF2-40B4-BE49-F238E27FC236}">
              <a16:creationId xmlns:a16="http://schemas.microsoft.com/office/drawing/2014/main" id="{7F9785FA-937C-4789-9241-33C62B690252}"/>
            </a:ext>
          </a:extLst>
        </xdr:cNvPr>
        <xdr:cNvSpPr/>
      </xdr:nvSpPr>
      <xdr:spPr>
        <a:xfrm>
          <a:off x="169672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31223</xdr:rowOff>
    </xdr:from>
    <xdr:ext cx="762000" cy="259045"/>
    <xdr:sp macro="" textlink="">
      <xdr:nvSpPr>
        <xdr:cNvPr id="338" name="定員管理の状況該当値テキスト">
          <a:extLst>
            <a:ext uri="{FF2B5EF4-FFF2-40B4-BE49-F238E27FC236}">
              <a16:creationId xmlns:a16="http://schemas.microsoft.com/office/drawing/2014/main" id="{9405E3F2-7D4C-441F-A850-0EC945C28DFE}"/>
            </a:ext>
          </a:extLst>
        </xdr:cNvPr>
        <xdr:cNvSpPr txBox="1"/>
      </xdr:nvSpPr>
      <xdr:spPr>
        <a:xfrm>
          <a:off x="17106900" y="1066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7438</xdr:rowOff>
    </xdr:from>
    <xdr:to>
      <xdr:col>77</xdr:col>
      <xdr:colOff>95250</xdr:colOff>
      <xdr:row>62</xdr:row>
      <xdr:rowOff>109038</xdr:rowOff>
    </xdr:to>
    <xdr:sp macro="" textlink="">
      <xdr:nvSpPr>
        <xdr:cNvPr id="339" name="楕円 338">
          <a:extLst>
            <a:ext uri="{FF2B5EF4-FFF2-40B4-BE49-F238E27FC236}">
              <a16:creationId xmlns:a16="http://schemas.microsoft.com/office/drawing/2014/main" id="{BF234B45-0996-46C1-84D1-5A31A6E381EE}"/>
            </a:ext>
          </a:extLst>
        </xdr:cNvPr>
        <xdr:cNvSpPr/>
      </xdr:nvSpPr>
      <xdr:spPr>
        <a:xfrm>
          <a:off x="16129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93815</xdr:rowOff>
    </xdr:from>
    <xdr:ext cx="736600" cy="259045"/>
    <xdr:sp macro="" textlink="">
      <xdr:nvSpPr>
        <xdr:cNvPr id="340" name="テキスト ボックス 339">
          <a:extLst>
            <a:ext uri="{FF2B5EF4-FFF2-40B4-BE49-F238E27FC236}">
              <a16:creationId xmlns:a16="http://schemas.microsoft.com/office/drawing/2014/main" id="{9B1BECBD-1157-4852-95D4-F9D8F5204260}"/>
            </a:ext>
          </a:extLst>
        </xdr:cNvPr>
        <xdr:cNvSpPr txBox="1"/>
      </xdr:nvSpPr>
      <xdr:spPr>
        <a:xfrm>
          <a:off x="15798800" y="1072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154759</xdr:rowOff>
    </xdr:from>
    <xdr:to>
      <xdr:col>73</xdr:col>
      <xdr:colOff>44450</xdr:colOff>
      <xdr:row>62</xdr:row>
      <xdr:rowOff>84909</xdr:rowOff>
    </xdr:to>
    <xdr:sp macro="" textlink="">
      <xdr:nvSpPr>
        <xdr:cNvPr id="341" name="楕円 340">
          <a:extLst>
            <a:ext uri="{FF2B5EF4-FFF2-40B4-BE49-F238E27FC236}">
              <a16:creationId xmlns:a16="http://schemas.microsoft.com/office/drawing/2014/main" id="{BD29C01D-2F33-4E49-B65D-602F32D12579}"/>
            </a:ext>
          </a:extLst>
        </xdr:cNvPr>
        <xdr:cNvSpPr/>
      </xdr:nvSpPr>
      <xdr:spPr>
        <a:xfrm>
          <a:off x="15240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69686</xdr:rowOff>
    </xdr:from>
    <xdr:ext cx="762000" cy="259045"/>
    <xdr:sp macro="" textlink="">
      <xdr:nvSpPr>
        <xdr:cNvPr id="342" name="テキスト ボックス 341">
          <a:extLst>
            <a:ext uri="{FF2B5EF4-FFF2-40B4-BE49-F238E27FC236}">
              <a16:creationId xmlns:a16="http://schemas.microsoft.com/office/drawing/2014/main" id="{1F042C30-C53F-49E7-9057-49AD747C4391}"/>
            </a:ext>
          </a:extLst>
        </xdr:cNvPr>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122010</xdr:rowOff>
    </xdr:from>
    <xdr:to>
      <xdr:col>68</xdr:col>
      <xdr:colOff>203200</xdr:colOff>
      <xdr:row>62</xdr:row>
      <xdr:rowOff>52160</xdr:rowOff>
    </xdr:to>
    <xdr:sp macro="" textlink="">
      <xdr:nvSpPr>
        <xdr:cNvPr id="343" name="楕円 342">
          <a:extLst>
            <a:ext uri="{FF2B5EF4-FFF2-40B4-BE49-F238E27FC236}">
              <a16:creationId xmlns:a16="http://schemas.microsoft.com/office/drawing/2014/main" id="{3B61593D-8F2C-419A-A837-DFB306947E5C}"/>
            </a:ext>
          </a:extLst>
        </xdr:cNvPr>
        <xdr:cNvSpPr/>
      </xdr:nvSpPr>
      <xdr:spPr>
        <a:xfrm>
          <a:off x="14351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36937</xdr:rowOff>
    </xdr:from>
    <xdr:ext cx="762000" cy="259045"/>
    <xdr:sp macro="" textlink="">
      <xdr:nvSpPr>
        <xdr:cNvPr id="344" name="テキスト ボックス 343">
          <a:extLst>
            <a:ext uri="{FF2B5EF4-FFF2-40B4-BE49-F238E27FC236}">
              <a16:creationId xmlns:a16="http://schemas.microsoft.com/office/drawing/2014/main" id="{E43807A0-A74D-4EC6-A62F-0E4418679E3E}"/>
            </a:ext>
          </a:extLst>
        </xdr:cNvPr>
        <xdr:cNvSpPr txBox="1"/>
      </xdr:nvSpPr>
      <xdr:spPr>
        <a:xfrm>
          <a:off x="14020800" y="1066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109946</xdr:rowOff>
    </xdr:from>
    <xdr:to>
      <xdr:col>64</xdr:col>
      <xdr:colOff>152400</xdr:colOff>
      <xdr:row>62</xdr:row>
      <xdr:rowOff>40096</xdr:rowOff>
    </xdr:to>
    <xdr:sp macro="" textlink="">
      <xdr:nvSpPr>
        <xdr:cNvPr id="345" name="楕円 344">
          <a:extLst>
            <a:ext uri="{FF2B5EF4-FFF2-40B4-BE49-F238E27FC236}">
              <a16:creationId xmlns:a16="http://schemas.microsoft.com/office/drawing/2014/main" id="{5CD1D278-95DB-478D-A71E-62D4037C0DF0}"/>
            </a:ext>
          </a:extLst>
        </xdr:cNvPr>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24873</xdr:rowOff>
    </xdr:from>
    <xdr:ext cx="762000" cy="259045"/>
    <xdr:sp macro="" textlink="">
      <xdr:nvSpPr>
        <xdr:cNvPr id="346" name="テキスト ボックス 345">
          <a:extLst>
            <a:ext uri="{FF2B5EF4-FFF2-40B4-BE49-F238E27FC236}">
              <a16:creationId xmlns:a16="http://schemas.microsoft.com/office/drawing/2014/main" id="{8BEC40D1-3BB6-48C2-ACAF-C97B6EEC91F5}"/>
            </a:ext>
          </a:extLst>
        </xdr:cNvPr>
        <xdr:cNvSpPr txBox="1"/>
      </xdr:nvSpPr>
      <xdr:spPr>
        <a:xfrm>
          <a:off x="13131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79C77108-EEBA-4019-A2AD-A471FD18770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DEF8D5FF-F28B-4154-9F5D-9D8073F5266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1EF40AC8-318E-4AC5-A141-DDF8FB67D6A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7FDE1E74-BE45-4DFE-8AAC-A50CAA73447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040CA54-64B6-47F2-82F6-FFE7A24D01F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7C98541-F895-4B91-8F7E-B3826FADAFF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66155A6F-3D9F-44B9-BF4F-B7F43B35C3F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A65663B8-941F-407C-AF0A-1B05B993231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29480C92-058E-469B-9FC0-9CA476B248B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6277FDB6-1A35-4791-95DD-D03D7218524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45719E32-EF24-4747-AD4D-3A075052E471}"/>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55417E4C-BF40-4AE4-9603-D1AA4532CC4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D86DCC55-F21E-4EED-B29F-348FAE8C7DD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臨時財政対策債の償還開始などにより、元利償還金は増となったが、標準税収入額等や普通交付税の増に伴い、標準財政規模が大きくなったことから、前年度から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5.9</a:t>
          </a:r>
          <a:r>
            <a:rPr kumimoji="1" lang="ja-JP" altLang="en-US" sz="1200">
              <a:latin typeface="ＭＳ Ｐゴシック" panose="020B0600070205080204" pitchFamily="50" charset="-128"/>
              <a:ea typeface="ＭＳ Ｐゴシック" panose="020B0600070205080204" pitchFamily="50" charset="-128"/>
            </a:rPr>
            <a:t>％となり、類似団体平均を下回った。</a:t>
          </a:r>
        </a:p>
        <a:p>
          <a:r>
            <a:rPr kumimoji="1" lang="ja-JP" altLang="en-US" sz="1200">
              <a:latin typeface="ＭＳ Ｐゴシック" panose="020B0600070205080204" pitchFamily="50" charset="-128"/>
              <a:ea typeface="ＭＳ Ｐゴシック" panose="020B0600070205080204" pitchFamily="50" charset="-128"/>
            </a:rPr>
            <a:t>　減少傾向にはあるが、今後新たな文化的施設建設や広域し尿処理施設の更新など大規模な整備事業による地方債の発行が見込まれるため、元利償還金に対する交付税措置の高いものを選択していくことで適正な資金調達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B6B8F52-B5A4-4583-B385-E99D8EB4AB4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A1B42320-A70E-477A-9D0F-D47E2E09237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683D0654-EC45-42FE-9CFF-57EF9CAA806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550244D2-4ADC-4D1D-A3F8-CE25051B1F26}"/>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28D67C9-53AC-41EF-BA2D-C206FAFE8156}"/>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6A35FE1B-3E3F-403E-9C3D-99480A635E19}"/>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BD050F-F9EE-44A4-B9AE-A49E340DB472}"/>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B48CBD66-5829-4107-AE04-4C36829C21B2}"/>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547A019E-3EF9-4840-9E6E-15FB919F0A92}"/>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5DD167A6-F602-4931-8AE2-81893CB584C6}"/>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AD924E79-A464-4A78-84CD-C33A3F578E5E}"/>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E6E7E7A4-52AC-488C-BD2C-775A320955DA}"/>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449C8CCF-DDD1-4EAF-95CA-3559359B9778}"/>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4272E307-E661-44DC-B9C1-21F5298AC455}"/>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7DE5795A-B1D4-49A9-B4FA-EA1D166CBA0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649C9D0-6AEE-4FE0-948B-4097CDC3450F}"/>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DD71F629-920E-4B38-B076-FE5A95DB3E91}"/>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D88BD6BD-2567-4DD9-A891-52FA5905E715}"/>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D0520919-BDAD-40B1-9FC9-26B578B4CCF4}"/>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181EA999-7C07-4A81-AE42-D732930D9B86}"/>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17C38ABF-CBBC-4468-9611-2047CF530AA1}"/>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16691</xdr:rowOff>
    </xdr:from>
    <xdr:to>
      <xdr:col>81</xdr:col>
      <xdr:colOff>44450</xdr:colOff>
      <xdr:row>40</xdr:row>
      <xdr:rowOff>64951</xdr:rowOff>
    </xdr:to>
    <xdr:cxnSp macro="">
      <xdr:nvCxnSpPr>
        <xdr:cNvPr id="381" name="直線コネクタ 380">
          <a:extLst>
            <a:ext uri="{FF2B5EF4-FFF2-40B4-BE49-F238E27FC236}">
              <a16:creationId xmlns:a16="http://schemas.microsoft.com/office/drawing/2014/main" id="{D84D6D33-87A2-47CB-86ED-01432BB46C2A}"/>
            </a:ext>
          </a:extLst>
        </xdr:cNvPr>
        <xdr:cNvCxnSpPr/>
      </xdr:nvCxnSpPr>
      <xdr:spPr>
        <a:xfrm flipV="1">
          <a:off x="16179800" y="687469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514093EF-A2AE-4EF2-A95C-A8459B426725}"/>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83C1B1C0-F50D-44AB-B122-58AB3537C9EB}"/>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64951</xdr:rowOff>
    </xdr:from>
    <xdr:to>
      <xdr:col>77</xdr:col>
      <xdr:colOff>44450</xdr:colOff>
      <xdr:row>40</xdr:row>
      <xdr:rowOff>106317</xdr:rowOff>
    </xdr:to>
    <xdr:cxnSp macro="">
      <xdr:nvCxnSpPr>
        <xdr:cNvPr id="384" name="直線コネクタ 383">
          <a:extLst>
            <a:ext uri="{FF2B5EF4-FFF2-40B4-BE49-F238E27FC236}">
              <a16:creationId xmlns:a16="http://schemas.microsoft.com/office/drawing/2014/main" id="{6198B3F5-2B32-4F58-8DC7-9FC5E19838D1}"/>
            </a:ext>
          </a:extLst>
        </xdr:cNvPr>
        <xdr:cNvCxnSpPr/>
      </xdr:nvCxnSpPr>
      <xdr:spPr>
        <a:xfrm flipV="1">
          <a:off x="15290800" y="692295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180E31D2-382D-4B1E-A48B-A2BC407D5919}"/>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a:extLst>
            <a:ext uri="{FF2B5EF4-FFF2-40B4-BE49-F238E27FC236}">
              <a16:creationId xmlns:a16="http://schemas.microsoft.com/office/drawing/2014/main" id="{784799CA-2978-44C1-BC9A-97F34279870B}"/>
            </a:ext>
          </a:extLst>
        </xdr:cNvPr>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106317</xdr:rowOff>
    </xdr:from>
    <xdr:to>
      <xdr:col>72</xdr:col>
      <xdr:colOff>203200</xdr:colOff>
      <xdr:row>40</xdr:row>
      <xdr:rowOff>133894</xdr:rowOff>
    </xdr:to>
    <xdr:cxnSp macro="">
      <xdr:nvCxnSpPr>
        <xdr:cNvPr id="387" name="直線コネクタ 386">
          <a:extLst>
            <a:ext uri="{FF2B5EF4-FFF2-40B4-BE49-F238E27FC236}">
              <a16:creationId xmlns:a16="http://schemas.microsoft.com/office/drawing/2014/main" id="{67D6741D-9762-4513-8A45-F542C4F07195}"/>
            </a:ext>
          </a:extLst>
        </xdr:cNvPr>
        <xdr:cNvCxnSpPr/>
      </xdr:nvCxnSpPr>
      <xdr:spPr>
        <a:xfrm flipV="1">
          <a:off x="14401800" y="69643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137341</xdr:rowOff>
    </xdr:from>
    <xdr:to>
      <xdr:col>73</xdr:col>
      <xdr:colOff>44450</xdr:colOff>
      <xdr:row>40</xdr:row>
      <xdr:rowOff>67491</xdr:rowOff>
    </xdr:to>
    <xdr:sp macro="" textlink="">
      <xdr:nvSpPr>
        <xdr:cNvPr id="388" name="フローチャート: 判断 387">
          <a:extLst>
            <a:ext uri="{FF2B5EF4-FFF2-40B4-BE49-F238E27FC236}">
              <a16:creationId xmlns:a16="http://schemas.microsoft.com/office/drawing/2014/main" id="{7C1D59E4-300B-496F-A70E-8E7C3F52D18B}"/>
            </a:ext>
          </a:extLst>
        </xdr:cNvPr>
        <xdr:cNvSpPr/>
      </xdr:nvSpPr>
      <xdr:spPr>
        <a:xfrm>
          <a:off x="152400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77668</xdr:rowOff>
    </xdr:from>
    <xdr:ext cx="762000" cy="259045"/>
    <xdr:sp macro="" textlink="">
      <xdr:nvSpPr>
        <xdr:cNvPr id="389" name="テキスト ボックス 388">
          <a:extLst>
            <a:ext uri="{FF2B5EF4-FFF2-40B4-BE49-F238E27FC236}">
              <a16:creationId xmlns:a16="http://schemas.microsoft.com/office/drawing/2014/main" id="{6932D121-4F88-4898-A54D-F57FCAA197E9}"/>
            </a:ext>
          </a:extLst>
        </xdr:cNvPr>
        <xdr:cNvSpPr txBox="1"/>
      </xdr:nvSpPr>
      <xdr:spPr>
        <a:xfrm>
          <a:off x="14909800" y="65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133894</xdr:rowOff>
    </xdr:from>
    <xdr:to>
      <xdr:col>68</xdr:col>
      <xdr:colOff>152400</xdr:colOff>
      <xdr:row>40</xdr:row>
      <xdr:rowOff>133894</xdr:rowOff>
    </xdr:to>
    <xdr:cxnSp macro="">
      <xdr:nvCxnSpPr>
        <xdr:cNvPr id="390" name="直線コネクタ 389">
          <a:extLst>
            <a:ext uri="{FF2B5EF4-FFF2-40B4-BE49-F238E27FC236}">
              <a16:creationId xmlns:a16="http://schemas.microsoft.com/office/drawing/2014/main" id="{A2E6BC6A-90DE-4068-AD09-5C1323FA23D0}"/>
            </a:ext>
          </a:extLst>
        </xdr:cNvPr>
        <xdr:cNvCxnSpPr/>
      </xdr:nvCxnSpPr>
      <xdr:spPr>
        <a:xfrm>
          <a:off x="13512800" y="6991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94DADBF3-6139-4E8F-A65D-67E73982D585}"/>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a:extLst>
            <a:ext uri="{FF2B5EF4-FFF2-40B4-BE49-F238E27FC236}">
              <a16:creationId xmlns:a16="http://schemas.microsoft.com/office/drawing/2014/main" id="{33AAFBC9-FCCB-41FD-B156-39F3860794EF}"/>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21046</xdr:rowOff>
    </xdr:from>
    <xdr:to>
      <xdr:col>64</xdr:col>
      <xdr:colOff>152400</xdr:colOff>
      <xdr:row>40</xdr:row>
      <xdr:rowOff>122646</xdr:rowOff>
    </xdr:to>
    <xdr:sp macro="" textlink="">
      <xdr:nvSpPr>
        <xdr:cNvPr id="393" name="フローチャート: 判断 392">
          <a:extLst>
            <a:ext uri="{FF2B5EF4-FFF2-40B4-BE49-F238E27FC236}">
              <a16:creationId xmlns:a16="http://schemas.microsoft.com/office/drawing/2014/main" id="{8FDE1899-9D27-47D1-960D-1DC6965169F8}"/>
            </a:ext>
          </a:extLst>
        </xdr:cNvPr>
        <xdr:cNvSpPr/>
      </xdr:nvSpPr>
      <xdr:spPr>
        <a:xfrm>
          <a:off x="13462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132823</xdr:rowOff>
    </xdr:from>
    <xdr:ext cx="762000" cy="259045"/>
    <xdr:sp macro="" textlink="">
      <xdr:nvSpPr>
        <xdr:cNvPr id="394" name="テキスト ボックス 393">
          <a:extLst>
            <a:ext uri="{FF2B5EF4-FFF2-40B4-BE49-F238E27FC236}">
              <a16:creationId xmlns:a16="http://schemas.microsoft.com/office/drawing/2014/main" id="{9261AC4E-B4CC-4A81-9FEE-24ADD58E2740}"/>
            </a:ext>
          </a:extLst>
        </xdr:cNvPr>
        <xdr:cNvSpPr txBox="1"/>
      </xdr:nvSpPr>
      <xdr:spPr>
        <a:xfrm>
          <a:off x="13131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C87EFCB-8B48-4A03-8EAD-796C7A937CB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8FE2CA1-EFFC-4E8A-BB76-A7E7EA9FD1F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CC98B24-1056-4763-ADC9-B76435A5637D}"/>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D90A7934-A9CB-4841-8ED4-E5CEF5C686B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8C79F571-9996-406A-A147-E6004FC4C34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400" name="楕円 399">
          <a:extLst>
            <a:ext uri="{FF2B5EF4-FFF2-40B4-BE49-F238E27FC236}">
              <a16:creationId xmlns:a16="http://schemas.microsoft.com/office/drawing/2014/main" id="{BFFF4572-53A4-4EC5-AAD4-BB5B0A9F6ADC}"/>
            </a:ext>
          </a:extLst>
        </xdr:cNvPr>
        <xdr:cNvSpPr/>
      </xdr:nvSpPr>
      <xdr:spPr>
        <a:xfrm>
          <a:off x="169672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153868</xdr:rowOff>
    </xdr:from>
    <xdr:ext cx="762000" cy="259045"/>
    <xdr:sp macro="" textlink="">
      <xdr:nvSpPr>
        <xdr:cNvPr id="401" name="公債費負担の状況該当値テキスト">
          <a:extLst>
            <a:ext uri="{FF2B5EF4-FFF2-40B4-BE49-F238E27FC236}">
              <a16:creationId xmlns:a16="http://schemas.microsoft.com/office/drawing/2014/main" id="{76EF70DE-556E-4869-8F54-FDD6251B679B}"/>
            </a:ext>
          </a:extLst>
        </xdr:cNvPr>
        <xdr:cNvSpPr txBox="1"/>
      </xdr:nvSpPr>
      <xdr:spPr>
        <a:xfrm>
          <a:off x="17106900" y="66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14151</xdr:rowOff>
    </xdr:from>
    <xdr:to>
      <xdr:col>77</xdr:col>
      <xdr:colOff>95250</xdr:colOff>
      <xdr:row>40</xdr:row>
      <xdr:rowOff>115751</xdr:rowOff>
    </xdr:to>
    <xdr:sp macro="" textlink="">
      <xdr:nvSpPr>
        <xdr:cNvPr id="402" name="楕円 401">
          <a:extLst>
            <a:ext uri="{FF2B5EF4-FFF2-40B4-BE49-F238E27FC236}">
              <a16:creationId xmlns:a16="http://schemas.microsoft.com/office/drawing/2014/main" id="{08F8CE1E-9A7E-4E57-AF39-A8DA3A24E723}"/>
            </a:ext>
          </a:extLst>
        </xdr:cNvPr>
        <xdr:cNvSpPr/>
      </xdr:nvSpPr>
      <xdr:spPr>
        <a:xfrm>
          <a:off x="16129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403" name="テキスト ボックス 402">
          <a:extLst>
            <a:ext uri="{FF2B5EF4-FFF2-40B4-BE49-F238E27FC236}">
              <a16:creationId xmlns:a16="http://schemas.microsoft.com/office/drawing/2014/main" id="{F0FF256F-39C8-4657-BA5A-14A5A8921164}"/>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55517</xdr:rowOff>
    </xdr:from>
    <xdr:to>
      <xdr:col>73</xdr:col>
      <xdr:colOff>44450</xdr:colOff>
      <xdr:row>40</xdr:row>
      <xdr:rowOff>157117</xdr:rowOff>
    </xdr:to>
    <xdr:sp macro="" textlink="">
      <xdr:nvSpPr>
        <xdr:cNvPr id="404" name="楕円 403">
          <a:extLst>
            <a:ext uri="{FF2B5EF4-FFF2-40B4-BE49-F238E27FC236}">
              <a16:creationId xmlns:a16="http://schemas.microsoft.com/office/drawing/2014/main" id="{13976E6F-CF76-4297-999F-257202664B40}"/>
            </a:ext>
          </a:extLst>
        </xdr:cNvPr>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141894</xdr:rowOff>
    </xdr:from>
    <xdr:ext cx="762000" cy="259045"/>
    <xdr:sp macro="" textlink="">
      <xdr:nvSpPr>
        <xdr:cNvPr id="405" name="テキスト ボックス 404">
          <a:extLst>
            <a:ext uri="{FF2B5EF4-FFF2-40B4-BE49-F238E27FC236}">
              <a16:creationId xmlns:a16="http://schemas.microsoft.com/office/drawing/2014/main" id="{A03B4913-7B72-42E2-82AF-8473912E1732}"/>
            </a:ext>
          </a:extLst>
        </xdr:cNvPr>
        <xdr:cNvSpPr txBox="1"/>
      </xdr:nvSpPr>
      <xdr:spPr>
        <a:xfrm>
          <a:off x="14909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83094</xdr:rowOff>
    </xdr:from>
    <xdr:to>
      <xdr:col>68</xdr:col>
      <xdr:colOff>203200</xdr:colOff>
      <xdr:row>41</xdr:row>
      <xdr:rowOff>13244</xdr:rowOff>
    </xdr:to>
    <xdr:sp macro="" textlink="">
      <xdr:nvSpPr>
        <xdr:cNvPr id="406" name="楕円 405">
          <a:extLst>
            <a:ext uri="{FF2B5EF4-FFF2-40B4-BE49-F238E27FC236}">
              <a16:creationId xmlns:a16="http://schemas.microsoft.com/office/drawing/2014/main" id="{2E8380E1-8540-45B7-BC50-519F48A9BA4A}"/>
            </a:ext>
          </a:extLst>
        </xdr:cNvPr>
        <xdr:cNvSpPr/>
      </xdr:nvSpPr>
      <xdr:spPr>
        <a:xfrm>
          <a:off x="14351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169471</xdr:rowOff>
    </xdr:from>
    <xdr:ext cx="762000" cy="259045"/>
    <xdr:sp macro="" textlink="">
      <xdr:nvSpPr>
        <xdr:cNvPr id="407" name="テキスト ボックス 406">
          <a:extLst>
            <a:ext uri="{FF2B5EF4-FFF2-40B4-BE49-F238E27FC236}">
              <a16:creationId xmlns:a16="http://schemas.microsoft.com/office/drawing/2014/main" id="{B9521082-5E94-4F96-89D1-6D32C7A59E53}"/>
            </a:ext>
          </a:extLst>
        </xdr:cNvPr>
        <xdr:cNvSpPr txBox="1"/>
      </xdr:nvSpPr>
      <xdr:spPr>
        <a:xfrm>
          <a:off x="14020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83094</xdr:rowOff>
    </xdr:from>
    <xdr:to>
      <xdr:col>64</xdr:col>
      <xdr:colOff>152400</xdr:colOff>
      <xdr:row>41</xdr:row>
      <xdr:rowOff>13244</xdr:rowOff>
    </xdr:to>
    <xdr:sp macro="" textlink="">
      <xdr:nvSpPr>
        <xdr:cNvPr id="408" name="楕円 407">
          <a:extLst>
            <a:ext uri="{FF2B5EF4-FFF2-40B4-BE49-F238E27FC236}">
              <a16:creationId xmlns:a16="http://schemas.microsoft.com/office/drawing/2014/main" id="{CDA169CF-9F4F-480F-96DE-32E0412576E5}"/>
            </a:ext>
          </a:extLst>
        </xdr:cNvPr>
        <xdr:cNvSpPr/>
      </xdr:nvSpPr>
      <xdr:spPr>
        <a:xfrm>
          <a:off x="13462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169471</xdr:rowOff>
    </xdr:from>
    <xdr:ext cx="762000" cy="259045"/>
    <xdr:sp macro="" textlink="">
      <xdr:nvSpPr>
        <xdr:cNvPr id="409" name="テキスト ボックス 408">
          <a:extLst>
            <a:ext uri="{FF2B5EF4-FFF2-40B4-BE49-F238E27FC236}">
              <a16:creationId xmlns:a16="http://schemas.microsoft.com/office/drawing/2014/main" id="{E1D1153C-1065-4621-A933-3F8593AB0346}"/>
            </a:ext>
          </a:extLst>
        </xdr:cNvPr>
        <xdr:cNvSpPr txBox="1"/>
      </xdr:nvSpPr>
      <xdr:spPr>
        <a:xfrm>
          <a:off x="13131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76183AE8-6351-403D-AC0C-4B1A1DCA272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4271AE55-A017-49AA-86F3-1AEDB880E8E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E3DF12B9-CF3D-4840-A366-C60B56DFE06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E1F5FB4A-77DF-4737-AC78-08B1CDC0836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6166241A-67BC-4525-8640-2682D9D1F41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CDD46D25-B25D-4123-9CF7-D8C9C997EAF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F1787BEB-647B-48B9-8937-70809D9740E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CEF7353-8B71-4164-BF80-7D034E9AACD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33428EDA-B873-4549-B8D2-85A5683F8A6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E0181E8B-0CB5-4DF1-862A-17C9E7976FB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4A1F9B4E-3054-419D-8607-807DB4A053D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EA5EC532-7443-4636-846B-1F9D984C1F8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733B7AAD-C497-46A7-A9D1-50D142E2B8A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将来負担額について、企業債残高の減に伴う公営企業債等繰入見込額の減や、一般会計地方債現在高の減により大幅に減少、前年度から</a:t>
          </a:r>
          <a:r>
            <a:rPr kumimoji="1" lang="en-US" altLang="ja-JP" sz="1200">
              <a:latin typeface="ＭＳ Ｐゴシック" panose="020B0600070205080204" pitchFamily="50" charset="-128"/>
              <a:ea typeface="ＭＳ Ｐゴシック" panose="020B0600070205080204" pitchFamily="50" charset="-128"/>
            </a:rPr>
            <a:t>15.4</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％となったが類似団体平均を若干上回る結果となった。</a:t>
          </a:r>
        </a:p>
        <a:p>
          <a:r>
            <a:rPr kumimoji="1" lang="ja-JP" altLang="en-US" sz="1200">
              <a:latin typeface="ＭＳ Ｐゴシック" panose="020B0600070205080204" pitchFamily="50" charset="-128"/>
              <a:ea typeface="ＭＳ Ｐゴシック" panose="020B0600070205080204" pitchFamily="50" charset="-128"/>
            </a:rPr>
            <a:t>　減少傾向にはあるが、今後新たな文化的施設建設や広域し尿処理施設の更新など大規模な整備事業による地方債の発行が見込まれ、増加に転ずることが見込まれる。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8ACA33BA-E846-4795-B503-7600072FA8F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66982DB2-1C7B-4252-A661-EF2FC3527B1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ABA6C55C-7985-4BE6-9B91-6634CB5EB4A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36C9369B-CB75-4F82-B105-76C63F844775}"/>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8C480D29-7466-4743-89AE-4EB4316006D6}"/>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CF35658-1066-4F25-A70B-F68E0FBCFE97}"/>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533C5FE8-9819-45F8-AFC6-8273B540CFBF}"/>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7E1D27FC-72F5-48E1-A073-7144A201D4A2}"/>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7D1A0672-8041-41FF-A0A7-65AF5222430B}"/>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A9C98A3C-18CA-4B48-9C3B-B3027477CC0B}"/>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9EF2912A-A634-4C36-A14F-8873DA8B8C6E}"/>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85D4D668-7281-469B-9E3B-8EFAF408C636}"/>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CE1EAFA7-D593-450B-8E54-30AC4C6BB58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9A07E824-DAF0-43D1-B82C-1D5E213791B5}"/>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67F176D9-C194-4487-860D-A4C7A474A411}"/>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A2B6E74B-00DC-45F7-95EB-89D097E4594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9D427804-D81E-4584-8962-878B2CD2B33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62DA96CB-CD23-43FF-883B-99DBB1506755}"/>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C015FB1C-AC24-4C15-A88C-4EAE68BCB305}"/>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BD0DDBF8-A296-4796-95EA-262C8471979E}"/>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A9AEB021-9847-485E-AE06-AF26EF91DDE6}"/>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5A03FC8A-EEA8-417A-88C2-059F06B165C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5987</xdr:rowOff>
    </xdr:from>
    <xdr:to>
      <xdr:col>81</xdr:col>
      <xdr:colOff>44450</xdr:colOff>
      <xdr:row>15</xdr:row>
      <xdr:rowOff>11490</xdr:rowOff>
    </xdr:to>
    <xdr:cxnSp macro="">
      <xdr:nvCxnSpPr>
        <xdr:cNvPr id="445" name="直線コネクタ 444">
          <a:extLst>
            <a:ext uri="{FF2B5EF4-FFF2-40B4-BE49-F238E27FC236}">
              <a16:creationId xmlns:a16="http://schemas.microsoft.com/office/drawing/2014/main" id="{735B7507-AE74-4728-A300-52CA2B10D873}"/>
            </a:ext>
          </a:extLst>
        </xdr:cNvPr>
        <xdr:cNvCxnSpPr/>
      </xdr:nvCxnSpPr>
      <xdr:spPr>
        <a:xfrm flipV="1">
          <a:off x="16179800" y="240628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849E26E8-7296-4FCC-A7F5-8E325D892CDC}"/>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8E34FAB6-BF61-41E2-B90E-21B9C89D8A5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11490</xdr:rowOff>
    </xdr:from>
    <xdr:to>
      <xdr:col>77</xdr:col>
      <xdr:colOff>44450</xdr:colOff>
      <xdr:row>16</xdr:row>
      <xdr:rowOff>166370</xdr:rowOff>
    </xdr:to>
    <xdr:cxnSp macro="">
      <xdr:nvCxnSpPr>
        <xdr:cNvPr id="448" name="直線コネクタ 447">
          <a:extLst>
            <a:ext uri="{FF2B5EF4-FFF2-40B4-BE49-F238E27FC236}">
              <a16:creationId xmlns:a16="http://schemas.microsoft.com/office/drawing/2014/main" id="{76493951-C70C-44E3-897B-DFD3C994D9D4}"/>
            </a:ext>
          </a:extLst>
        </xdr:cNvPr>
        <xdr:cNvCxnSpPr/>
      </xdr:nvCxnSpPr>
      <xdr:spPr>
        <a:xfrm flipV="1">
          <a:off x="15290800" y="2583240"/>
          <a:ext cx="889000" cy="32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8FBD59EB-ECD5-412D-A7ED-A5F438065F25}"/>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1751B018-FB6A-44F5-90D8-30A3F9ED406A}"/>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166370</xdr:rowOff>
    </xdr:from>
    <xdr:to>
      <xdr:col>72</xdr:col>
      <xdr:colOff>203200</xdr:colOff>
      <xdr:row>17</xdr:row>
      <xdr:rowOff>107527</xdr:rowOff>
    </xdr:to>
    <xdr:cxnSp macro="">
      <xdr:nvCxnSpPr>
        <xdr:cNvPr id="451" name="直線コネクタ 450">
          <a:extLst>
            <a:ext uri="{FF2B5EF4-FFF2-40B4-BE49-F238E27FC236}">
              <a16:creationId xmlns:a16="http://schemas.microsoft.com/office/drawing/2014/main" id="{48E59593-CB45-4FB0-87C3-E43773B8BB5E}"/>
            </a:ext>
          </a:extLst>
        </xdr:cNvPr>
        <xdr:cNvCxnSpPr/>
      </xdr:nvCxnSpPr>
      <xdr:spPr>
        <a:xfrm flipV="1">
          <a:off x="14401800" y="29095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158810</xdr:rowOff>
    </xdr:from>
    <xdr:to>
      <xdr:col>73</xdr:col>
      <xdr:colOff>44450</xdr:colOff>
      <xdr:row>14</xdr:row>
      <xdr:rowOff>88960</xdr:rowOff>
    </xdr:to>
    <xdr:sp macro="" textlink="">
      <xdr:nvSpPr>
        <xdr:cNvPr id="452" name="フローチャート: 判断 451">
          <a:extLst>
            <a:ext uri="{FF2B5EF4-FFF2-40B4-BE49-F238E27FC236}">
              <a16:creationId xmlns:a16="http://schemas.microsoft.com/office/drawing/2014/main" id="{24D28059-92AC-42EA-A8B9-ED545BF0A9E4}"/>
            </a:ext>
          </a:extLst>
        </xdr:cNvPr>
        <xdr:cNvSpPr/>
      </xdr:nvSpPr>
      <xdr:spPr>
        <a:xfrm>
          <a:off x="152400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99137</xdr:rowOff>
    </xdr:from>
    <xdr:ext cx="762000" cy="259045"/>
    <xdr:sp macro="" textlink="">
      <xdr:nvSpPr>
        <xdr:cNvPr id="453" name="テキスト ボックス 452">
          <a:extLst>
            <a:ext uri="{FF2B5EF4-FFF2-40B4-BE49-F238E27FC236}">
              <a16:creationId xmlns:a16="http://schemas.microsoft.com/office/drawing/2014/main" id="{6868A872-2AF4-4AFC-B005-80EFBD6914A2}"/>
            </a:ext>
          </a:extLst>
        </xdr:cNvPr>
        <xdr:cNvSpPr txBox="1"/>
      </xdr:nvSpPr>
      <xdr:spPr>
        <a:xfrm>
          <a:off x="14909800" y="215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100632</xdr:rowOff>
    </xdr:from>
    <xdr:to>
      <xdr:col>68</xdr:col>
      <xdr:colOff>152400</xdr:colOff>
      <xdr:row>17</xdr:row>
      <xdr:rowOff>107527</xdr:rowOff>
    </xdr:to>
    <xdr:cxnSp macro="">
      <xdr:nvCxnSpPr>
        <xdr:cNvPr id="454" name="直線コネクタ 453">
          <a:extLst>
            <a:ext uri="{FF2B5EF4-FFF2-40B4-BE49-F238E27FC236}">
              <a16:creationId xmlns:a16="http://schemas.microsoft.com/office/drawing/2014/main" id="{18F80DAF-4CE0-4CBF-AEFF-9E2F7CADAB98}"/>
            </a:ext>
          </a:extLst>
        </xdr:cNvPr>
        <xdr:cNvCxnSpPr/>
      </xdr:nvCxnSpPr>
      <xdr:spPr>
        <a:xfrm>
          <a:off x="13512800" y="301528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153065</xdr:rowOff>
    </xdr:from>
    <xdr:to>
      <xdr:col>68</xdr:col>
      <xdr:colOff>203200</xdr:colOff>
      <xdr:row>14</xdr:row>
      <xdr:rowOff>83215</xdr:rowOff>
    </xdr:to>
    <xdr:sp macro="" textlink="">
      <xdr:nvSpPr>
        <xdr:cNvPr id="455" name="フローチャート: 判断 454">
          <a:extLst>
            <a:ext uri="{FF2B5EF4-FFF2-40B4-BE49-F238E27FC236}">
              <a16:creationId xmlns:a16="http://schemas.microsoft.com/office/drawing/2014/main" id="{6E941F69-DA91-4DBE-ABDC-A43EE168A19C}"/>
            </a:ext>
          </a:extLst>
        </xdr:cNvPr>
        <xdr:cNvSpPr/>
      </xdr:nvSpPr>
      <xdr:spPr>
        <a:xfrm>
          <a:off x="14351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93392</xdr:rowOff>
    </xdr:from>
    <xdr:ext cx="762000" cy="259045"/>
    <xdr:sp macro="" textlink="">
      <xdr:nvSpPr>
        <xdr:cNvPr id="456" name="テキスト ボックス 455">
          <a:extLst>
            <a:ext uri="{FF2B5EF4-FFF2-40B4-BE49-F238E27FC236}">
              <a16:creationId xmlns:a16="http://schemas.microsoft.com/office/drawing/2014/main" id="{6330924D-039B-422C-997A-7DE08E84A73F}"/>
            </a:ext>
          </a:extLst>
        </xdr:cNvPr>
        <xdr:cNvSpPr txBox="1"/>
      </xdr:nvSpPr>
      <xdr:spPr>
        <a:xfrm>
          <a:off x="14020800" y="215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164556</xdr:rowOff>
    </xdr:from>
    <xdr:to>
      <xdr:col>64</xdr:col>
      <xdr:colOff>152400</xdr:colOff>
      <xdr:row>14</xdr:row>
      <xdr:rowOff>94706</xdr:rowOff>
    </xdr:to>
    <xdr:sp macro="" textlink="">
      <xdr:nvSpPr>
        <xdr:cNvPr id="457" name="フローチャート: 判断 456">
          <a:extLst>
            <a:ext uri="{FF2B5EF4-FFF2-40B4-BE49-F238E27FC236}">
              <a16:creationId xmlns:a16="http://schemas.microsoft.com/office/drawing/2014/main" id="{9B344DF2-67D0-476E-8977-4AAC1594B166}"/>
            </a:ext>
          </a:extLst>
        </xdr:cNvPr>
        <xdr:cNvSpPr/>
      </xdr:nvSpPr>
      <xdr:spPr>
        <a:xfrm>
          <a:off x="13462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104883</xdr:rowOff>
    </xdr:from>
    <xdr:ext cx="762000" cy="259045"/>
    <xdr:sp macro="" textlink="">
      <xdr:nvSpPr>
        <xdr:cNvPr id="458" name="テキスト ボックス 457">
          <a:extLst>
            <a:ext uri="{FF2B5EF4-FFF2-40B4-BE49-F238E27FC236}">
              <a16:creationId xmlns:a16="http://schemas.microsoft.com/office/drawing/2014/main" id="{5944F8A0-814D-46D5-9A1C-913E880BB2A4}"/>
            </a:ext>
          </a:extLst>
        </xdr:cNvPr>
        <xdr:cNvSpPr txBox="1"/>
      </xdr:nvSpPr>
      <xdr:spPr>
        <a:xfrm>
          <a:off x="13131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B4A3A96-14E5-4972-9E24-16FE5444B47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F3F3E60A-4385-4A99-BA37-52B37244E14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1226273-34B1-44CF-9568-FC2A4170B8E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E915FC74-D70B-4F93-99BC-8D9610BC252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6A3F6D9E-41B6-4D69-AE1A-36FBCE17D4D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64" name="楕円 463">
          <a:extLst>
            <a:ext uri="{FF2B5EF4-FFF2-40B4-BE49-F238E27FC236}">
              <a16:creationId xmlns:a16="http://schemas.microsoft.com/office/drawing/2014/main" id="{3B9F835C-D6A1-43D1-BD26-6C7AEF1049E5}"/>
            </a:ext>
          </a:extLst>
        </xdr:cNvPr>
        <xdr:cNvSpPr/>
      </xdr:nvSpPr>
      <xdr:spPr>
        <a:xfrm>
          <a:off x="16967200" y="23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3464</xdr:rowOff>
    </xdr:from>
    <xdr:ext cx="762000" cy="259045"/>
    <xdr:sp macro="" textlink="">
      <xdr:nvSpPr>
        <xdr:cNvPr id="465" name="将来負担の状況該当値テキスト">
          <a:extLst>
            <a:ext uri="{FF2B5EF4-FFF2-40B4-BE49-F238E27FC236}">
              <a16:creationId xmlns:a16="http://schemas.microsoft.com/office/drawing/2014/main" id="{6E39FE3B-C5E2-4F22-A752-387C8C6F762C}"/>
            </a:ext>
          </a:extLst>
        </xdr:cNvPr>
        <xdr:cNvSpPr txBox="1"/>
      </xdr:nvSpPr>
      <xdr:spPr>
        <a:xfrm>
          <a:off x="17106900" y="240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132140</xdr:rowOff>
    </xdr:from>
    <xdr:to>
      <xdr:col>77</xdr:col>
      <xdr:colOff>95250</xdr:colOff>
      <xdr:row>15</xdr:row>
      <xdr:rowOff>62290</xdr:rowOff>
    </xdr:to>
    <xdr:sp macro="" textlink="">
      <xdr:nvSpPr>
        <xdr:cNvPr id="466" name="楕円 465">
          <a:extLst>
            <a:ext uri="{FF2B5EF4-FFF2-40B4-BE49-F238E27FC236}">
              <a16:creationId xmlns:a16="http://schemas.microsoft.com/office/drawing/2014/main" id="{28AA34FB-84D3-4292-8DC0-85D4C252DC23}"/>
            </a:ext>
          </a:extLst>
        </xdr:cNvPr>
        <xdr:cNvSpPr/>
      </xdr:nvSpPr>
      <xdr:spPr>
        <a:xfrm>
          <a:off x="16129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67" name="テキスト ボックス 466">
          <a:extLst>
            <a:ext uri="{FF2B5EF4-FFF2-40B4-BE49-F238E27FC236}">
              <a16:creationId xmlns:a16="http://schemas.microsoft.com/office/drawing/2014/main" id="{85EF6096-A8A4-4EC4-B984-0FB4325D5853}"/>
            </a:ext>
          </a:extLst>
        </xdr:cNvPr>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115570</xdr:rowOff>
    </xdr:from>
    <xdr:to>
      <xdr:col>73</xdr:col>
      <xdr:colOff>44450</xdr:colOff>
      <xdr:row>17</xdr:row>
      <xdr:rowOff>45720</xdr:rowOff>
    </xdr:to>
    <xdr:sp macro="" textlink="">
      <xdr:nvSpPr>
        <xdr:cNvPr id="468" name="楕円 467">
          <a:extLst>
            <a:ext uri="{FF2B5EF4-FFF2-40B4-BE49-F238E27FC236}">
              <a16:creationId xmlns:a16="http://schemas.microsoft.com/office/drawing/2014/main" id="{AFB3B277-73A7-4D06-8BE0-749A9119AEFB}"/>
            </a:ext>
          </a:extLst>
        </xdr:cNvPr>
        <xdr:cNvSpPr/>
      </xdr:nvSpPr>
      <xdr:spPr>
        <a:xfrm>
          <a:off x="15240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30497</xdr:rowOff>
    </xdr:from>
    <xdr:ext cx="762000" cy="259045"/>
    <xdr:sp macro="" textlink="">
      <xdr:nvSpPr>
        <xdr:cNvPr id="469" name="テキスト ボックス 468">
          <a:extLst>
            <a:ext uri="{FF2B5EF4-FFF2-40B4-BE49-F238E27FC236}">
              <a16:creationId xmlns:a16="http://schemas.microsoft.com/office/drawing/2014/main" id="{3A001DFA-DE85-40E7-B66B-BF30A88CB19F}"/>
            </a:ext>
          </a:extLst>
        </xdr:cNvPr>
        <xdr:cNvSpPr txBox="1"/>
      </xdr:nvSpPr>
      <xdr:spPr>
        <a:xfrm>
          <a:off x="14909800" y="294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56727</xdr:rowOff>
    </xdr:from>
    <xdr:to>
      <xdr:col>68</xdr:col>
      <xdr:colOff>203200</xdr:colOff>
      <xdr:row>17</xdr:row>
      <xdr:rowOff>158327</xdr:rowOff>
    </xdr:to>
    <xdr:sp macro="" textlink="">
      <xdr:nvSpPr>
        <xdr:cNvPr id="470" name="楕円 469">
          <a:extLst>
            <a:ext uri="{FF2B5EF4-FFF2-40B4-BE49-F238E27FC236}">
              <a16:creationId xmlns:a16="http://schemas.microsoft.com/office/drawing/2014/main" id="{097AF21F-F0C8-436D-9E8D-B775F1878BDD}"/>
            </a:ext>
          </a:extLst>
        </xdr:cNvPr>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143104</xdr:rowOff>
    </xdr:from>
    <xdr:ext cx="762000" cy="259045"/>
    <xdr:sp macro="" textlink="">
      <xdr:nvSpPr>
        <xdr:cNvPr id="471" name="テキスト ボックス 470">
          <a:extLst>
            <a:ext uri="{FF2B5EF4-FFF2-40B4-BE49-F238E27FC236}">
              <a16:creationId xmlns:a16="http://schemas.microsoft.com/office/drawing/2014/main" id="{81AB3DFF-9F3B-4F4A-B25F-D9B999C71777}"/>
            </a:ext>
          </a:extLst>
        </xdr:cNvPr>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49832</xdr:rowOff>
    </xdr:from>
    <xdr:to>
      <xdr:col>64</xdr:col>
      <xdr:colOff>152400</xdr:colOff>
      <xdr:row>17</xdr:row>
      <xdr:rowOff>151432</xdr:rowOff>
    </xdr:to>
    <xdr:sp macro="" textlink="">
      <xdr:nvSpPr>
        <xdr:cNvPr id="472" name="楕円 471">
          <a:extLst>
            <a:ext uri="{FF2B5EF4-FFF2-40B4-BE49-F238E27FC236}">
              <a16:creationId xmlns:a16="http://schemas.microsoft.com/office/drawing/2014/main" id="{33286155-C5FF-414B-80B0-28CAD4F5E865}"/>
            </a:ext>
          </a:extLst>
        </xdr:cNvPr>
        <xdr:cNvSpPr/>
      </xdr:nvSpPr>
      <xdr:spPr>
        <a:xfrm>
          <a:off x="13462000" y="29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136209</xdr:rowOff>
    </xdr:from>
    <xdr:ext cx="762000" cy="259045"/>
    <xdr:sp macro="" textlink="">
      <xdr:nvSpPr>
        <xdr:cNvPr id="473" name="テキスト ボックス 472">
          <a:extLst>
            <a:ext uri="{FF2B5EF4-FFF2-40B4-BE49-F238E27FC236}">
              <a16:creationId xmlns:a16="http://schemas.microsoft.com/office/drawing/2014/main" id="{B35FEE55-D964-4935-B46D-19A6426BC02F}"/>
            </a:ext>
          </a:extLst>
        </xdr:cNvPr>
        <xdr:cNvSpPr txBox="1"/>
      </xdr:nvSpPr>
      <xdr:spPr>
        <a:xfrm>
          <a:off x="13131800" y="305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7979306F-98D6-491D-B3CA-FF40675C7EDF}"/>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3896502E-B790-4FFD-AC03-3A09C1C8619D}"/>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2C8F90FB-5291-4BC0-BFB5-9ED41288043E}"/>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1FE16FBD-56E7-4A77-BD8D-F141331F684E}"/>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D24EF459-4090-465D-A715-3C679BDB688B}"/>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502794FF-745A-4A2D-8480-A2E4D5816D5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F6F14C71-47AC-4D7E-821F-87C50475D207}"/>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2745EBBF-0D20-46D1-8EE4-655CC3BE5FF8}"/>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6C2444D9-188C-4798-9062-C2A611F629A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003FEB1-619C-4BA0-B6E6-586ADF2EB1B8}"/>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24AF56E-E1F8-476A-8B4F-0D39486C9BDC}"/>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31,098
30,391
121.58
13,596,902
12,806,167
625,556
8,040,658
10,010,489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3D5CA038-666D-46DF-BF53-0BF7A69776A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4017D2-5BBE-4EA9-BF9F-C3F14C80956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1D272CA-2A29-46E3-ADF4-FA654328950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618FFBFF-0C52-4352-B651-7FFEA62BBB1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6CDA9DF-2D2B-4B68-A74C-2E04F5477FCF}"/>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594E574B-A1E6-4BD7-B91D-AFAEBF302812}"/>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533E231-E9BA-4834-A12A-0EB176A975B6}"/>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8A13E00-EA6C-4A63-9DB0-1C8D5DCD5AA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C4E401E2-E413-4BE7-AF0B-798347CEBC98}"/>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128C3C0A-1830-44F2-B8B2-EA301FEBDAE4}"/>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B62DC39-03F6-453B-8727-E61A9F061F03}"/>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B11D9C6-5F4E-4AED-864E-B99EAA4129E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D51FF7E1-5C41-4454-A23A-85E799A8982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97F306D-E1B9-47DC-97C0-0F502BC4E302}"/>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22C87892-4A55-4407-A748-598C6C9F1E1F}"/>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7D5F50F7-15F7-4085-AC72-F391F63BEF6C}"/>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99DE7D-225A-4C8F-869D-23FB0D3FCE6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CEE7DF2B-2A33-4C75-80E3-33A311F5235F}"/>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6236A24-F327-4EE8-97E0-613E3942296D}"/>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6FC2A3E3-699F-4B4B-B78E-DDEFE60643FB}"/>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5895BB23-9359-425D-9DDC-A00966CAAA3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977F4EB8-C8C8-4A4F-9DD0-B716162BDFE3}"/>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6CF29ED-DDF5-4782-BB94-2D9141658E2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F6D7721-F641-4867-922F-39AEC5AF97F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6D3A85D4-0CBA-4E52-8F87-E6B9886F751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38E0E7BE-7213-43D0-A4BF-7571E892E1C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6740F2E8-F9EE-4CA7-BB1F-3B611506FEF4}"/>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B61F1B1-2D7D-4ED2-88D0-C0F23971C319}"/>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3E2EFC89-13FE-41DC-9C80-2C9A21B08C98}"/>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38ED10D7-C9D6-43E7-8DAF-50A02957843A}"/>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892FED72-25EB-4BBF-83AB-DC2C545652D5}"/>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2233DA82-EC6E-4C69-B0DD-2AEFBFC705A9}"/>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充当財源の減や、共済組合負担金等の増により、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一般財源が増額となったため、前年度から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％となり、類似団体平均を上回る水準となっている。類似団体平均を上回る要因は、町単独で消防本部を設置していること等が挙げられる。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今後も再任用職員や会計年度任用職員の増加が見込まれるが、業務量に応じた職員の適正配置に努め、人件費の抑制に努める。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A08D5791-1E1A-4285-8CD4-475F908DC8BB}"/>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B7402172-8CF4-42EA-B802-17EA07C9210B}"/>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F02E44E-4045-478C-B8BB-EFA459651C0F}"/>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A64CA312-8672-430B-B722-C6DAC9F7BA7C}"/>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B7931604-053E-4A72-862B-8B8FE69F7368}"/>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96AEE69-E609-4AA4-87CA-8F80F461D5E6}"/>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21496B62-4583-4032-B246-A0A43873A8EA}"/>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791E2011-9DEE-4505-A731-0D92EC3450D9}"/>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494A335-D712-45D2-AF9C-3DCC6B5C60A7}"/>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A0E279F9-9F50-4E5A-AD7D-2E006BAB0AB4}"/>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54331E5-022A-4D3D-900B-CAFA60AB0DF3}"/>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E261DDB-E118-43F5-8696-FFD610432B39}"/>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FC3674E6-A489-4DCD-9E8A-8762622A1EB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4781D353-10BC-498E-84E6-7975D0F8ECAE}"/>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39752A18-68F7-483D-B660-FFC03B6D3569}"/>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C0202878-3FA7-4A5E-81D2-3B0B6A2C7587}"/>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6DACEA37-1693-46D7-830C-1ACC65032C43}"/>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AB757F08-3770-48C0-82A8-930B8E0EE63B}"/>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400C36EA-788E-416F-92B7-B290BBB0BA2E}"/>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165862</xdr:rowOff>
    </xdr:to>
    <xdr:cxnSp macro="">
      <xdr:nvCxnSpPr>
        <xdr:cNvPr id="64" name="直線コネクタ 63">
          <a:extLst>
            <a:ext uri="{FF2B5EF4-FFF2-40B4-BE49-F238E27FC236}">
              <a16:creationId xmlns:a16="http://schemas.microsoft.com/office/drawing/2014/main" id="{D30B864A-9836-494B-BEEE-36E7B1F3074C}"/>
            </a:ext>
          </a:extLst>
        </xdr:cNvPr>
        <xdr:cNvCxnSpPr/>
      </xdr:nvCxnSpPr>
      <xdr:spPr>
        <a:xfrm>
          <a:off x="3987800" y="6386068"/>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34078DC6-3E99-4659-A2F7-A4DA2F7814B7}"/>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672BD18B-DFF1-4620-9BEF-F5CF9734BD43}"/>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3E328E80-F133-4A19-B21C-4AE88642335A}"/>
            </a:ext>
          </a:extLst>
        </xdr:cNvPr>
        <xdr:cNvCxnSpPr/>
      </xdr:nvCxnSpPr>
      <xdr:spPr>
        <a:xfrm flipV="1">
          <a:off x="3098800" y="63860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B04CBFD8-951E-4799-8540-F4DAC575FAB5}"/>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7C6C524-577A-49D0-8F0B-25091341C7FD}"/>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38</xdr:row>
      <xdr:rowOff>12700</xdr:rowOff>
    </xdr:to>
    <xdr:cxnSp macro="">
      <xdr:nvCxnSpPr>
        <xdr:cNvPr id="70" name="直線コネクタ 69">
          <a:extLst>
            <a:ext uri="{FF2B5EF4-FFF2-40B4-BE49-F238E27FC236}">
              <a16:creationId xmlns:a16="http://schemas.microsoft.com/office/drawing/2014/main" id="{73F151A7-FD83-404C-942A-D648637862EE}"/>
            </a:ext>
          </a:extLst>
        </xdr:cNvPr>
        <xdr:cNvCxnSpPr/>
      </xdr:nvCxnSpPr>
      <xdr:spPr>
        <a:xfrm flipV="1">
          <a:off x="2209800" y="64683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32766</xdr:rowOff>
    </xdr:from>
    <xdr:to>
      <xdr:col>15</xdr:col>
      <xdr:colOff>149225</xdr:colOff>
      <xdr:row>37</xdr:row>
      <xdr:rowOff>134366</xdr:rowOff>
    </xdr:to>
    <xdr:sp macro="" textlink="">
      <xdr:nvSpPr>
        <xdr:cNvPr id="71" name="フローチャート: 判断 70">
          <a:extLst>
            <a:ext uri="{FF2B5EF4-FFF2-40B4-BE49-F238E27FC236}">
              <a16:creationId xmlns:a16="http://schemas.microsoft.com/office/drawing/2014/main" id="{86186BAA-F052-4AFC-A220-4DC9F36E1950}"/>
            </a:ext>
          </a:extLst>
        </xdr:cNvPr>
        <xdr:cNvSpPr/>
      </xdr:nvSpPr>
      <xdr:spPr>
        <a:xfrm>
          <a:off x="30480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144543</xdr:rowOff>
    </xdr:from>
    <xdr:ext cx="762000" cy="259045"/>
    <xdr:sp macro="" textlink="">
      <xdr:nvSpPr>
        <xdr:cNvPr id="72" name="テキスト ボックス 71">
          <a:extLst>
            <a:ext uri="{FF2B5EF4-FFF2-40B4-BE49-F238E27FC236}">
              <a16:creationId xmlns:a16="http://schemas.microsoft.com/office/drawing/2014/main" id="{7DBAC644-028B-4723-8F42-D607FD82794A}"/>
            </a:ext>
          </a:extLst>
        </xdr:cNvPr>
        <xdr:cNvSpPr txBox="1"/>
      </xdr:nvSpPr>
      <xdr:spPr>
        <a:xfrm>
          <a:off x="2717800" y="6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B24CB4C5-013C-4603-BA40-163B61C6F3B3}"/>
            </a:ext>
          </a:extLst>
        </xdr:cNvPr>
        <xdr:cNvCxnSpPr/>
      </xdr:nvCxnSpPr>
      <xdr:spPr>
        <a:xfrm flipV="1">
          <a:off x="1320800" y="6527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a:extLst>
            <a:ext uri="{FF2B5EF4-FFF2-40B4-BE49-F238E27FC236}">
              <a16:creationId xmlns:a16="http://schemas.microsoft.com/office/drawing/2014/main" id="{62D557E3-6465-40C9-92BD-CEC098485BAB}"/>
            </a:ext>
          </a:extLst>
        </xdr:cNvPr>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75" name="テキスト ボックス 74">
          <a:extLst>
            <a:ext uri="{FF2B5EF4-FFF2-40B4-BE49-F238E27FC236}">
              <a16:creationId xmlns:a16="http://schemas.microsoft.com/office/drawing/2014/main" id="{7D1CBD6C-CCD5-40B0-A688-4443C66FEF06}"/>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a:extLst>
            <a:ext uri="{FF2B5EF4-FFF2-40B4-BE49-F238E27FC236}">
              <a16:creationId xmlns:a16="http://schemas.microsoft.com/office/drawing/2014/main" id="{6CEA88A8-BA25-4B5E-A92D-FA45356F32AF}"/>
            </a:ext>
          </a:extLst>
        </xdr:cNvPr>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155973</xdr:rowOff>
    </xdr:from>
    <xdr:ext cx="762000" cy="259045"/>
    <xdr:sp macro="" textlink="">
      <xdr:nvSpPr>
        <xdr:cNvPr id="77" name="テキスト ボックス 76">
          <a:extLst>
            <a:ext uri="{FF2B5EF4-FFF2-40B4-BE49-F238E27FC236}">
              <a16:creationId xmlns:a16="http://schemas.microsoft.com/office/drawing/2014/main" id="{B2ED33E8-62E3-44EE-8563-3D4977E4EF85}"/>
            </a:ext>
          </a:extLst>
        </xdr:cNvPr>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89EF0A3A-AC57-4A8C-B966-630C5470C03B}"/>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D80BAE7F-91E7-404D-93AF-80256B3D5D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A6DCD766-A578-4E3F-AA32-50B399043389}"/>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115C988A-7522-4FD2-8CD8-C471A600199D}"/>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47AE8F33-9C8A-4BED-B6E7-40B64FBE7C8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115062</xdr:rowOff>
    </xdr:from>
    <xdr:to>
      <xdr:col>24</xdr:col>
      <xdr:colOff>76200</xdr:colOff>
      <xdr:row>38</xdr:row>
      <xdr:rowOff>45212</xdr:rowOff>
    </xdr:to>
    <xdr:sp macro="" textlink="">
      <xdr:nvSpPr>
        <xdr:cNvPr id="83" name="楕円 82">
          <a:extLst>
            <a:ext uri="{FF2B5EF4-FFF2-40B4-BE49-F238E27FC236}">
              <a16:creationId xmlns:a16="http://schemas.microsoft.com/office/drawing/2014/main" id="{6831D3BC-37E9-40DD-80E2-3BC06CB4EA80}"/>
            </a:ext>
          </a:extLst>
        </xdr:cNvPr>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87139</xdr:rowOff>
    </xdr:from>
    <xdr:ext cx="762000" cy="259045"/>
    <xdr:sp macro="" textlink="">
      <xdr:nvSpPr>
        <xdr:cNvPr id="84" name="人件費該当値テキスト">
          <a:extLst>
            <a:ext uri="{FF2B5EF4-FFF2-40B4-BE49-F238E27FC236}">
              <a16:creationId xmlns:a16="http://schemas.microsoft.com/office/drawing/2014/main" id="{04B82BB5-E639-4905-BADE-EA4AB99AB00C}"/>
            </a:ext>
          </a:extLst>
        </xdr:cNvPr>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a:extLst>
            <a:ext uri="{FF2B5EF4-FFF2-40B4-BE49-F238E27FC236}">
              <a16:creationId xmlns:a16="http://schemas.microsoft.com/office/drawing/2014/main" id="{77D13EDF-8B53-42B6-BE26-436ED01FD4D2}"/>
            </a:ext>
          </a:extLst>
        </xdr:cNvPr>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a:extLst>
            <a:ext uri="{FF2B5EF4-FFF2-40B4-BE49-F238E27FC236}">
              <a16:creationId xmlns:a16="http://schemas.microsoft.com/office/drawing/2014/main" id="{423F4F6C-E532-4346-8458-2711F6F68028}"/>
            </a:ext>
          </a:extLst>
        </xdr:cNvPr>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9CA87D6C-A0E0-4110-995B-2903156426AA}"/>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466A5217-2DCF-458D-8179-6E2E105D9DA5}"/>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a:extLst>
            <a:ext uri="{FF2B5EF4-FFF2-40B4-BE49-F238E27FC236}">
              <a16:creationId xmlns:a16="http://schemas.microsoft.com/office/drawing/2014/main" id="{0AEED5A5-BDD5-4246-9D48-4192A4DF7AB6}"/>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AA66CDED-27CB-4A80-BE1F-DF152CFB4BA9}"/>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48321C6C-A07C-425F-B3A0-F1770632EAD0}"/>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68358CAC-1224-4851-AB0C-4BEC27C5A479}"/>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57698071-7569-4ADF-9847-2F78517A36B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AE49BF20-ABEE-421E-A57E-5DD3D139C38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6CE4F1A7-CB16-4CEF-A83C-FE608484A94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1A75B10D-E711-49BE-848B-E8D008F62A04}"/>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F0B8501B-615A-438D-809D-8152732D913C}"/>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DECE2687-2C18-4D33-A5C4-0325B68572D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46643E6D-DBF0-465D-B36D-56784241DAF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A932E0E0-2A75-4BA9-975E-6E4CF8EABD8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C54F4756-D90D-415E-B334-427669DE82C2}"/>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20902AE4-BF80-4DB4-A2CD-799A750D78EB}"/>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51BC1355-14FA-47B7-AA2A-20A253C7F56A}"/>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各施設等の電気使用料が高騰する一方で、ごみ処理運搬委託の減等による影響が大きかったため、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指定管理者制度の導入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に向けて検討を進めているが、未だ導入には至っていないため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、今後も民間活力の活用も視野に入れ検討し、経費削減の徹底に努める。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B0C175B3-9CFD-4E6B-A535-F8437EBC6A5C}"/>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D3270C50-0D7A-4258-8AF3-C46DB8E454C6}"/>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387F2D96-BC94-4909-854A-96DADDF89FB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F02B65F5-3092-4EEF-B60D-C8148B6A0E01}"/>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AD0C4465-48E4-499E-A553-9ED99098E94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5383FED3-91BA-4B56-B2C5-B30F53A21AAA}"/>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A1A23512-D907-427D-BF9E-D69A7785D4D3}"/>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F956D338-497E-4443-B6FD-CF589A545481}"/>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5C206AC0-8F3E-41A7-BAE4-BB6F81B37369}"/>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D170391-6FE8-4DA7-ACA7-3B319CCC44E4}"/>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CBD010C5-5305-43B0-86CA-2088AFCD68EA}"/>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C0053867-B7A5-4611-9E79-78D342D8D661}"/>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D6DEE09B-E845-4417-8245-F4B6D1620FD5}"/>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D334205B-E985-4177-BE72-81E8D25149DE}"/>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EB9F1DA1-4CB3-45C7-AEEF-04E47D443C6A}"/>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C420E81-E974-4ECC-B19D-F24C13C49D4F}"/>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3DBB72B7-A11E-4CC4-9834-835B895E024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31791196-AC3F-473E-B505-E471BF6651CE}"/>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F0568A06-1852-4FDD-9BA1-16243D1F3BB2}"/>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15</xdr:row>
      <xdr:rowOff>65278</xdr:rowOff>
    </xdr:to>
    <xdr:cxnSp macro="">
      <xdr:nvCxnSpPr>
        <xdr:cNvPr id="123" name="直線コネクタ 122">
          <a:extLst>
            <a:ext uri="{FF2B5EF4-FFF2-40B4-BE49-F238E27FC236}">
              <a16:creationId xmlns:a16="http://schemas.microsoft.com/office/drawing/2014/main" id="{48FDF292-34FA-4F17-97C4-47F0F47CD2CB}"/>
            </a:ext>
          </a:extLst>
        </xdr:cNvPr>
        <xdr:cNvCxnSpPr/>
      </xdr:nvCxnSpPr>
      <xdr:spPr>
        <a:xfrm flipV="1">
          <a:off x="15671800" y="26004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a:extLst>
            <a:ext uri="{FF2B5EF4-FFF2-40B4-BE49-F238E27FC236}">
              <a16:creationId xmlns:a16="http://schemas.microsoft.com/office/drawing/2014/main" id="{65CD15BC-7782-41A9-A019-441B44AEBC90}"/>
            </a:ext>
          </a:extLst>
        </xdr:cNvPr>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8EF9B16C-7789-4356-B814-EFE048F32B37}"/>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99568</xdr:rowOff>
    </xdr:from>
    <xdr:to>
      <xdr:col>78</xdr:col>
      <xdr:colOff>69850</xdr:colOff>
      <xdr:row>15</xdr:row>
      <xdr:rowOff>65278</xdr:rowOff>
    </xdr:to>
    <xdr:cxnSp macro="">
      <xdr:nvCxnSpPr>
        <xdr:cNvPr id="126" name="直線コネクタ 125">
          <a:extLst>
            <a:ext uri="{FF2B5EF4-FFF2-40B4-BE49-F238E27FC236}">
              <a16:creationId xmlns:a16="http://schemas.microsoft.com/office/drawing/2014/main" id="{515DAF26-7D96-430B-BC35-015C6DF5C2F1}"/>
            </a:ext>
          </a:extLst>
        </xdr:cNvPr>
        <xdr:cNvCxnSpPr/>
      </xdr:nvCxnSpPr>
      <xdr:spPr>
        <a:xfrm>
          <a:off x="14782800" y="249986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29D4A9B3-04B6-4BB7-8151-4F3719236069}"/>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a:extLst>
            <a:ext uri="{FF2B5EF4-FFF2-40B4-BE49-F238E27FC236}">
              <a16:creationId xmlns:a16="http://schemas.microsoft.com/office/drawing/2014/main" id="{370E63C7-62BE-46EF-8151-FBA9C34F3423}"/>
            </a:ext>
          </a:extLst>
        </xdr:cNvPr>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62992</xdr:rowOff>
    </xdr:from>
    <xdr:to>
      <xdr:col>73</xdr:col>
      <xdr:colOff>180975</xdr:colOff>
      <xdr:row>14</xdr:row>
      <xdr:rowOff>99568</xdr:rowOff>
    </xdr:to>
    <xdr:cxnSp macro="">
      <xdr:nvCxnSpPr>
        <xdr:cNvPr id="129" name="直線コネクタ 128">
          <a:extLst>
            <a:ext uri="{FF2B5EF4-FFF2-40B4-BE49-F238E27FC236}">
              <a16:creationId xmlns:a16="http://schemas.microsoft.com/office/drawing/2014/main" id="{8653BD36-20FF-4E4C-B285-4CF3F2DE3EBA}"/>
            </a:ext>
          </a:extLst>
        </xdr:cNvPr>
        <xdr:cNvCxnSpPr/>
      </xdr:nvCxnSpPr>
      <xdr:spPr>
        <a:xfrm>
          <a:off x="13893800" y="24632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160782</xdr:rowOff>
    </xdr:from>
    <xdr:to>
      <xdr:col>74</xdr:col>
      <xdr:colOff>31750</xdr:colOff>
      <xdr:row>16</xdr:row>
      <xdr:rowOff>90932</xdr:rowOff>
    </xdr:to>
    <xdr:sp macro="" textlink="">
      <xdr:nvSpPr>
        <xdr:cNvPr id="130" name="フローチャート: 判断 129">
          <a:extLst>
            <a:ext uri="{FF2B5EF4-FFF2-40B4-BE49-F238E27FC236}">
              <a16:creationId xmlns:a16="http://schemas.microsoft.com/office/drawing/2014/main" id="{20840AB7-A5EB-46E1-AFBE-2029996A7315}"/>
            </a:ext>
          </a:extLst>
        </xdr:cNvPr>
        <xdr:cNvSpPr/>
      </xdr:nvSpPr>
      <xdr:spPr>
        <a:xfrm>
          <a:off x="14732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75709</xdr:rowOff>
    </xdr:from>
    <xdr:ext cx="762000" cy="259045"/>
    <xdr:sp macro="" textlink="">
      <xdr:nvSpPr>
        <xdr:cNvPr id="131" name="テキスト ボックス 130">
          <a:extLst>
            <a:ext uri="{FF2B5EF4-FFF2-40B4-BE49-F238E27FC236}">
              <a16:creationId xmlns:a16="http://schemas.microsoft.com/office/drawing/2014/main" id="{54A2BB31-4EF1-4E42-A350-195664732F36}"/>
            </a:ext>
          </a:extLst>
        </xdr:cNvPr>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62992</xdr:rowOff>
    </xdr:to>
    <xdr:cxnSp macro="">
      <xdr:nvCxnSpPr>
        <xdr:cNvPr id="132" name="直線コネクタ 131">
          <a:extLst>
            <a:ext uri="{FF2B5EF4-FFF2-40B4-BE49-F238E27FC236}">
              <a16:creationId xmlns:a16="http://schemas.microsoft.com/office/drawing/2014/main" id="{9E4FF7D8-7F7C-415D-AC26-F6B6C69B1500}"/>
            </a:ext>
          </a:extLst>
        </xdr:cNvPr>
        <xdr:cNvCxnSpPr/>
      </xdr:nvCxnSpPr>
      <xdr:spPr>
        <a:xfrm>
          <a:off x="13004800" y="2426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3" name="フローチャート: 判断 132">
          <a:extLst>
            <a:ext uri="{FF2B5EF4-FFF2-40B4-BE49-F238E27FC236}">
              <a16:creationId xmlns:a16="http://schemas.microsoft.com/office/drawing/2014/main" id="{53A63884-D90D-4772-970B-70CDC0D18FC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4" name="テキスト ボックス 133">
          <a:extLst>
            <a:ext uri="{FF2B5EF4-FFF2-40B4-BE49-F238E27FC236}">
              <a16:creationId xmlns:a16="http://schemas.microsoft.com/office/drawing/2014/main" id="{308D15C8-BF10-449D-8C28-1B3BB3EB89CF}"/>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5" name="フローチャート: 判断 134">
          <a:extLst>
            <a:ext uri="{FF2B5EF4-FFF2-40B4-BE49-F238E27FC236}">
              <a16:creationId xmlns:a16="http://schemas.microsoft.com/office/drawing/2014/main" id="{C1D47F31-E03A-493C-8770-4F1D831CCCC3}"/>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32275</xdr:rowOff>
    </xdr:from>
    <xdr:ext cx="762000" cy="259045"/>
    <xdr:sp macro="" textlink="">
      <xdr:nvSpPr>
        <xdr:cNvPr id="136" name="テキスト ボックス 135">
          <a:extLst>
            <a:ext uri="{FF2B5EF4-FFF2-40B4-BE49-F238E27FC236}">
              <a16:creationId xmlns:a16="http://schemas.microsoft.com/office/drawing/2014/main" id="{3775FEA2-B80D-4283-B003-B69C8E4EBE93}"/>
            </a:ext>
          </a:extLst>
        </xdr:cNvPr>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6E24E818-98E8-41D7-BF0D-55F3FEA81B2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26E091B8-22C8-440C-B4DF-4CBD444EA8C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2A5C28F5-D5B5-42BF-873B-0C6B139149C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C8CEEC84-9F42-4BA5-8785-EDB308CC42EB}"/>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8C284FC4-059D-49F9-BB42-C683B1E4FCC5}"/>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2" name="楕円 141">
          <a:extLst>
            <a:ext uri="{FF2B5EF4-FFF2-40B4-BE49-F238E27FC236}">
              <a16:creationId xmlns:a16="http://schemas.microsoft.com/office/drawing/2014/main" id="{3A2E6A3F-E3E1-4DD0-8248-F36E885436DB}"/>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3" name="物件費該当値テキスト">
          <a:extLst>
            <a:ext uri="{FF2B5EF4-FFF2-40B4-BE49-F238E27FC236}">
              <a16:creationId xmlns:a16="http://schemas.microsoft.com/office/drawing/2014/main" id="{A4830DEA-F52C-450F-A1F6-50CA9056FAC1}"/>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14478</xdr:rowOff>
    </xdr:from>
    <xdr:to>
      <xdr:col>78</xdr:col>
      <xdr:colOff>120650</xdr:colOff>
      <xdr:row>15</xdr:row>
      <xdr:rowOff>116078</xdr:rowOff>
    </xdr:to>
    <xdr:sp macro="" textlink="">
      <xdr:nvSpPr>
        <xdr:cNvPr id="144" name="楕円 143">
          <a:extLst>
            <a:ext uri="{FF2B5EF4-FFF2-40B4-BE49-F238E27FC236}">
              <a16:creationId xmlns:a16="http://schemas.microsoft.com/office/drawing/2014/main" id="{EE25A2DA-E7DD-41AC-A4D3-43ADEF79EE3A}"/>
            </a:ext>
          </a:extLst>
        </xdr:cNvPr>
        <xdr:cNvSpPr/>
      </xdr:nvSpPr>
      <xdr:spPr>
        <a:xfrm>
          <a:off x="15621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126255</xdr:rowOff>
    </xdr:from>
    <xdr:ext cx="736600" cy="259045"/>
    <xdr:sp macro="" textlink="">
      <xdr:nvSpPr>
        <xdr:cNvPr id="145" name="テキスト ボックス 144">
          <a:extLst>
            <a:ext uri="{FF2B5EF4-FFF2-40B4-BE49-F238E27FC236}">
              <a16:creationId xmlns:a16="http://schemas.microsoft.com/office/drawing/2014/main" id="{4CD042DF-85E5-466B-A62D-C50CE6CFF380}"/>
            </a:ext>
          </a:extLst>
        </xdr:cNvPr>
        <xdr:cNvSpPr txBox="1"/>
      </xdr:nvSpPr>
      <xdr:spPr>
        <a:xfrm>
          <a:off x="15290800" y="2355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48768</xdr:rowOff>
    </xdr:from>
    <xdr:to>
      <xdr:col>74</xdr:col>
      <xdr:colOff>31750</xdr:colOff>
      <xdr:row>14</xdr:row>
      <xdr:rowOff>150368</xdr:rowOff>
    </xdr:to>
    <xdr:sp macro="" textlink="">
      <xdr:nvSpPr>
        <xdr:cNvPr id="146" name="楕円 145">
          <a:extLst>
            <a:ext uri="{FF2B5EF4-FFF2-40B4-BE49-F238E27FC236}">
              <a16:creationId xmlns:a16="http://schemas.microsoft.com/office/drawing/2014/main" id="{4D35FD93-9EF1-4660-AE2D-4165F7E11A8F}"/>
            </a:ext>
          </a:extLst>
        </xdr:cNvPr>
        <xdr:cNvSpPr/>
      </xdr:nvSpPr>
      <xdr:spPr>
        <a:xfrm>
          <a:off x="14732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160545</xdr:rowOff>
    </xdr:from>
    <xdr:ext cx="762000" cy="259045"/>
    <xdr:sp macro="" textlink="">
      <xdr:nvSpPr>
        <xdr:cNvPr id="147" name="テキスト ボックス 146">
          <a:extLst>
            <a:ext uri="{FF2B5EF4-FFF2-40B4-BE49-F238E27FC236}">
              <a16:creationId xmlns:a16="http://schemas.microsoft.com/office/drawing/2014/main" id="{D442C220-EFE6-4B21-856C-0DE7CFAAA807}"/>
            </a:ext>
          </a:extLst>
        </xdr:cNvPr>
        <xdr:cNvSpPr txBox="1"/>
      </xdr:nvSpPr>
      <xdr:spPr>
        <a:xfrm>
          <a:off x="14401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xdr:rowOff>
    </xdr:from>
    <xdr:to>
      <xdr:col>69</xdr:col>
      <xdr:colOff>142875</xdr:colOff>
      <xdr:row>14</xdr:row>
      <xdr:rowOff>113792</xdr:rowOff>
    </xdr:to>
    <xdr:sp macro="" textlink="">
      <xdr:nvSpPr>
        <xdr:cNvPr id="148" name="楕円 147">
          <a:extLst>
            <a:ext uri="{FF2B5EF4-FFF2-40B4-BE49-F238E27FC236}">
              <a16:creationId xmlns:a16="http://schemas.microsoft.com/office/drawing/2014/main" id="{837A82A9-AA13-4194-A740-8CC571DB4E1E}"/>
            </a:ext>
          </a:extLst>
        </xdr:cNvPr>
        <xdr:cNvSpPr/>
      </xdr:nvSpPr>
      <xdr:spPr>
        <a:xfrm>
          <a:off x="13843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123969</xdr:rowOff>
    </xdr:from>
    <xdr:ext cx="762000" cy="259045"/>
    <xdr:sp macro="" textlink="">
      <xdr:nvSpPr>
        <xdr:cNvPr id="149" name="テキスト ボックス 148">
          <a:extLst>
            <a:ext uri="{FF2B5EF4-FFF2-40B4-BE49-F238E27FC236}">
              <a16:creationId xmlns:a16="http://schemas.microsoft.com/office/drawing/2014/main" id="{5548745C-9B57-4B3B-BBF5-2BB8F7583021}"/>
            </a:ext>
          </a:extLst>
        </xdr:cNvPr>
        <xdr:cNvSpPr txBox="1"/>
      </xdr:nvSpPr>
      <xdr:spPr>
        <a:xfrm>
          <a:off x="13512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147066</xdr:rowOff>
    </xdr:from>
    <xdr:to>
      <xdr:col>65</xdr:col>
      <xdr:colOff>53975</xdr:colOff>
      <xdr:row>14</xdr:row>
      <xdr:rowOff>77216</xdr:rowOff>
    </xdr:to>
    <xdr:sp macro="" textlink="">
      <xdr:nvSpPr>
        <xdr:cNvPr id="150" name="楕円 149">
          <a:extLst>
            <a:ext uri="{FF2B5EF4-FFF2-40B4-BE49-F238E27FC236}">
              <a16:creationId xmlns:a16="http://schemas.microsoft.com/office/drawing/2014/main" id="{76429A9C-5EFB-46B2-9CA4-BADEC9652ACD}"/>
            </a:ext>
          </a:extLst>
        </xdr:cNvPr>
        <xdr:cNvSpPr/>
      </xdr:nvSpPr>
      <xdr:spPr>
        <a:xfrm>
          <a:off x="12954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87393</xdr:rowOff>
    </xdr:from>
    <xdr:ext cx="762000" cy="259045"/>
    <xdr:sp macro="" textlink="">
      <xdr:nvSpPr>
        <xdr:cNvPr id="151" name="テキスト ボックス 150">
          <a:extLst>
            <a:ext uri="{FF2B5EF4-FFF2-40B4-BE49-F238E27FC236}">
              <a16:creationId xmlns:a16="http://schemas.microsoft.com/office/drawing/2014/main" id="{98968E64-96A8-4898-BD58-A448F0134FB8}"/>
            </a:ext>
          </a:extLst>
        </xdr:cNvPr>
        <xdr:cNvSpPr txBox="1"/>
      </xdr:nvSpPr>
      <xdr:spPr>
        <a:xfrm>
          <a:off x="12623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1118FC78-16EA-4684-94DF-B59CCDCA194C}"/>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27726D4F-7F18-4F83-AB35-366D9D8D1FDA}"/>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3F07F1C-832E-4DF8-B3C4-4225EF37FAFE}"/>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57B4BFCA-8815-4F36-9CC1-356A2FE92856}"/>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5D87B8D2-DA70-4AA8-B08A-8D8DBC806DF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5021780-EC8A-4027-A1C6-8B5B76FB6CA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B2C1023-1133-409D-81A3-16C1F7998CA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A98C630F-8CDD-42FE-9358-827FA09C8817}"/>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4B75A0AD-768E-4B92-8454-42AC8FACE25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D0D036CF-EB18-4F5B-B988-66A202346DFD}"/>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3CDE7F22-D254-4D66-B720-EC8998FE1CEE}"/>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扶助費は、障害福祉サービス利用による自立支援給付及び医療福祉事務費等の社会保障経費の増、経常一般財源が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となったことから、前年度から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しかしながら、今後も少子高齢化の進行に伴う社会保障経費の増加が見込まれることから、地域の実情に応じた様々な施策を展開し、扶助費の抑制に努めていく。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600707D6-020D-480F-A5DF-33B5050A0683}"/>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BD0DF67D-1E2F-45E1-9D62-699A89BB88A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1CAEE81B-03B2-4A97-944F-AFB45EF8B15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948E1525-2652-4CB5-B6F1-897FBB7186E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514083D1-9A9A-4C5F-A11E-A8174A19CE14}"/>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4F9B8D98-05C2-4E41-82DE-E33958A0EF82}"/>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F74536CC-F725-4DCE-91EC-24A9D6C0B813}"/>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3DB56777-D7D4-492B-867A-A919EDB47D3D}"/>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2E52130B-723E-4E5A-808D-2EF7A00BBA3F}"/>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18C95111-0B28-4C47-A3BF-46AE5749E1E4}"/>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36265EF9-2125-4CF9-8300-C263455EB21A}"/>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34A451F3-96B2-4943-B713-A3B8A7BAAD91}"/>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C676CE69-9225-4BB1-8B98-40317F1C0FE8}"/>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9230753A-8FD5-45A6-A601-0F092AF4ED4A}"/>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5E942461-E678-41CA-9176-56EA59C23277}"/>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3B47A685-8531-46A3-9A1D-4723CCA9F21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75BCDDA8-FF27-433E-9934-F4D7EF818B91}"/>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15A985C6-177B-44F2-80CD-D54AD05BF843}"/>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279DDD8F-FF16-471B-A445-1983DD0ED2AF}"/>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1F3667C0-8D0D-47DF-81D3-39E5FF609B68}"/>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8F61E8CE-F9D4-4362-AF05-121F267878CC}"/>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A11CBC07-1985-4894-B157-EF4C035C3524}"/>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88E0BB1B-0FB5-4867-9A24-87992A3AB14A}"/>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118835</xdr:rowOff>
    </xdr:to>
    <xdr:cxnSp macro="">
      <xdr:nvCxnSpPr>
        <xdr:cNvPr id="186" name="直線コネクタ 185">
          <a:extLst>
            <a:ext uri="{FF2B5EF4-FFF2-40B4-BE49-F238E27FC236}">
              <a16:creationId xmlns:a16="http://schemas.microsoft.com/office/drawing/2014/main" id="{6B40EEC6-99B7-42DA-87E9-D87CE2EE1634}"/>
            </a:ext>
          </a:extLst>
        </xdr:cNvPr>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A1D75DB7-7EE0-484A-962E-4BF4DAAC595E}"/>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D31D75AD-64EE-4067-A3E9-293E7E2B6777}"/>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55</xdr:row>
      <xdr:rowOff>97065</xdr:rowOff>
    </xdr:to>
    <xdr:cxnSp macro="">
      <xdr:nvCxnSpPr>
        <xdr:cNvPr id="189" name="直線コネクタ 188">
          <a:extLst>
            <a:ext uri="{FF2B5EF4-FFF2-40B4-BE49-F238E27FC236}">
              <a16:creationId xmlns:a16="http://schemas.microsoft.com/office/drawing/2014/main" id="{E57D713A-85D5-4914-90D5-DED2129AE465}"/>
            </a:ext>
          </a:extLst>
        </xdr:cNvPr>
        <xdr:cNvCxnSpPr/>
      </xdr:nvCxnSpPr>
      <xdr:spPr>
        <a:xfrm flipV="1">
          <a:off x="3098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255F9E41-BCCC-49A9-A926-6CE307D3876F}"/>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9E676B41-6896-4DC0-98D3-D73B9E2DBA25}"/>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97065</xdr:rowOff>
    </xdr:from>
    <xdr:to>
      <xdr:col>15</xdr:col>
      <xdr:colOff>98425</xdr:colOff>
      <xdr:row>55</xdr:row>
      <xdr:rowOff>129722</xdr:rowOff>
    </xdr:to>
    <xdr:cxnSp macro="">
      <xdr:nvCxnSpPr>
        <xdr:cNvPr id="192" name="直線コネクタ 191">
          <a:extLst>
            <a:ext uri="{FF2B5EF4-FFF2-40B4-BE49-F238E27FC236}">
              <a16:creationId xmlns:a16="http://schemas.microsoft.com/office/drawing/2014/main" id="{44348075-4FC7-4ABE-9495-34BA0AB25BE4}"/>
            </a:ext>
          </a:extLst>
        </xdr:cNvPr>
        <xdr:cNvCxnSpPr/>
      </xdr:nvCxnSpPr>
      <xdr:spPr>
        <a:xfrm flipV="1">
          <a:off x="2209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3" name="フローチャート: 判断 192">
          <a:extLst>
            <a:ext uri="{FF2B5EF4-FFF2-40B4-BE49-F238E27FC236}">
              <a16:creationId xmlns:a16="http://schemas.microsoft.com/office/drawing/2014/main" id="{FFA00456-6E1F-4C4E-B007-70E5B465978D}"/>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194" name="テキスト ボックス 193">
          <a:extLst>
            <a:ext uri="{FF2B5EF4-FFF2-40B4-BE49-F238E27FC236}">
              <a16:creationId xmlns:a16="http://schemas.microsoft.com/office/drawing/2014/main" id="{670BB8D5-7125-4C1D-9208-BE98164C4AD1}"/>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129722</xdr:rowOff>
    </xdr:to>
    <xdr:cxnSp macro="">
      <xdr:nvCxnSpPr>
        <xdr:cNvPr id="195" name="直線コネクタ 194">
          <a:extLst>
            <a:ext uri="{FF2B5EF4-FFF2-40B4-BE49-F238E27FC236}">
              <a16:creationId xmlns:a16="http://schemas.microsoft.com/office/drawing/2014/main" id="{6355EABC-2B95-4B92-8E54-19CAF8597D8D}"/>
            </a:ext>
          </a:extLst>
        </xdr:cNvPr>
        <xdr:cNvCxnSpPr/>
      </xdr:nvCxnSpPr>
      <xdr:spPr>
        <a:xfrm>
          <a:off x="1320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122465</xdr:rowOff>
    </xdr:from>
    <xdr:to>
      <xdr:col>11</xdr:col>
      <xdr:colOff>60325</xdr:colOff>
      <xdr:row>56</xdr:row>
      <xdr:rowOff>52615</xdr:rowOff>
    </xdr:to>
    <xdr:sp macro="" textlink="">
      <xdr:nvSpPr>
        <xdr:cNvPr id="196" name="フローチャート: 判断 195">
          <a:extLst>
            <a:ext uri="{FF2B5EF4-FFF2-40B4-BE49-F238E27FC236}">
              <a16:creationId xmlns:a16="http://schemas.microsoft.com/office/drawing/2014/main" id="{2BEF718C-88D2-4FF2-AAFA-1644535179EA}"/>
            </a:ext>
          </a:extLst>
        </xdr:cNvPr>
        <xdr:cNvSpPr/>
      </xdr:nvSpPr>
      <xdr:spPr>
        <a:xfrm>
          <a:off x="2159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197" name="テキスト ボックス 196">
          <a:extLst>
            <a:ext uri="{FF2B5EF4-FFF2-40B4-BE49-F238E27FC236}">
              <a16:creationId xmlns:a16="http://schemas.microsoft.com/office/drawing/2014/main" id="{C3861605-3A48-4A1C-AE51-0EABA3CCFAB3}"/>
            </a:ext>
          </a:extLst>
        </xdr:cNvPr>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198" name="フローチャート: 判断 197">
          <a:extLst>
            <a:ext uri="{FF2B5EF4-FFF2-40B4-BE49-F238E27FC236}">
              <a16:creationId xmlns:a16="http://schemas.microsoft.com/office/drawing/2014/main" id="{92EFEB37-1144-4B82-95C4-086AE3AEF797}"/>
            </a:ext>
          </a:extLst>
        </xdr:cNvPr>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199" name="テキスト ボックス 198">
          <a:extLst>
            <a:ext uri="{FF2B5EF4-FFF2-40B4-BE49-F238E27FC236}">
              <a16:creationId xmlns:a16="http://schemas.microsoft.com/office/drawing/2014/main" id="{D9885C61-454F-4546-98AA-3BFFF5696CE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F82DF66D-0EBA-419D-963D-A9677FF115D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28F23D95-329E-44CF-A826-85E2F7277EB4}"/>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4150776F-EA15-4B83-BC84-772FF8EA63B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1E3405BC-B62B-4FFB-B930-F15018521408}"/>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379EB3C8-9DEE-47B6-949C-5F39859E2DD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5" name="楕円 204">
          <a:extLst>
            <a:ext uri="{FF2B5EF4-FFF2-40B4-BE49-F238E27FC236}">
              <a16:creationId xmlns:a16="http://schemas.microsoft.com/office/drawing/2014/main" id="{5595AEB7-C02C-42EA-B740-BF5F65E8BAE9}"/>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6" name="扶助費該当値テキスト">
          <a:extLst>
            <a:ext uri="{FF2B5EF4-FFF2-40B4-BE49-F238E27FC236}">
              <a16:creationId xmlns:a16="http://schemas.microsoft.com/office/drawing/2014/main" id="{714399BE-607F-4D72-B117-65A36BD5D1B2}"/>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7" name="楕円 206">
          <a:extLst>
            <a:ext uri="{FF2B5EF4-FFF2-40B4-BE49-F238E27FC236}">
              <a16:creationId xmlns:a16="http://schemas.microsoft.com/office/drawing/2014/main" id="{0E8B7C61-4552-4D14-A765-1C719E88116D}"/>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8" name="テキスト ボックス 207">
          <a:extLst>
            <a:ext uri="{FF2B5EF4-FFF2-40B4-BE49-F238E27FC236}">
              <a16:creationId xmlns:a16="http://schemas.microsoft.com/office/drawing/2014/main" id="{4B99C1F9-FD09-4F72-BA9E-ACD955E2F015}"/>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46265</xdr:rowOff>
    </xdr:from>
    <xdr:to>
      <xdr:col>15</xdr:col>
      <xdr:colOff>149225</xdr:colOff>
      <xdr:row>55</xdr:row>
      <xdr:rowOff>147865</xdr:rowOff>
    </xdr:to>
    <xdr:sp macro="" textlink="">
      <xdr:nvSpPr>
        <xdr:cNvPr id="209" name="楕円 208">
          <a:extLst>
            <a:ext uri="{FF2B5EF4-FFF2-40B4-BE49-F238E27FC236}">
              <a16:creationId xmlns:a16="http://schemas.microsoft.com/office/drawing/2014/main" id="{79130DB1-C76D-4A7D-9907-D7FC6B9298BE}"/>
            </a:ext>
          </a:extLst>
        </xdr:cNvPr>
        <xdr:cNvSpPr/>
      </xdr:nvSpPr>
      <xdr:spPr>
        <a:xfrm>
          <a:off x="3048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158042</xdr:rowOff>
    </xdr:from>
    <xdr:ext cx="762000" cy="259045"/>
    <xdr:sp macro="" textlink="">
      <xdr:nvSpPr>
        <xdr:cNvPr id="210" name="テキスト ボックス 209">
          <a:extLst>
            <a:ext uri="{FF2B5EF4-FFF2-40B4-BE49-F238E27FC236}">
              <a16:creationId xmlns:a16="http://schemas.microsoft.com/office/drawing/2014/main" id="{17025F1E-B218-4CEE-842B-BE43D46CB3B5}"/>
            </a:ext>
          </a:extLst>
        </xdr:cNvPr>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1" name="楕円 210">
          <a:extLst>
            <a:ext uri="{FF2B5EF4-FFF2-40B4-BE49-F238E27FC236}">
              <a16:creationId xmlns:a16="http://schemas.microsoft.com/office/drawing/2014/main" id="{AED1BDD8-5645-4A5F-85B5-4CCFD385C392}"/>
            </a:ext>
          </a:extLst>
        </xdr:cNvPr>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19249</xdr:rowOff>
    </xdr:from>
    <xdr:ext cx="762000" cy="259045"/>
    <xdr:sp macro="" textlink="">
      <xdr:nvSpPr>
        <xdr:cNvPr id="212" name="テキスト ボックス 211">
          <a:extLst>
            <a:ext uri="{FF2B5EF4-FFF2-40B4-BE49-F238E27FC236}">
              <a16:creationId xmlns:a16="http://schemas.microsoft.com/office/drawing/2014/main" id="{913BF51B-921B-4B4C-B918-996D1AF34BA5}"/>
            </a:ext>
          </a:extLst>
        </xdr:cNvPr>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3" name="楕円 212">
          <a:extLst>
            <a:ext uri="{FF2B5EF4-FFF2-40B4-BE49-F238E27FC236}">
              <a16:creationId xmlns:a16="http://schemas.microsoft.com/office/drawing/2014/main" id="{63FF9913-622E-463D-9A6A-031357EC1DF3}"/>
            </a:ext>
          </a:extLst>
        </xdr:cNvPr>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14" name="テキスト ボックス 213">
          <a:extLst>
            <a:ext uri="{FF2B5EF4-FFF2-40B4-BE49-F238E27FC236}">
              <a16:creationId xmlns:a16="http://schemas.microsoft.com/office/drawing/2014/main" id="{8803DA49-45D6-4F79-800D-5436542AFBC2}"/>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56C10C5-92E3-45AD-9163-BC71A4F3073F}"/>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56D33A59-8457-4E20-AA6E-04913419A80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E72F0DBA-D749-4AEF-B28A-C759DD9B7455}"/>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8E065EF1-38D7-4774-A0EE-BE69819ABADD}"/>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68FC76E0-6173-40E6-AD14-38C17B6D3A58}"/>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1EFC96FE-0BFF-41C1-8FED-7573E467657F}"/>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16F1C408-938B-49A5-A9FE-CE5E5EBD761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42748705-AB97-4DD7-A530-6491CA5A0A3F}"/>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7F962706-1900-4605-BA14-0A5AD1A30724}"/>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9C69F676-0B0D-4A88-BF29-809D93C5D79A}"/>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BD8C3F0A-BC9A-4DAE-9EA3-2CC35ABCD67B}"/>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その他の経費は、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後期高齢者医療保険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特別会計への繰出金が増となっていることから、前年度から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％となり、類似団体平均をわずかに上回る水準となっている。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今後も特別会計や企業会計における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保険料や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使用料等の見直しを行い、さらなる経営改善に努める。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91E1B790-D5A6-4399-A7A2-EC2CCDD96CFB}"/>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3C30ECBB-E017-4DBF-9B5E-F9CE4BBAC53C}"/>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E84913B6-8A02-44D8-9484-98ACAAFEFE42}"/>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37A30A10-35F0-463F-B3EB-BF14CC7827CD}"/>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277C10DC-B0B0-43C0-BAB8-3D5DBE6D6962}"/>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73838B09-E7F4-4ECB-A7D4-337B38C9FABB}"/>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FB301AA9-81C9-4F5F-94BE-AE8BD80F6C79}"/>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AA7FE33A-193B-46A4-B9BC-7BA1AE0E8FD5}"/>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76ED935F-EBE5-481C-B6F0-9186D5D693CE}"/>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1E9D7DA2-AF67-4CA1-B19F-9B70D8EC5333}"/>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3A3ACE71-D926-4B7F-94FF-91467A4E0B18}"/>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86D4D4C-2E68-4D91-83BD-48F8C2DF8EEE}"/>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D7A66660-11EB-487B-8268-B03C99282FA6}"/>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2E214A5C-3742-4FB5-88EE-7CEFEFEB8E9C}"/>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3CACAFF0-A6AE-4AAB-904E-76B0F050B254}"/>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521DAB90-A7CD-4EA0-9CF4-5CA647B8347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C34C8868-D784-4DE1-9A48-3D63E3F1A00B}"/>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A156329B-34BD-4F30-A9BB-583220E4784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DDFE0565-3D84-4FE5-B4CC-B277A0DFD23D}"/>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35C44209-202B-47DA-9FB8-BA4D4226B6F4}"/>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F5EC8983-7CBC-4DE5-A984-5C50341A966A}"/>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148FFCC8-A155-4508-8EB3-2B30BFF241FF}"/>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2948EDA6-CFB3-440F-993A-1E7BE0EA0194}"/>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57</xdr:row>
      <xdr:rowOff>48078</xdr:rowOff>
    </xdr:to>
    <xdr:cxnSp macro="">
      <xdr:nvCxnSpPr>
        <xdr:cNvPr id="249" name="直線コネクタ 248">
          <a:extLst>
            <a:ext uri="{FF2B5EF4-FFF2-40B4-BE49-F238E27FC236}">
              <a16:creationId xmlns:a16="http://schemas.microsoft.com/office/drawing/2014/main" id="{E2CC91E0-3544-4ADC-A17B-71F819D82FF7}"/>
            </a:ext>
          </a:extLst>
        </xdr:cNvPr>
        <xdr:cNvCxnSpPr/>
      </xdr:nvCxnSpPr>
      <xdr:spPr>
        <a:xfrm>
          <a:off x="15671800" y="97554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190F2E8E-09AC-424F-9997-7509D8B2DDF4}"/>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627B03F2-882B-447A-8751-A5E5D2B3877B}"/>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91622</xdr:rowOff>
    </xdr:to>
    <xdr:cxnSp macro="">
      <xdr:nvCxnSpPr>
        <xdr:cNvPr id="252" name="直線コネクタ 251">
          <a:extLst>
            <a:ext uri="{FF2B5EF4-FFF2-40B4-BE49-F238E27FC236}">
              <a16:creationId xmlns:a16="http://schemas.microsoft.com/office/drawing/2014/main" id="{084BD43F-AFC8-4164-8034-BF2996FCA1F5}"/>
            </a:ext>
          </a:extLst>
        </xdr:cNvPr>
        <xdr:cNvCxnSpPr/>
      </xdr:nvCxnSpPr>
      <xdr:spPr>
        <a:xfrm flipV="1">
          <a:off x="14782800" y="97554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32EDE407-EB64-424C-80E2-A40062DA2E1F}"/>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B20DF2FC-BC0F-4334-BA5B-EF58C63D4D2C}"/>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91622</xdr:rowOff>
    </xdr:from>
    <xdr:to>
      <xdr:col>73</xdr:col>
      <xdr:colOff>180975</xdr:colOff>
      <xdr:row>61</xdr:row>
      <xdr:rowOff>113393</xdr:rowOff>
    </xdr:to>
    <xdr:cxnSp macro="">
      <xdr:nvCxnSpPr>
        <xdr:cNvPr id="255" name="直線コネクタ 254">
          <a:extLst>
            <a:ext uri="{FF2B5EF4-FFF2-40B4-BE49-F238E27FC236}">
              <a16:creationId xmlns:a16="http://schemas.microsoft.com/office/drawing/2014/main" id="{867F5B67-003D-4720-85C7-5B86C447E7F0}"/>
            </a:ext>
          </a:extLst>
        </xdr:cNvPr>
        <xdr:cNvCxnSpPr/>
      </xdr:nvCxnSpPr>
      <xdr:spPr>
        <a:xfrm flipV="1">
          <a:off x="13893800" y="9864272"/>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6" name="フローチャート: 判断 255">
          <a:extLst>
            <a:ext uri="{FF2B5EF4-FFF2-40B4-BE49-F238E27FC236}">
              <a16:creationId xmlns:a16="http://schemas.microsoft.com/office/drawing/2014/main" id="{B070DCE9-B0EE-4ED7-93C4-9A2C14725956}"/>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7" name="テキスト ボックス 256">
          <a:extLst>
            <a:ext uri="{FF2B5EF4-FFF2-40B4-BE49-F238E27FC236}">
              <a16:creationId xmlns:a16="http://schemas.microsoft.com/office/drawing/2014/main" id="{11331992-CADE-4BE2-865B-515826206259}"/>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48078</xdr:rowOff>
    </xdr:from>
    <xdr:to>
      <xdr:col>69</xdr:col>
      <xdr:colOff>92075</xdr:colOff>
      <xdr:row>61</xdr:row>
      <xdr:rowOff>113393</xdr:rowOff>
    </xdr:to>
    <xdr:cxnSp macro="">
      <xdr:nvCxnSpPr>
        <xdr:cNvPr id="258" name="直線コネクタ 257">
          <a:extLst>
            <a:ext uri="{FF2B5EF4-FFF2-40B4-BE49-F238E27FC236}">
              <a16:creationId xmlns:a16="http://schemas.microsoft.com/office/drawing/2014/main" id="{612E25D1-903C-40C3-9DB0-0A78A8306629}"/>
            </a:ext>
          </a:extLst>
        </xdr:cNvPr>
        <xdr:cNvCxnSpPr/>
      </xdr:nvCxnSpPr>
      <xdr:spPr>
        <a:xfrm>
          <a:off x="13004800" y="10506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59" name="フローチャート: 判断 258">
          <a:extLst>
            <a:ext uri="{FF2B5EF4-FFF2-40B4-BE49-F238E27FC236}">
              <a16:creationId xmlns:a16="http://schemas.microsoft.com/office/drawing/2014/main" id="{BE455540-95B6-484F-BC05-C4544470BE79}"/>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60" name="テキスト ボックス 259">
          <a:extLst>
            <a:ext uri="{FF2B5EF4-FFF2-40B4-BE49-F238E27FC236}">
              <a16:creationId xmlns:a16="http://schemas.microsoft.com/office/drawing/2014/main" id="{EAA10CBF-7077-44AF-BB0C-4F89BC0B41B9}"/>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1" name="フローチャート: 判断 260">
          <a:extLst>
            <a:ext uri="{FF2B5EF4-FFF2-40B4-BE49-F238E27FC236}">
              <a16:creationId xmlns:a16="http://schemas.microsoft.com/office/drawing/2014/main" id="{CCDA95E8-5D68-4479-8EF8-CDC26C3988D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2" name="テキスト ボックス 261">
          <a:extLst>
            <a:ext uri="{FF2B5EF4-FFF2-40B4-BE49-F238E27FC236}">
              <a16:creationId xmlns:a16="http://schemas.microsoft.com/office/drawing/2014/main" id="{169208D5-00CA-4A4D-A6C3-A88CFAD655B2}"/>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D696C432-B25B-48CD-8BA9-33597461BC3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D82AADD8-6279-4FC8-B525-F146FFAFEB3C}"/>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CB2A5DC-0E4C-4CF1-8E22-1CC9BE487565}"/>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35F4C9A7-248B-44A3-9895-9D24BC200696}"/>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8A973DF3-0047-41F4-8A96-6E298CF88F2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68" name="楕円 267">
          <a:extLst>
            <a:ext uri="{FF2B5EF4-FFF2-40B4-BE49-F238E27FC236}">
              <a16:creationId xmlns:a16="http://schemas.microsoft.com/office/drawing/2014/main" id="{066ACBE8-887B-4604-96C2-D26ADC8C557A}"/>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69" name="その他該当値テキスト">
          <a:extLst>
            <a:ext uri="{FF2B5EF4-FFF2-40B4-BE49-F238E27FC236}">
              <a16:creationId xmlns:a16="http://schemas.microsoft.com/office/drawing/2014/main" id="{C8049B9C-4803-49D5-8C5B-69D535A92C0D}"/>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0" name="楕円 269">
          <a:extLst>
            <a:ext uri="{FF2B5EF4-FFF2-40B4-BE49-F238E27FC236}">
              <a16:creationId xmlns:a16="http://schemas.microsoft.com/office/drawing/2014/main" id="{C53DC803-DFE0-46B4-AF84-9E82FD676794}"/>
            </a:ext>
          </a:extLst>
        </xdr:cNvPr>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71" name="テキスト ボックス 270">
          <a:extLst>
            <a:ext uri="{FF2B5EF4-FFF2-40B4-BE49-F238E27FC236}">
              <a16:creationId xmlns:a16="http://schemas.microsoft.com/office/drawing/2014/main" id="{87BF8A6F-AAA3-495F-9DF9-FDF956472BD9}"/>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macro="" textlink="">
      <xdr:nvSpPr>
        <xdr:cNvPr id="272" name="楕円 271">
          <a:extLst>
            <a:ext uri="{FF2B5EF4-FFF2-40B4-BE49-F238E27FC236}">
              <a16:creationId xmlns:a16="http://schemas.microsoft.com/office/drawing/2014/main" id="{4D58C678-7684-42FD-9B7E-A3CEC4BA7932}"/>
            </a:ext>
          </a:extLst>
        </xdr:cNvPr>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73" name="テキスト ボックス 272">
          <a:extLst>
            <a:ext uri="{FF2B5EF4-FFF2-40B4-BE49-F238E27FC236}">
              <a16:creationId xmlns:a16="http://schemas.microsoft.com/office/drawing/2014/main" id="{898F4056-0718-495D-97C0-65E910B65DBD}"/>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62593</xdr:rowOff>
    </xdr:from>
    <xdr:to>
      <xdr:col>69</xdr:col>
      <xdr:colOff>142875</xdr:colOff>
      <xdr:row>61</xdr:row>
      <xdr:rowOff>164193</xdr:rowOff>
    </xdr:to>
    <xdr:sp macro="" textlink="">
      <xdr:nvSpPr>
        <xdr:cNvPr id="274" name="楕円 273">
          <a:extLst>
            <a:ext uri="{FF2B5EF4-FFF2-40B4-BE49-F238E27FC236}">
              <a16:creationId xmlns:a16="http://schemas.microsoft.com/office/drawing/2014/main" id="{7622DBB2-7236-4351-8CC8-B6A255C78D64}"/>
            </a:ext>
          </a:extLst>
        </xdr:cNvPr>
        <xdr:cNvSpPr/>
      </xdr:nvSpPr>
      <xdr:spPr>
        <a:xfrm>
          <a:off x="13843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148970</xdr:rowOff>
    </xdr:from>
    <xdr:ext cx="762000" cy="259045"/>
    <xdr:sp macro="" textlink="">
      <xdr:nvSpPr>
        <xdr:cNvPr id="275" name="テキスト ボックス 274">
          <a:extLst>
            <a:ext uri="{FF2B5EF4-FFF2-40B4-BE49-F238E27FC236}">
              <a16:creationId xmlns:a16="http://schemas.microsoft.com/office/drawing/2014/main" id="{0B995ABB-B743-49B7-AB72-C035811FAC09}"/>
            </a:ext>
          </a:extLst>
        </xdr:cNvPr>
        <xdr:cNvSpPr txBox="1"/>
      </xdr:nvSpPr>
      <xdr:spPr>
        <a:xfrm>
          <a:off x="13512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168728</xdr:rowOff>
    </xdr:from>
    <xdr:to>
      <xdr:col>65</xdr:col>
      <xdr:colOff>53975</xdr:colOff>
      <xdr:row>61</xdr:row>
      <xdr:rowOff>98878</xdr:rowOff>
    </xdr:to>
    <xdr:sp macro="" textlink="">
      <xdr:nvSpPr>
        <xdr:cNvPr id="276" name="楕円 275">
          <a:extLst>
            <a:ext uri="{FF2B5EF4-FFF2-40B4-BE49-F238E27FC236}">
              <a16:creationId xmlns:a16="http://schemas.microsoft.com/office/drawing/2014/main" id="{C6701C05-BC67-4CFD-9EDE-4FB08FB110C4}"/>
            </a:ext>
          </a:extLst>
        </xdr:cNvPr>
        <xdr:cNvSpPr/>
      </xdr:nvSpPr>
      <xdr:spPr>
        <a:xfrm>
          <a:off x="12954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83655</xdr:rowOff>
    </xdr:from>
    <xdr:ext cx="762000" cy="259045"/>
    <xdr:sp macro="" textlink="">
      <xdr:nvSpPr>
        <xdr:cNvPr id="277" name="テキスト ボックス 276">
          <a:extLst>
            <a:ext uri="{FF2B5EF4-FFF2-40B4-BE49-F238E27FC236}">
              <a16:creationId xmlns:a16="http://schemas.microsoft.com/office/drawing/2014/main" id="{86D4316A-50D7-48DF-8AE0-4CEF26853AA0}"/>
            </a:ext>
          </a:extLst>
        </xdr:cNvPr>
        <xdr:cNvSpPr txBox="1"/>
      </xdr:nvSpPr>
      <xdr:spPr>
        <a:xfrm>
          <a:off x="12623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AFE70711-FE52-43DB-8ABF-F664414C5EE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96CC479E-02D8-4419-A94D-D594DC884952}"/>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E6F9D8B4-9C29-48B8-8FEA-7ADADDAF5FA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46B3EF03-BC03-4CFF-8BEC-947BF28339D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6F2DC377-0A74-4DDA-8B89-0AB463AA0B1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43A8E117-C60C-47B1-9CA2-E611802923C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CF9C6E7E-F271-41EB-81E9-2D91C4E4227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CC9E1405-1A99-4A01-88C5-FD80BF4291C3}"/>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1A4AE172-B68C-4059-AE80-64D8138AEFF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7535BD12-37DF-4C39-B59C-3B5936D7EA56}"/>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F81AA26F-2EFD-4B71-BBF0-B65AB8D95309}"/>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水戸地方農業共済組合の解散に伴い事務費負担金が皆減、霞台厚生施設組合への負担金の減等により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今後も、補助団体の事業内容や収支状況等を精査し、必要性の低い補助金は見直しを図る等、適正な執行に努める。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FA17485C-8184-4BE1-A1ED-47C3ECCFBA43}"/>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A77B9796-3E75-4874-8B59-A6E6A13C5946}"/>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4AE095B-BC1E-48C5-A581-F38317B81614}"/>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BCA0BA1-AA2B-434E-BB12-5DA3DFC4945D}"/>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19600A2E-8F7C-401A-B6A4-82999DBB0166}"/>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CA67F1C7-0A3F-4C05-A098-8005CC1ACE4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EA303F-0990-45B1-AF68-FB83B77A6063}"/>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B95A92AA-C7AD-42D7-B79A-453D9399328A}"/>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C7130DA4-282A-4FDB-A9EE-9A438434AB3E}"/>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309131EB-C7DE-4DF9-A187-EAD385031A3A}"/>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6C16235D-F60E-4A88-8145-0B367ADD351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1426E5B-5FDF-44E2-AA3A-DFDF254FE22D}"/>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B62C8E41-DD01-46BE-90E5-11DEF158882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99CBCC47-0F70-4F93-AF76-CACD3BA6BB74}"/>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5D6C9134-774C-4D0D-834F-5F3A629DDA6B}"/>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722C1C80-CCE7-466A-AE41-2438513487FE}"/>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81355E64-8555-41D8-A8DA-C9D0DF5B50CA}"/>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2A2C0B44-A0BC-4BDB-ADD7-C04DDBEEDC41}"/>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113284</xdr:rowOff>
    </xdr:to>
    <xdr:cxnSp macro="">
      <xdr:nvCxnSpPr>
        <xdr:cNvPr id="307" name="直線コネクタ 306">
          <a:extLst>
            <a:ext uri="{FF2B5EF4-FFF2-40B4-BE49-F238E27FC236}">
              <a16:creationId xmlns:a16="http://schemas.microsoft.com/office/drawing/2014/main" id="{C4BA7BA6-C377-40AC-A841-DF7F66AED539}"/>
            </a:ext>
          </a:extLst>
        </xdr:cNvPr>
        <xdr:cNvCxnSpPr/>
      </xdr:nvCxnSpPr>
      <xdr:spPr>
        <a:xfrm flipV="1">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E6AC4DAE-8D76-4748-837E-06213C928AE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7B5A1CED-7580-4A10-8D96-67FA813CFC83}"/>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140716</xdr:rowOff>
    </xdr:to>
    <xdr:cxnSp macro="">
      <xdr:nvCxnSpPr>
        <xdr:cNvPr id="310" name="直線コネクタ 309">
          <a:extLst>
            <a:ext uri="{FF2B5EF4-FFF2-40B4-BE49-F238E27FC236}">
              <a16:creationId xmlns:a16="http://schemas.microsoft.com/office/drawing/2014/main" id="{30A48845-93D0-4CE1-80E9-430D2B45328A}"/>
            </a:ext>
          </a:extLst>
        </xdr:cNvPr>
        <xdr:cNvCxnSpPr/>
      </xdr:nvCxnSpPr>
      <xdr:spPr>
        <a:xfrm flipV="1">
          <a:off x="14782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208AB8B6-AD23-446A-A7D0-92A655127A5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CCD9D5BD-7AAC-40E6-A2BF-8E5F116DAA78}"/>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36</xdr:row>
      <xdr:rowOff>140716</xdr:rowOff>
    </xdr:to>
    <xdr:cxnSp macro="">
      <xdr:nvCxnSpPr>
        <xdr:cNvPr id="313" name="直線コネクタ 312">
          <a:extLst>
            <a:ext uri="{FF2B5EF4-FFF2-40B4-BE49-F238E27FC236}">
              <a16:creationId xmlns:a16="http://schemas.microsoft.com/office/drawing/2014/main" id="{7BA3C286-8A22-4805-B998-DB4FB6CDC318}"/>
            </a:ext>
          </a:extLst>
        </xdr:cNvPr>
        <xdr:cNvCxnSpPr/>
      </xdr:nvCxnSpPr>
      <xdr:spPr>
        <a:xfrm>
          <a:off x="13893800" y="605231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a:extLst>
            <a:ext uri="{FF2B5EF4-FFF2-40B4-BE49-F238E27FC236}">
              <a16:creationId xmlns:a16="http://schemas.microsoft.com/office/drawing/2014/main" id="{CB78562B-C914-4E69-9392-6A614AE7B498}"/>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27A38E79-582E-4FF9-894A-7F575BA96C29}"/>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51562</xdr:rowOff>
    </xdr:to>
    <xdr:cxnSp macro="">
      <xdr:nvCxnSpPr>
        <xdr:cNvPr id="316" name="直線コネクタ 315">
          <a:extLst>
            <a:ext uri="{FF2B5EF4-FFF2-40B4-BE49-F238E27FC236}">
              <a16:creationId xmlns:a16="http://schemas.microsoft.com/office/drawing/2014/main" id="{D22B4C48-40D1-4B7C-9FA8-40E3C3C61F91}"/>
            </a:ext>
          </a:extLst>
        </xdr:cNvPr>
        <xdr:cNvCxnSpPr/>
      </xdr:nvCxnSpPr>
      <xdr:spPr>
        <a:xfrm>
          <a:off x="13004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7" name="フローチャート: 判断 316">
          <a:extLst>
            <a:ext uri="{FF2B5EF4-FFF2-40B4-BE49-F238E27FC236}">
              <a16:creationId xmlns:a16="http://schemas.microsoft.com/office/drawing/2014/main" id="{8E625E26-62A3-458A-ABCD-78FBF0B56B8C}"/>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8" name="テキスト ボックス 317">
          <a:extLst>
            <a:ext uri="{FF2B5EF4-FFF2-40B4-BE49-F238E27FC236}">
              <a16:creationId xmlns:a16="http://schemas.microsoft.com/office/drawing/2014/main" id="{774FC5EC-1E02-42BC-879A-AF72B7FD2897}"/>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19" name="フローチャート: 判断 318">
          <a:extLst>
            <a:ext uri="{FF2B5EF4-FFF2-40B4-BE49-F238E27FC236}">
              <a16:creationId xmlns:a16="http://schemas.microsoft.com/office/drawing/2014/main" id="{B51F51FD-9CAF-4C8D-A04B-521DFC5BCAB4}"/>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DD7F267C-ACE8-4452-BE1A-327EA8B389CB}"/>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101EF5F-7481-49CD-9A26-BC7B9AF0216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52C2C6F1-5522-406F-979B-951965D4548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E31B2322-9FCE-4873-8688-88C7DFCE12BB}"/>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1DB31EE1-AEE9-4261-93B4-6B6B433BF745}"/>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A4567C20-EAD5-441B-A324-0DA188F0CAF4}"/>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6" name="楕円 325">
          <a:extLst>
            <a:ext uri="{FF2B5EF4-FFF2-40B4-BE49-F238E27FC236}">
              <a16:creationId xmlns:a16="http://schemas.microsoft.com/office/drawing/2014/main" id="{8E0DE10A-88C4-46A6-ADA3-D0AF0883CE03}"/>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7" name="補助費等該当値テキスト">
          <a:extLst>
            <a:ext uri="{FF2B5EF4-FFF2-40B4-BE49-F238E27FC236}">
              <a16:creationId xmlns:a16="http://schemas.microsoft.com/office/drawing/2014/main" id="{9891F506-2BF8-49BD-9005-A85AED80E99D}"/>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8" name="楕円 327">
          <a:extLst>
            <a:ext uri="{FF2B5EF4-FFF2-40B4-BE49-F238E27FC236}">
              <a16:creationId xmlns:a16="http://schemas.microsoft.com/office/drawing/2014/main" id="{F3A09D11-7A8D-4772-AC2B-DE9F7F6A872D}"/>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9" name="テキスト ボックス 328">
          <a:extLst>
            <a:ext uri="{FF2B5EF4-FFF2-40B4-BE49-F238E27FC236}">
              <a16:creationId xmlns:a16="http://schemas.microsoft.com/office/drawing/2014/main" id="{0E7B058C-D239-4F34-BBD6-8E27BE131E03}"/>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a:extLst>
            <a:ext uri="{FF2B5EF4-FFF2-40B4-BE49-F238E27FC236}">
              <a16:creationId xmlns:a16="http://schemas.microsoft.com/office/drawing/2014/main" id="{7496FE84-C891-4EF9-A3E2-901F83157863}"/>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a:extLst>
            <a:ext uri="{FF2B5EF4-FFF2-40B4-BE49-F238E27FC236}">
              <a16:creationId xmlns:a16="http://schemas.microsoft.com/office/drawing/2014/main" id="{FA37631F-B8B3-4CF7-BED2-AADAFFBA7CF9}"/>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2" name="楕円 331">
          <a:extLst>
            <a:ext uri="{FF2B5EF4-FFF2-40B4-BE49-F238E27FC236}">
              <a16:creationId xmlns:a16="http://schemas.microsoft.com/office/drawing/2014/main" id="{7A2F026A-2CED-4A9F-AB82-3E4E5D6F4E54}"/>
            </a:ext>
          </a:extLst>
        </xdr:cNvPr>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3" name="テキスト ボックス 332">
          <a:extLst>
            <a:ext uri="{FF2B5EF4-FFF2-40B4-BE49-F238E27FC236}">
              <a16:creationId xmlns:a16="http://schemas.microsoft.com/office/drawing/2014/main" id="{9515C8A3-894F-4888-8550-FF191EB315E2}"/>
            </a:ext>
          </a:extLst>
        </xdr:cNvPr>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4" name="楕円 333">
          <a:extLst>
            <a:ext uri="{FF2B5EF4-FFF2-40B4-BE49-F238E27FC236}">
              <a16:creationId xmlns:a16="http://schemas.microsoft.com/office/drawing/2014/main" id="{C100B401-08C0-4439-AA6C-D6C48C982A9F}"/>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5" name="テキスト ボックス 334">
          <a:extLst>
            <a:ext uri="{FF2B5EF4-FFF2-40B4-BE49-F238E27FC236}">
              <a16:creationId xmlns:a16="http://schemas.microsoft.com/office/drawing/2014/main" id="{3E9C202E-3E45-4709-94D2-BDA33065409E}"/>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7CBFBDDC-2F55-4D85-A0F8-231B3865E7C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C174C351-CCF5-4887-9518-524B0C7D95F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77189FEF-2911-4928-8306-E00768ACB6E8}"/>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28676A88-818F-4515-9DEC-2CAB7FBA80C3}"/>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B335BAED-99D6-421D-9FDF-9FA57D06ECE3}"/>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CAA1EADB-9AAE-42FA-8334-BDE4D152F9A3}"/>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479C8F8-A079-4D58-85BF-2EF1DFFFE59E}"/>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609FB320-0E0D-4442-B94B-6B58165E8418}"/>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EB652035-B5B1-4A9B-A743-24EA903C9DD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AE7943B6-70CF-4287-8CF7-D5A771E7E83A}"/>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98039138-D81F-423B-B8E2-0CAE65FC07D8}"/>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長岡小大規模改造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等の償還開始に伴い増額になって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今後の借入については、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新たな文化的施設建設に伴う公債費の増が見込まれるため、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後世への負担を少しでも軽減するよう、新規事業の実施等について総点検を図り財政の健全化に努めていく。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59E14D4A-B9ED-4A71-B6BA-7F37D48042B2}"/>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650096BC-7043-448C-B0F9-D6A6960114E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D88A3FF3-24A7-489A-A018-502EA9D26DF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4EA9132F-9869-4EBE-9C0B-9DDE4999E545}"/>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82EF08E5-143C-41E1-920E-CA3FE3C1468C}"/>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3DA32D50-23B6-4CCD-9E50-0FD97CB15F9F}"/>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563940A5-EFCE-4E92-8ABD-EAA579C5D14E}"/>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78AF65E6-D98F-45E7-98B0-B8806F086049}"/>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1974B2D9-9611-4ABD-BA34-E72A46252F7E}"/>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A274CCA2-7C9D-44A8-A8B0-C96CEDADEED9}"/>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68531C4C-2A09-4976-A968-53E2C94C048B}"/>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2809DF3E-4E0A-4193-8BA6-225B3246B40C}"/>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7D5A0505-03F3-4BC2-B008-9264AB58CC2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2C48B12B-7EEB-4420-B0B2-F3CD842FE9EA}"/>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5A3E54C2-1D83-426F-8BE8-C3D6669F4B0B}"/>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851628DC-8B49-4F4A-82B3-472838817A15}"/>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5EF1A3FE-50DB-4A79-B9A9-713C7AF8782B}"/>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E59DF643-B8B3-475A-9D84-2669059E41D3}"/>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30987</xdr:rowOff>
    </xdr:from>
    <xdr:to>
      <xdr:col>24</xdr:col>
      <xdr:colOff>25400</xdr:colOff>
      <xdr:row>76</xdr:row>
      <xdr:rowOff>81280</xdr:rowOff>
    </xdr:to>
    <xdr:cxnSp macro="">
      <xdr:nvCxnSpPr>
        <xdr:cNvPr id="365" name="直線コネクタ 364">
          <a:extLst>
            <a:ext uri="{FF2B5EF4-FFF2-40B4-BE49-F238E27FC236}">
              <a16:creationId xmlns:a16="http://schemas.microsoft.com/office/drawing/2014/main" id="{5641CB44-4CC5-4ED1-AAEC-755EA4DF5842}"/>
            </a:ext>
          </a:extLst>
        </xdr:cNvPr>
        <xdr:cNvCxnSpPr/>
      </xdr:nvCxnSpPr>
      <xdr:spPr>
        <a:xfrm>
          <a:off x="3987800" y="13061187"/>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9E057682-2EB9-46BA-B9AC-FCB3976F1701}"/>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49594FCD-B0CE-4B91-B9DD-B923B65C0D69}"/>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53848</xdr:rowOff>
    </xdr:to>
    <xdr:cxnSp macro="">
      <xdr:nvCxnSpPr>
        <xdr:cNvPr id="368" name="直線コネクタ 367">
          <a:extLst>
            <a:ext uri="{FF2B5EF4-FFF2-40B4-BE49-F238E27FC236}">
              <a16:creationId xmlns:a16="http://schemas.microsoft.com/office/drawing/2014/main" id="{30D0B278-E14A-4EF8-889C-0CC8F98BCC50}"/>
            </a:ext>
          </a:extLst>
        </xdr:cNvPr>
        <xdr:cNvCxnSpPr/>
      </xdr:nvCxnSpPr>
      <xdr:spPr>
        <a:xfrm flipV="1">
          <a:off x="3098800" y="130611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DF48D1DB-F070-47B9-A62E-5511840F39DD}"/>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83AE1135-59B9-4090-AB30-A9047BB91BB1}"/>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67563</xdr:rowOff>
    </xdr:to>
    <xdr:cxnSp macro="">
      <xdr:nvCxnSpPr>
        <xdr:cNvPr id="371" name="直線コネクタ 370">
          <a:extLst>
            <a:ext uri="{FF2B5EF4-FFF2-40B4-BE49-F238E27FC236}">
              <a16:creationId xmlns:a16="http://schemas.microsoft.com/office/drawing/2014/main" id="{1EC76EFF-00DA-4D7D-B22B-FBC5F8DE83CA}"/>
            </a:ext>
          </a:extLst>
        </xdr:cNvPr>
        <xdr:cNvCxnSpPr/>
      </xdr:nvCxnSpPr>
      <xdr:spPr>
        <a:xfrm flipV="1">
          <a:off x="2209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57913</xdr:rowOff>
    </xdr:from>
    <xdr:to>
      <xdr:col>15</xdr:col>
      <xdr:colOff>149225</xdr:colOff>
      <xdr:row>76</xdr:row>
      <xdr:rowOff>159513</xdr:rowOff>
    </xdr:to>
    <xdr:sp macro="" textlink="">
      <xdr:nvSpPr>
        <xdr:cNvPr id="372" name="フローチャート: 判断 371">
          <a:extLst>
            <a:ext uri="{FF2B5EF4-FFF2-40B4-BE49-F238E27FC236}">
              <a16:creationId xmlns:a16="http://schemas.microsoft.com/office/drawing/2014/main" id="{E80C7041-20A6-491C-A823-5571B17C34ED}"/>
            </a:ext>
          </a:extLst>
        </xdr:cNvPr>
        <xdr:cNvSpPr/>
      </xdr:nvSpPr>
      <xdr:spPr>
        <a:xfrm>
          <a:off x="3048000" y="1308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144290</xdr:rowOff>
    </xdr:from>
    <xdr:ext cx="762000" cy="259045"/>
    <xdr:sp macro="" textlink="">
      <xdr:nvSpPr>
        <xdr:cNvPr id="373" name="テキスト ボックス 372">
          <a:extLst>
            <a:ext uri="{FF2B5EF4-FFF2-40B4-BE49-F238E27FC236}">
              <a16:creationId xmlns:a16="http://schemas.microsoft.com/office/drawing/2014/main" id="{B374B0B2-54BA-432B-946E-5F9FBA9E3E15}"/>
            </a:ext>
          </a:extLst>
        </xdr:cNvPr>
        <xdr:cNvSpPr txBox="1"/>
      </xdr:nvSpPr>
      <xdr:spPr>
        <a:xfrm>
          <a:off x="2717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44704</xdr:rowOff>
    </xdr:from>
    <xdr:to>
      <xdr:col>11</xdr:col>
      <xdr:colOff>9525</xdr:colOff>
      <xdr:row>76</xdr:row>
      <xdr:rowOff>67563</xdr:rowOff>
    </xdr:to>
    <xdr:cxnSp macro="">
      <xdr:nvCxnSpPr>
        <xdr:cNvPr id="374" name="直線コネクタ 373">
          <a:extLst>
            <a:ext uri="{FF2B5EF4-FFF2-40B4-BE49-F238E27FC236}">
              <a16:creationId xmlns:a16="http://schemas.microsoft.com/office/drawing/2014/main" id="{A1156C1C-C5C6-4ABE-AB0F-451C74E962C8}"/>
            </a:ext>
          </a:extLst>
        </xdr:cNvPr>
        <xdr:cNvCxnSpPr/>
      </xdr:nvCxnSpPr>
      <xdr:spPr>
        <a:xfrm>
          <a:off x="1320800" y="13074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75" name="フローチャート: 判断 374">
          <a:extLst>
            <a:ext uri="{FF2B5EF4-FFF2-40B4-BE49-F238E27FC236}">
              <a16:creationId xmlns:a16="http://schemas.microsoft.com/office/drawing/2014/main" id="{06E3632B-1A3F-445B-98CF-47C6D3CBF643}"/>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76" name="テキスト ボックス 375">
          <a:extLst>
            <a:ext uri="{FF2B5EF4-FFF2-40B4-BE49-F238E27FC236}">
              <a16:creationId xmlns:a16="http://schemas.microsoft.com/office/drawing/2014/main" id="{46654207-6453-4F4F-9031-198656D264EA}"/>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77" name="フローチャート: 判断 376">
          <a:extLst>
            <a:ext uri="{FF2B5EF4-FFF2-40B4-BE49-F238E27FC236}">
              <a16:creationId xmlns:a16="http://schemas.microsoft.com/office/drawing/2014/main" id="{90DF4128-2CD9-4427-91AB-86FE22D52424}"/>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18559</xdr:rowOff>
    </xdr:from>
    <xdr:ext cx="762000" cy="259045"/>
    <xdr:sp macro="" textlink="">
      <xdr:nvSpPr>
        <xdr:cNvPr id="378" name="テキスト ボックス 377">
          <a:extLst>
            <a:ext uri="{FF2B5EF4-FFF2-40B4-BE49-F238E27FC236}">
              <a16:creationId xmlns:a16="http://schemas.microsoft.com/office/drawing/2014/main" id="{04E144D2-8DDE-4092-9D76-94B3D49D550D}"/>
            </a:ext>
          </a:extLst>
        </xdr:cNvPr>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6F3D252B-8CBA-4F65-A2F9-FF1D537907B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5F7A0550-22D6-4B94-95A6-4F05AF0BC5C2}"/>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BCE210C8-8C0C-471B-83E1-EDB97635196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3DD3113E-4C59-4C24-B58B-E00E04D205BD}"/>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73046C7B-3849-4D66-972D-1614908C2D8E}"/>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4" name="楕円 383">
          <a:extLst>
            <a:ext uri="{FF2B5EF4-FFF2-40B4-BE49-F238E27FC236}">
              <a16:creationId xmlns:a16="http://schemas.microsoft.com/office/drawing/2014/main" id="{2C18E4E1-A863-40B1-B64E-6F4CBA3152CA}"/>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5" name="公債費該当値テキスト">
          <a:extLst>
            <a:ext uri="{FF2B5EF4-FFF2-40B4-BE49-F238E27FC236}">
              <a16:creationId xmlns:a16="http://schemas.microsoft.com/office/drawing/2014/main" id="{914AC7D0-1458-4CFF-BEC7-9810572E8DE4}"/>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86" name="楕円 385">
          <a:extLst>
            <a:ext uri="{FF2B5EF4-FFF2-40B4-BE49-F238E27FC236}">
              <a16:creationId xmlns:a16="http://schemas.microsoft.com/office/drawing/2014/main" id="{FB4FC8C1-038D-4B29-90DC-41C9BDD4EC74}"/>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87" name="テキスト ボックス 386">
          <a:extLst>
            <a:ext uri="{FF2B5EF4-FFF2-40B4-BE49-F238E27FC236}">
              <a16:creationId xmlns:a16="http://schemas.microsoft.com/office/drawing/2014/main" id="{EFCEA0F8-86D8-403A-A769-1A9B98C41A1E}"/>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8" name="楕円 387">
          <a:extLst>
            <a:ext uri="{FF2B5EF4-FFF2-40B4-BE49-F238E27FC236}">
              <a16:creationId xmlns:a16="http://schemas.microsoft.com/office/drawing/2014/main" id="{2C195E5C-6298-4600-8E7E-CBB39F2F78F6}"/>
            </a:ext>
          </a:extLst>
        </xdr:cNvPr>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9" name="テキスト ボックス 388">
          <a:extLst>
            <a:ext uri="{FF2B5EF4-FFF2-40B4-BE49-F238E27FC236}">
              <a16:creationId xmlns:a16="http://schemas.microsoft.com/office/drawing/2014/main" id="{614EF829-4A95-4E59-B527-F2DA89EE23C9}"/>
            </a:ext>
          </a:extLst>
        </xdr:cNvPr>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90" name="楕円 389">
          <a:extLst>
            <a:ext uri="{FF2B5EF4-FFF2-40B4-BE49-F238E27FC236}">
              <a16:creationId xmlns:a16="http://schemas.microsoft.com/office/drawing/2014/main" id="{791CF07C-4DDE-4353-A72A-C114C11EFF98}"/>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91" name="テキスト ボックス 390">
          <a:extLst>
            <a:ext uri="{FF2B5EF4-FFF2-40B4-BE49-F238E27FC236}">
              <a16:creationId xmlns:a16="http://schemas.microsoft.com/office/drawing/2014/main" id="{70FC3FAC-30FD-4E10-8574-87E044160E6F}"/>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165354</xdr:rowOff>
    </xdr:from>
    <xdr:to>
      <xdr:col>6</xdr:col>
      <xdr:colOff>171450</xdr:colOff>
      <xdr:row>76</xdr:row>
      <xdr:rowOff>95504</xdr:rowOff>
    </xdr:to>
    <xdr:sp macro="" textlink="">
      <xdr:nvSpPr>
        <xdr:cNvPr id="392" name="楕円 391">
          <a:extLst>
            <a:ext uri="{FF2B5EF4-FFF2-40B4-BE49-F238E27FC236}">
              <a16:creationId xmlns:a16="http://schemas.microsoft.com/office/drawing/2014/main" id="{C912BADE-A22D-4BD7-AB24-F4D3020D9C1D}"/>
            </a:ext>
          </a:extLst>
        </xdr:cNvPr>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105681</xdr:rowOff>
    </xdr:from>
    <xdr:ext cx="762000" cy="259045"/>
    <xdr:sp macro="" textlink="">
      <xdr:nvSpPr>
        <xdr:cNvPr id="393" name="テキスト ボックス 392">
          <a:extLst>
            <a:ext uri="{FF2B5EF4-FFF2-40B4-BE49-F238E27FC236}">
              <a16:creationId xmlns:a16="http://schemas.microsoft.com/office/drawing/2014/main" id="{B15BB5C8-0DDE-4822-81E1-EC4D902CEF27}"/>
            </a:ext>
          </a:extLst>
        </xdr:cNvPr>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41EE91C3-7895-4853-891B-85904C151B0B}"/>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CB41203A-0486-461C-8315-5CB78E23988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ED3431A3-0EA4-47EE-96BC-E186A2DBB43E}"/>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CF9CCCDF-31AD-4556-92AF-71F88EA0F4D1}"/>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A425EDF8-84B8-46D5-8FD9-F743CA32A126}"/>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91570AEA-7F77-447C-8D8E-62DF534D4729}"/>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8AB74BB9-3156-4592-8F71-1A6D23FDF599}"/>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90CA6551-D478-4740-8642-1D3656E9D3A2}"/>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E15BDF05-71D3-49D5-B909-9E7299341C6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674497C9-CE0A-4364-8399-9910AB88DD5E}"/>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C83E8F20-2F61-432E-B1B7-AC159FDB5EF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％となっており、類似団体平均を下回る水準となっている。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今後も少子高齢化や人口減少に伴う社会保障経費の負担増や、公共施設等の老朽化対策などが見込まれるため、より一層の歳入の確保と徹底した歳出削減により、財政健全化に努める。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F216A4A7-E7FD-4BCF-B173-53F7E0CC8AAA}"/>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800B389D-57AA-464C-8D82-B77DFB387E41}"/>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21D82295-CA2D-44B5-BC3A-E26C0ABACBCE}"/>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37675E03-F943-40DF-BA76-416C6BA0DBB3}"/>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61547281-0762-4863-95A4-820021B7CFEF}"/>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221C5ABD-840E-4E7E-8AEB-9801009A5EA7}"/>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BA25F346-5AFD-47CC-8483-A2C9E881FF9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AEA1457A-8413-4C41-B045-22ABBDA4C934}"/>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782FD331-6466-42F8-8C27-C2836175BBC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3DC38BA3-FF59-4141-9844-78D6B5295F1A}"/>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DF70DF8-441B-4E1A-8FDF-368DFB21BBE9}"/>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24FBF115-0E73-40FA-8772-1B30B9D6221B}"/>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C31635E-DDE5-4CDC-9E86-CB5B02CCD5D2}"/>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7A76BA58-A9DD-457D-B6AE-9801F5EE3ED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DDF81ABD-A9C2-4075-BF3E-B0094926D9AC}"/>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5CC2905-FB53-42E7-A12B-137910F109F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A9EE3B14-D279-44AE-A8A1-FDB6EF9D13A3}"/>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734E5246-A661-4A0A-9CFE-8CD4827EA73C}"/>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EE9D875-D0D8-4A33-ACDC-30A214BAE401}"/>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4C1FA065-73C1-4AB9-B2A6-2B5C8112267B}"/>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BC98C487-A478-46E5-8C50-F168C2963A8E}"/>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78</xdr:row>
      <xdr:rowOff>24130</xdr:rowOff>
    </xdr:to>
    <xdr:cxnSp macro="">
      <xdr:nvCxnSpPr>
        <xdr:cNvPr id="426" name="直線コネクタ 425">
          <a:extLst>
            <a:ext uri="{FF2B5EF4-FFF2-40B4-BE49-F238E27FC236}">
              <a16:creationId xmlns:a16="http://schemas.microsoft.com/office/drawing/2014/main" id="{5799D5FA-1E1B-4571-9D76-4AD751EC2B02}"/>
            </a:ext>
          </a:extLst>
        </xdr:cNvPr>
        <xdr:cNvCxnSpPr/>
      </xdr:nvCxnSpPr>
      <xdr:spPr>
        <a:xfrm>
          <a:off x="15671800" y="132791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E14509C1-2466-45B3-939C-966EE17F34A8}"/>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625C6D28-A3F5-4E18-A103-A538C106E8E1}"/>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165100</xdr:rowOff>
    </xdr:to>
    <xdr:cxnSp macro="">
      <xdr:nvCxnSpPr>
        <xdr:cNvPr id="429" name="直線コネクタ 428">
          <a:extLst>
            <a:ext uri="{FF2B5EF4-FFF2-40B4-BE49-F238E27FC236}">
              <a16:creationId xmlns:a16="http://schemas.microsoft.com/office/drawing/2014/main" id="{F78FD428-8DD3-420F-8699-0755FC2E544D}"/>
            </a:ext>
          </a:extLst>
        </xdr:cNvPr>
        <xdr:cNvCxnSpPr/>
      </xdr:nvCxnSpPr>
      <xdr:spPr>
        <a:xfrm flipV="1">
          <a:off x="14782800" y="132791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DCBA48BC-ED75-4BA3-BE47-BC930743B474}"/>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FC0FF424-72FE-4801-94C0-E652EFE5FD11}"/>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165100</xdr:rowOff>
    </xdr:from>
    <xdr:to>
      <xdr:col>73</xdr:col>
      <xdr:colOff>180975</xdr:colOff>
      <xdr:row>78</xdr:row>
      <xdr:rowOff>69850</xdr:rowOff>
    </xdr:to>
    <xdr:cxnSp macro="">
      <xdr:nvCxnSpPr>
        <xdr:cNvPr id="432" name="直線コネクタ 431">
          <a:extLst>
            <a:ext uri="{FF2B5EF4-FFF2-40B4-BE49-F238E27FC236}">
              <a16:creationId xmlns:a16="http://schemas.microsoft.com/office/drawing/2014/main" id="{D8433DAC-E6F0-4FB3-92F1-1F8A4EC11FEB}"/>
            </a:ext>
          </a:extLst>
        </xdr:cNvPr>
        <xdr:cNvCxnSpPr/>
      </xdr:nvCxnSpPr>
      <xdr:spPr>
        <a:xfrm flipV="1">
          <a:off x="13893800" y="1336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83820</xdr:rowOff>
    </xdr:from>
    <xdr:to>
      <xdr:col>74</xdr:col>
      <xdr:colOff>31750</xdr:colOff>
      <xdr:row>79</xdr:row>
      <xdr:rowOff>13970</xdr:rowOff>
    </xdr:to>
    <xdr:sp macro="" textlink="">
      <xdr:nvSpPr>
        <xdr:cNvPr id="433" name="フローチャート: 判断 432">
          <a:extLst>
            <a:ext uri="{FF2B5EF4-FFF2-40B4-BE49-F238E27FC236}">
              <a16:creationId xmlns:a16="http://schemas.microsoft.com/office/drawing/2014/main" id="{4B087C29-371A-453F-BB31-611A177971D6}"/>
            </a:ext>
          </a:extLst>
        </xdr:cNvPr>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170197</xdr:rowOff>
    </xdr:from>
    <xdr:ext cx="762000" cy="259045"/>
    <xdr:sp macro="" textlink="">
      <xdr:nvSpPr>
        <xdr:cNvPr id="434" name="テキスト ボックス 433">
          <a:extLst>
            <a:ext uri="{FF2B5EF4-FFF2-40B4-BE49-F238E27FC236}">
              <a16:creationId xmlns:a16="http://schemas.microsoft.com/office/drawing/2014/main" id="{C1ECF17B-6401-4D9E-8AE6-1B245A662B59}"/>
            </a:ext>
          </a:extLst>
        </xdr:cNvPr>
        <xdr:cNvSpPr txBox="1"/>
      </xdr:nvSpPr>
      <xdr:spPr>
        <a:xfrm>
          <a:off x="14401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69850</xdr:rowOff>
    </xdr:to>
    <xdr:cxnSp macro="">
      <xdr:nvCxnSpPr>
        <xdr:cNvPr id="435" name="直線コネクタ 434">
          <a:extLst>
            <a:ext uri="{FF2B5EF4-FFF2-40B4-BE49-F238E27FC236}">
              <a16:creationId xmlns:a16="http://schemas.microsoft.com/office/drawing/2014/main" id="{CC041530-2157-4AA6-BCEC-98E868585DB3}"/>
            </a:ext>
          </a:extLst>
        </xdr:cNvPr>
        <xdr:cNvCxnSpPr/>
      </xdr:nvCxnSpPr>
      <xdr:spPr>
        <a:xfrm>
          <a:off x="13004800" y="13427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6" name="フローチャート: 判断 435">
          <a:extLst>
            <a:ext uri="{FF2B5EF4-FFF2-40B4-BE49-F238E27FC236}">
              <a16:creationId xmlns:a16="http://schemas.microsoft.com/office/drawing/2014/main" id="{E1A32C51-ADF1-4C1A-AAA7-5966B7652756}"/>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37" name="テキスト ボックス 436">
          <a:extLst>
            <a:ext uri="{FF2B5EF4-FFF2-40B4-BE49-F238E27FC236}">
              <a16:creationId xmlns:a16="http://schemas.microsoft.com/office/drawing/2014/main" id="{7C4E03CB-DCC5-458F-BEA5-2BB9AE88D7DB}"/>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38" name="フローチャート: 判断 437">
          <a:extLst>
            <a:ext uri="{FF2B5EF4-FFF2-40B4-BE49-F238E27FC236}">
              <a16:creationId xmlns:a16="http://schemas.microsoft.com/office/drawing/2014/main" id="{5D949432-5068-4942-A211-DA25CBDBBE0D}"/>
            </a:ext>
          </a:extLst>
        </xdr:cNvPr>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39" name="テキスト ボックス 438">
          <a:extLst>
            <a:ext uri="{FF2B5EF4-FFF2-40B4-BE49-F238E27FC236}">
              <a16:creationId xmlns:a16="http://schemas.microsoft.com/office/drawing/2014/main" id="{7C299036-2D42-4991-B9FE-669DB4FB8A5A}"/>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832A0C76-3D08-4A35-AF28-30591920DDA5}"/>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2C55F193-0EB4-481D-9C84-FBC82011283F}"/>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D5B63BE3-EB79-4F3F-AB83-449F12EF35C7}"/>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9A2979FC-5885-4940-B32E-A3C8B798620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6996A24A-FF64-4832-97DA-166F9D24602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45" name="楕円 444">
          <a:extLst>
            <a:ext uri="{FF2B5EF4-FFF2-40B4-BE49-F238E27FC236}">
              <a16:creationId xmlns:a16="http://schemas.microsoft.com/office/drawing/2014/main" id="{25FACF2B-6492-4FC4-839E-1099A7166314}"/>
            </a:ext>
          </a:extLst>
        </xdr:cNvPr>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161307</xdr:rowOff>
    </xdr:from>
    <xdr:ext cx="762000" cy="259045"/>
    <xdr:sp macro="" textlink="">
      <xdr:nvSpPr>
        <xdr:cNvPr id="446" name="公債費以外該当値テキスト">
          <a:extLst>
            <a:ext uri="{FF2B5EF4-FFF2-40B4-BE49-F238E27FC236}">
              <a16:creationId xmlns:a16="http://schemas.microsoft.com/office/drawing/2014/main" id="{0718C208-0736-4EAF-BF4C-18006CA7FE87}"/>
            </a:ext>
          </a:extLst>
        </xdr:cNvPr>
        <xdr:cNvSpPr txBox="1"/>
      </xdr:nvSpPr>
      <xdr:spPr>
        <a:xfrm>
          <a:off x="165989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47" name="楕円 446">
          <a:extLst>
            <a:ext uri="{FF2B5EF4-FFF2-40B4-BE49-F238E27FC236}">
              <a16:creationId xmlns:a16="http://schemas.microsoft.com/office/drawing/2014/main" id="{97068675-52A0-4D65-8E98-BCF98A2D8C46}"/>
            </a:ext>
          </a:extLst>
        </xdr:cNvPr>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8" name="テキスト ボックス 447">
          <a:extLst>
            <a:ext uri="{FF2B5EF4-FFF2-40B4-BE49-F238E27FC236}">
              <a16:creationId xmlns:a16="http://schemas.microsoft.com/office/drawing/2014/main" id="{B5136C42-8E67-49FD-B6B6-C6D5FC9F7CE9}"/>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114300</xdr:rowOff>
    </xdr:from>
    <xdr:to>
      <xdr:col>74</xdr:col>
      <xdr:colOff>31750</xdr:colOff>
      <xdr:row>78</xdr:row>
      <xdr:rowOff>44450</xdr:rowOff>
    </xdr:to>
    <xdr:sp macro="" textlink="">
      <xdr:nvSpPr>
        <xdr:cNvPr id="449" name="楕円 448">
          <a:extLst>
            <a:ext uri="{FF2B5EF4-FFF2-40B4-BE49-F238E27FC236}">
              <a16:creationId xmlns:a16="http://schemas.microsoft.com/office/drawing/2014/main" id="{2335B3E7-43AD-45DE-BF79-2375250C62BD}"/>
            </a:ext>
          </a:extLst>
        </xdr:cNvPr>
        <xdr:cNvSpPr/>
      </xdr:nvSpPr>
      <xdr:spPr>
        <a:xfrm>
          <a:off x="14732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54627</xdr:rowOff>
    </xdr:from>
    <xdr:ext cx="762000" cy="259045"/>
    <xdr:sp macro="" textlink="">
      <xdr:nvSpPr>
        <xdr:cNvPr id="450" name="テキスト ボックス 449">
          <a:extLst>
            <a:ext uri="{FF2B5EF4-FFF2-40B4-BE49-F238E27FC236}">
              <a16:creationId xmlns:a16="http://schemas.microsoft.com/office/drawing/2014/main" id="{FA6CF185-F7A3-4917-BD0B-1B70E7E9A4C0}"/>
            </a:ext>
          </a:extLst>
        </xdr:cNvPr>
        <xdr:cNvSpPr txBox="1"/>
      </xdr:nvSpPr>
      <xdr:spPr>
        <a:xfrm>
          <a:off x="14401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19050</xdr:rowOff>
    </xdr:from>
    <xdr:to>
      <xdr:col>69</xdr:col>
      <xdr:colOff>142875</xdr:colOff>
      <xdr:row>78</xdr:row>
      <xdr:rowOff>120650</xdr:rowOff>
    </xdr:to>
    <xdr:sp macro="" textlink="">
      <xdr:nvSpPr>
        <xdr:cNvPr id="451" name="楕円 450">
          <a:extLst>
            <a:ext uri="{FF2B5EF4-FFF2-40B4-BE49-F238E27FC236}">
              <a16:creationId xmlns:a16="http://schemas.microsoft.com/office/drawing/2014/main" id="{8D303991-6F0B-49B5-A136-EA0141642CB8}"/>
            </a:ext>
          </a:extLst>
        </xdr:cNvPr>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130827</xdr:rowOff>
    </xdr:from>
    <xdr:ext cx="762000" cy="259045"/>
    <xdr:sp macro="" textlink="">
      <xdr:nvSpPr>
        <xdr:cNvPr id="452" name="テキスト ボックス 451">
          <a:extLst>
            <a:ext uri="{FF2B5EF4-FFF2-40B4-BE49-F238E27FC236}">
              <a16:creationId xmlns:a16="http://schemas.microsoft.com/office/drawing/2014/main" id="{19F4BCC4-0FD1-485E-8069-14010E762E38}"/>
            </a:ext>
          </a:extLst>
        </xdr:cNvPr>
        <xdr:cNvSpPr txBox="1"/>
      </xdr:nvSpPr>
      <xdr:spPr>
        <a:xfrm>
          <a:off x="13512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53" name="楕円 452">
          <a:extLst>
            <a:ext uri="{FF2B5EF4-FFF2-40B4-BE49-F238E27FC236}">
              <a16:creationId xmlns:a16="http://schemas.microsoft.com/office/drawing/2014/main" id="{F2064505-3CFB-4066-9348-C492559474B7}"/>
            </a:ext>
          </a:extLst>
        </xdr:cNvPr>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115588</xdr:rowOff>
    </xdr:from>
    <xdr:ext cx="762000" cy="259045"/>
    <xdr:sp macro="" textlink="">
      <xdr:nvSpPr>
        <xdr:cNvPr id="454" name="テキスト ボックス 453">
          <a:extLst>
            <a:ext uri="{FF2B5EF4-FFF2-40B4-BE49-F238E27FC236}">
              <a16:creationId xmlns:a16="http://schemas.microsoft.com/office/drawing/2014/main" id="{21E28D9B-BB12-4AEB-A157-04B1B20386BC}"/>
            </a:ext>
          </a:extLst>
        </xdr:cNvPr>
        <xdr:cNvSpPr txBox="1"/>
      </xdr:nvSpPr>
      <xdr:spPr>
        <a:xfrm>
          <a:off x="126238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118161</xdr:rowOff>
    </xdr:from>
    <xdr:to>
      <xdr:col>29</xdr:col>
      <xdr:colOff>127000</xdr:colOff>
      <xdr:row>16</xdr:row>
      <xdr:rowOff>146066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8986"/>
          <a:ext cx="647700" cy="2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146066</xdr:rowOff>
    </xdr:from>
    <xdr:to>
      <xdr:col>26</xdr:col>
      <xdr:colOff>50800</xdr:colOff>
      <xdr:row>17</xdr:row>
      <xdr:rowOff>55182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6891"/>
          <a:ext cx="698500" cy="80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55182</xdr:rowOff>
    </xdr:from>
    <xdr:to>
      <xdr:col>22</xdr:col>
      <xdr:colOff>114300</xdr:colOff>
      <xdr:row>17</xdr:row>
      <xdr:rowOff>57712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7457"/>
          <a:ext cx="698500" cy="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126323</xdr:rowOff>
    </xdr:from>
    <xdr:to>
      <xdr:col>22</xdr:col>
      <xdr:colOff>165100</xdr:colOff>
      <xdr:row>17</xdr:row>
      <xdr:rowOff>56473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66650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57712</xdr:rowOff>
    </xdr:from>
    <xdr:to>
      <xdr:col>18</xdr:col>
      <xdr:colOff>177800</xdr:colOff>
      <xdr:row>17</xdr:row>
      <xdr:rowOff>81356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9987"/>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137149</xdr:rowOff>
    </xdr:from>
    <xdr:to>
      <xdr:col>19</xdr:col>
      <xdr:colOff>38100</xdr:colOff>
      <xdr:row>17</xdr:row>
      <xdr:rowOff>67299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77476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9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148269</xdr:rowOff>
    </xdr:from>
    <xdr:to>
      <xdr:col>15</xdr:col>
      <xdr:colOff>101600</xdr:colOff>
      <xdr:row>17</xdr:row>
      <xdr:rowOff>78419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67361</xdr:rowOff>
    </xdr:from>
    <xdr:to>
      <xdr:col>29</xdr:col>
      <xdr:colOff>177800</xdr:colOff>
      <xdr:row>16</xdr:row>
      <xdr:rowOff>168961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8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83888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0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95266</xdr:rowOff>
    </xdr:from>
    <xdr:to>
      <xdr:col>26</xdr:col>
      <xdr:colOff>101600</xdr:colOff>
      <xdr:row>17</xdr:row>
      <xdr:rowOff>25416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6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35593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54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4382</xdr:rowOff>
    </xdr:from>
    <xdr:to>
      <xdr:col>22</xdr:col>
      <xdr:colOff>165100</xdr:colOff>
      <xdr:row>17</xdr:row>
      <xdr:rowOff>105982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90759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5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6912</xdr:rowOff>
    </xdr:from>
    <xdr:to>
      <xdr:col>19</xdr:col>
      <xdr:colOff>38100</xdr:colOff>
      <xdr:row>17</xdr:row>
      <xdr:rowOff>108512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5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30556</xdr:rowOff>
    </xdr:from>
    <xdr:to>
      <xdr:col>15</xdr:col>
      <xdr:colOff>101600</xdr:colOff>
      <xdr:row>17</xdr:row>
      <xdr:rowOff>132156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116933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299631</xdr:rowOff>
    </xdr:from>
    <xdr:to>
      <xdr:col>29</xdr:col>
      <xdr:colOff>127000</xdr:colOff>
      <xdr:row>35</xdr:row>
      <xdr:rowOff>315671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9981"/>
          <a:ext cx="647700" cy="1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304660</xdr:rowOff>
    </xdr:from>
    <xdr:to>
      <xdr:col>26</xdr:col>
      <xdr:colOff>50800</xdr:colOff>
      <xdr:row>35</xdr:row>
      <xdr:rowOff>315671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15010"/>
          <a:ext cx="6985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246862</xdr:rowOff>
    </xdr:from>
    <xdr:to>
      <xdr:col>22</xdr:col>
      <xdr:colOff>114300</xdr:colOff>
      <xdr:row>35</xdr:row>
      <xdr:rowOff>304660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57212"/>
          <a:ext cx="6985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277425</xdr:rowOff>
    </xdr:from>
    <xdr:to>
      <xdr:col>22</xdr:col>
      <xdr:colOff>165100</xdr:colOff>
      <xdr:row>36</xdr:row>
      <xdr:rowOff>36125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20902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7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246862</xdr:rowOff>
    </xdr:from>
    <xdr:to>
      <xdr:col>18</xdr:col>
      <xdr:colOff>177800</xdr:colOff>
      <xdr:row>35</xdr:row>
      <xdr:rowOff>270428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57212"/>
          <a:ext cx="698500" cy="2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242812</xdr:rowOff>
    </xdr:from>
    <xdr:to>
      <xdr:col>19</xdr:col>
      <xdr:colOff>38100</xdr:colOff>
      <xdr:row>36</xdr:row>
      <xdr:rowOff>1512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329189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233210</xdr:rowOff>
    </xdr:from>
    <xdr:to>
      <xdr:col>15</xdr:col>
      <xdr:colOff>101600</xdr:colOff>
      <xdr:row>35</xdr:row>
      <xdr:rowOff>334810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319587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248831</xdr:rowOff>
    </xdr:from>
    <xdr:to>
      <xdr:col>29</xdr:col>
      <xdr:colOff>177800</xdr:colOff>
      <xdr:row>36</xdr:row>
      <xdr:rowOff>7531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9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220908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264871</xdr:rowOff>
    </xdr:from>
    <xdr:to>
      <xdr:col>26</xdr:col>
      <xdr:colOff>101600</xdr:colOff>
      <xdr:row>36</xdr:row>
      <xdr:rowOff>23571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253860</xdr:rowOff>
    </xdr:from>
    <xdr:to>
      <xdr:col>22</xdr:col>
      <xdr:colOff>165100</xdr:colOff>
      <xdr:row>36</xdr:row>
      <xdr:rowOff>12560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6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22737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3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196062</xdr:rowOff>
    </xdr:from>
    <xdr:to>
      <xdr:col>19</xdr:col>
      <xdr:colOff>38100</xdr:colOff>
      <xdr:row>35</xdr:row>
      <xdr:rowOff>297662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0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307839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219628</xdr:rowOff>
    </xdr:from>
    <xdr:to>
      <xdr:col>15</xdr:col>
      <xdr:colOff>101600</xdr:colOff>
      <xdr:row>35</xdr:row>
      <xdr:rowOff>321228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331405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31,098
30,391
121.58
13,596,902
12,806,167
625,556
8,040,658
10,010,489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151835</xdr:rowOff>
    </xdr:from>
    <xdr:to>
      <xdr:col>24</xdr:col>
      <xdr:colOff>63500</xdr:colOff>
      <xdr:row>35</xdr:row>
      <xdr:rowOff>49537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81135"/>
          <a:ext cx="8382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49537</xdr:rowOff>
    </xdr:from>
    <xdr:to>
      <xdr:col>19</xdr:col>
      <xdr:colOff>177800</xdr:colOff>
      <xdr:row>35</xdr:row>
      <xdr:rowOff>131623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50287"/>
          <a:ext cx="889000" cy="8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131623</xdr:rowOff>
    </xdr:from>
    <xdr:to>
      <xdr:col>15</xdr:col>
      <xdr:colOff>50800</xdr:colOff>
      <xdr:row>36</xdr:row>
      <xdr:rowOff>23743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2373"/>
          <a:ext cx="88900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86538</xdr:rowOff>
    </xdr:from>
    <xdr:to>
      <xdr:col>15</xdr:col>
      <xdr:colOff>101600</xdr:colOff>
      <xdr:row>36</xdr:row>
      <xdr:rowOff>16688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8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7815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4578</xdr:rowOff>
    </xdr:from>
    <xdr:to>
      <xdr:col>10</xdr:col>
      <xdr:colOff>114300</xdr:colOff>
      <xdr:row>36</xdr:row>
      <xdr:rowOff>23743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76778"/>
          <a:ext cx="8890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70555</xdr:rowOff>
    </xdr:from>
    <xdr:to>
      <xdr:col>10</xdr:col>
      <xdr:colOff>165100</xdr:colOff>
      <xdr:row>37</xdr:row>
      <xdr:rowOff>705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163282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68478</xdr:rowOff>
    </xdr:from>
    <xdr:to>
      <xdr:col>6</xdr:col>
      <xdr:colOff>38100</xdr:colOff>
      <xdr:row>36</xdr:row>
      <xdr:rowOff>170078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161205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3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101035</xdr:rowOff>
    </xdr:from>
    <xdr:to>
      <xdr:col>24</xdr:col>
      <xdr:colOff>114300</xdr:colOff>
      <xdr:row>35</xdr:row>
      <xdr:rowOff>31185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123912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8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170187</xdr:rowOff>
    </xdr:from>
    <xdr:to>
      <xdr:col>20</xdr:col>
      <xdr:colOff>38100</xdr:colOff>
      <xdr:row>35</xdr:row>
      <xdr:rowOff>100337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116864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7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80823</xdr:rowOff>
    </xdr:from>
    <xdr:to>
      <xdr:col>15</xdr:col>
      <xdr:colOff>101600</xdr:colOff>
      <xdr:row>36</xdr:row>
      <xdr:rowOff>10973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27500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144393</xdr:rowOff>
    </xdr:from>
    <xdr:to>
      <xdr:col>10</xdr:col>
      <xdr:colOff>165100</xdr:colOff>
      <xdr:row>36</xdr:row>
      <xdr:rowOff>74543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91070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2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125228</xdr:rowOff>
    </xdr:from>
    <xdr:to>
      <xdr:col>6</xdr:col>
      <xdr:colOff>38100</xdr:colOff>
      <xdr:row>36</xdr:row>
      <xdr:rowOff>55378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71905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144349</xdr:rowOff>
    </xdr:from>
    <xdr:to>
      <xdr:col>24</xdr:col>
      <xdr:colOff>63500</xdr:colOff>
      <xdr:row>58</xdr:row>
      <xdr:rowOff>152654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88449"/>
          <a:ext cx="8382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152654</xdr:rowOff>
    </xdr:from>
    <xdr:to>
      <xdr:col>19</xdr:col>
      <xdr:colOff>177800</xdr:colOff>
      <xdr:row>59</xdr:row>
      <xdr:rowOff>20942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96754"/>
          <a:ext cx="8890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20942</xdr:rowOff>
    </xdr:from>
    <xdr:to>
      <xdr:col>15</xdr:col>
      <xdr:colOff>50800</xdr:colOff>
      <xdr:row>59</xdr:row>
      <xdr:rowOff>85598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136492"/>
          <a:ext cx="889000" cy="6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39926</xdr:rowOff>
    </xdr:from>
    <xdr:to>
      <xdr:col>15</xdr:col>
      <xdr:colOff>101600</xdr:colOff>
      <xdr:row>58</xdr:row>
      <xdr:rowOff>141526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8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158053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5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85598</xdr:rowOff>
    </xdr:from>
    <xdr:to>
      <xdr:col>10</xdr:col>
      <xdr:colOff>114300</xdr:colOff>
      <xdr:row>59</xdr:row>
      <xdr:rowOff>102789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201148"/>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25402</xdr:rowOff>
    </xdr:from>
    <xdr:to>
      <xdr:col>10</xdr:col>
      <xdr:colOff>165100</xdr:colOff>
      <xdr:row>58</xdr:row>
      <xdr:rowOff>127002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143529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30249</xdr:rowOff>
    </xdr:from>
    <xdr:to>
      <xdr:col>6</xdr:col>
      <xdr:colOff>38100</xdr:colOff>
      <xdr:row>58</xdr:row>
      <xdr:rowOff>131849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148376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4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93549</xdr:rowOff>
    </xdr:from>
    <xdr:to>
      <xdr:col>24</xdr:col>
      <xdr:colOff>114300</xdr:colOff>
      <xdr:row>59</xdr:row>
      <xdr:rowOff>23699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8476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5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101854</xdr:rowOff>
    </xdr:from>
    <xdr:to>
      <xdr:col>20</xdr:col>
      <xdr:colOff>38100</xdr:colOff>
      <xdr:row>59</xdr:row>
      <xdr:rowOff>32004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4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23131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13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141592</xdr:rowOff>
    </xdr:from>
    <xdr:to>
      <xdr:col>15</xdr:col>
      <xdr:colOff>101600</xdr:colOff>
      <xdr:row>59</xdr:row>
      <xdr:rowOff>71742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62869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7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34798</xdr:rowOff>
    </xdr:from>
    <xdr:to>
      <xdr:col>10</xdr:col>
      <xdr:colOff>165100</xdr:colOff>
      <xdr:row>59</xdr:row>
      <xdr:rowOff>136398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1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127525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2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51989</xdr:rowOff>
    </xdr:from>
    <xdr:to>
      <xdr:col>6</xdr:col>
      <xdr:colOff>38100</xdr:colOff>
      <xdr:row>59</xdr:row>
      <xdr:rowOff>153589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1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144716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2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82001</xdr:rowOff>
    </xdr:from>
    <xdr:to>
      <xdr:col>24</xdr:col>
      <xdr:colOff>63500</xdr:colOff>
      <xdr:row>78</xdr:row>
      <xdr:rowOff>88996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5101"/>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88996</xdr:rowOff>
    </xdr:from>
    <xdr:to>
      <xdr:col>19</xdr:col>
      <xdr:colOff>177800</xdr:colOff>
      <xdr:row>78</xdr:row>
      <xdr:rowOff>90232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2096"/>
          <a:ext cx="8890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87990</xdr:rowOff>
    </xdr:from>
    <xdr:to>
      <xdr:col>15</xdr:col>
      <xdr:colOff>50800</xdr:colOff>
      <xdr:row>78</xdr:row>
      <xdr:rowOff>90232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1090"/>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57217</xdr:rowOff>
    </xdr:from>
    <xdr:to>
      <xdr:col>15</xdr:col>
      <xdr:colOff>101600</xdr:colOff>
      <xdr:row>77</xdr:row>
      <xdr:rowOff>158817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3894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87990</xdr:rowOff>
    </xdr:from>
    <xdr:to>
      <xdr:col>10</xdr:col>
      <xdr:colOff>114300</xdr:colOff>
      <xdr:row>78</xdr:row>
      <xdr:rowOff>95078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61090"/>
          <a:ext cx="8890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68098</xdr:rowOff>
    </xdr:from>
    <xdr:to>
      <xdr:col>10</xdr:col>
      <xdr:colOff>165100</xdr:colOff>
      <xdr:row>77</xdr:row>
      <xdr:rowOff>169698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14775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50633</xdr:rowOff>
    </xdr:from>
    <xdr:to>
      <xdr:col>6</xdr:col>
      <xdr:colOff>38100</xdr:colOff>
      <xdr:row>77</xdr:row>
      <xdr:rowOff>152233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168760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31201</xdr:rowOff>
    </xdr:from>
    <xdr:to>
      <xdr:col>24</xdr:col>
      <xdr:colOff>114300</xdr:colOff>
      <xdr:row>78</xdr:row>
      <xdr:rowOff>132801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117578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38196</xdr:rowOff>
    </xdr:from>
    <xdr:to>
      <xdr:col>20</xdr:col>
      <xdr:colOff>38100</xdr:colOff>
      <xdr:row>78</xdr:row>
      <xdr:rowOff>139796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130923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39432</xdr:rowOff>
    </xdr:from>
    <xdr:to>
      <xdr:col>15</xdr:col>
      <xdr:colOff>101600</xdr:colOff>
      <xdr:row>78</xdr:row>
      <xdr:rowOff>141032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132159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37190</xdr:rowOff>
    </xdr:from>
    <xdr:to>
      <xdr:col>10</xdr:col>
      <xdr:colOff>165100</xdr:colOff>
      <xdr:row>78</xdr:row>
      <xdr:rowOff>138790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129917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44278</xdr:rowOff>
    </xdr:from>
    <xdr:to>
      <xdr:col>6</xdr:col>
      <xdr:colOff>38100</xdr:colOff>
      <xdr:row>78</xdr:row>
      <xdr:rowOff>145878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137005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0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65143</xdr:rowOff>
    </xdr:from>
    <xdr:to>
      <xdr:col>24</xdr:col>
      <xdr:colOff>63500</xdr:colOff>
      <xdr:row>96</xdr:row>
      <xdr:rowOff>45114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52893"/>
          <a:ext cx="838200" cy="15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65143</xdr:rowOff>
    </xdr:from>
    <xdr:to>
      <xdr:col>19</xdr:col>
      <xdr:colOff>177800</xdr:colOff>
      <xdr:row>96</xdr:row>
      <xdr:rowOff>167078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52893"/>
          <a:ext cx="889000" cy="27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167078</xdr:rowOff>
    </xdr:from>
    <xdr:to>
      <xdr:col>15</xdr:col>
      <xdr:colOff>50800</xdr:colOff>
      <xdr:row>97</xdr:row>
      <xdr:rowOff>34773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26278"/>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144036</xdr:rowOff>
    </xdr:from>
    <xdr:to>
      <xdr:col>15</xdr:col>
      <xdr:colOff>101600</xdr:colOff>
      <xdr:row>97</xdr:row>
      <xdr:rowOff>74186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0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65313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34773</xdr:rowOff>
    </xdr:from>
    <xdr:to>
      <xdr:col>10</xdr:col>
      <xdr:colOff>114300</xdr:colOff>
      <xdr:row>97</xdr:row>
      <xdr:rowOff>70075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5423"/>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8150</xdr:rowOff>
    </xdr:from>
    <xdr:to>
      <xdr:col>10</xdr:col>
      <xdr:colOff>165100</xdr:colOff>
      <xdr:row>97</xdr:row>
      <xdr:rowOff>109750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3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3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37933</xdr:rowOff>
    </xdr:from>
    <xdr:to>
      <xdr:col>6</xdr:col>
      <xdr:colOff>38100</xdr:colOff>
      <xdr:row>97</xdr:row>
      <xdr:rowOff>139533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6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130660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6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165764</xdr:rowOff>
    </xdr:from>
    <xdr:to>
      <xdr:col>24</xdr:col>
      <xdr:colOff>114300</xdr:colOff>
      <xdr:row>96</xdr:row>
      <xdr:rowOff>95914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144191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14343</xdr:rowOff>
    </xdr:from>
    <xdr:to>
      <xdr:col>20</xdr:col>
      <xdr:colOff>38100</xdr:colOff>
      <xdr:row>95</xdr:row>
      <xdr:rowOff>115943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0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107070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9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116278</xdr:rowOff>
    </xdr:from>
    <xdr:to>
      <xdr:col>15</xdr:col>
      <xdr:colOff>101600</xdr:colOff>
      <xdr:row>97</xdr:row>
      <xdr:rowOff>46428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62955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155423</xdr:rowOff>
    </xdr:from>
    <xdr:to>
      <xdr:col>10</xdr:col>
      <xdr:colOff>165100</xdr:colOff>
      <xdr:row>97</xdr:row>
      <xdr:rowOff>85573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3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19275</xdr:rowOff>
    </xdr:from>
    <xdr:to>
      <xdr:col>6</xdr:col>
      <xdr:colOff>38100</xdr:colOff>
      <xdr:row>97</xdr:row>
      <xdr:rowOff>120875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137402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2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121915</xdr:rowOff>
    </xdr:from>
    <xdr:to>
      <xdr:col>54</xdr:col>
      <xdr:colOff>189865</xdr:colOff>
      <xdr:row>38</xdr:row>
      <xdr:rowOff>41631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608315"/>
          <a:ext cx="1270" cy="948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45458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41631</xdr:rowOff>
    </xdr:from>
    <xdr:to>
      <xdr:col>55</xdr:col>
      <xdr:colOff>88900</xdr:colOff>
      <xdr:row>38</xdr:row>
      <xdr:rowOff>41631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68592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8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121915</xdr:rowOff>
    </xdr:from>
    <xdr:to>
      <xdr:col>55</xdr:col>
      <xdr:colOff>88900</xdr:colOff>
      <xdr:row>32</xdr:row>
      <xdr:rowOff>121915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60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87252</xdr:rowOff>
    </xdr:from>
    <xdr:to>
      <xdr:col>55</xdr:col>
      <xdr:colOff>0</xdr:colOff>
      <xdr:row>37</xdr:row>
      <xdr:rowOff>696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59452"/>
          <a:ext cx="838200" cy="8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41610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3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63183</xdr:rowOff>
    </xdr:from>
    <xdr:to>
      <xdr:col>55</xdr:col>
      <xdr:colOff>50800</xdr:colOff>
      <xdr:row>36</xdr:row>
      <xdr:rowOff>164783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158781</xdr:rowOff>
    </xdr:from>
    <xdr:to>
      <xdr:col>50</xdr:col>
      <xdr:colOff>114300</xdr:colOff>
      <xdr:row>37</xdr:row>
      <xdr:rowOff>696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02281"/>
          <a:ext cx="889000" cy="104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92680</xdr:rowOff>
    </xdr:from>
    <xdr:to>
      <xdr:col>50</xdr:col>
      <xdr:colOff>165100</xdr:colOff>
      <xdr:row>37</xdr:row>
      <xdr:rowOff>22830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6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39357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4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158781</xdr:rowOff>
    </xdr:from>
    <xdr:to>
      <xdr:col>45</xdr:col>
      <xdr:colOff>177800</xdr:colOff>
      <xdr:row>36</xdr:row>
      <xdr:rowOff>130647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02281"/>
          <a:ext cx="889000" cy="100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102852</xdr:rowOff>
    </xdr:from>
    <xdr:to>
      <xdr:col>46</xdr:col>
      <xdr:colOff>38100</xdr:colOff>
      <xdr:row>32</xdr:row>
      <xdr:rowOff>33002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4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24129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1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130647</xdr:rowOff>
    </xdr:from>
    <xdr:to>
      <xdr:col>41</xdr:col>
      <xdr:colOff>50800</xdr:colOff>
      <xdr:row>37</xdr:row>
      <xdr:rowOff>122548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02847"/>
          <a:ext cx="889000" cy="16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53642</xdr:rowOff>
    </xdr:from>
    <xdr:to>
      <xdr:col>41</xdr:col>
      <xdr:colOff>101600</xdr:colOff>
      <xdr:row>36</xdr:row>
      <xdr:rowOff>155242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2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0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77477</xdr:rowOff>
    </xdr:from>
    <xdr:to>
      <xdr:col>36</xdr:col>
      <xdr:colOff>165100</xdr:colOff>
      <xdr:row>37</xdr:row>
      <xdr:rowOff>7627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24154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2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36452</xdr:rowOff>
    </xdr:from>
    <xdr:to>
      <xdr:col>55</xdr:col>
      <xdr:colOff>50800</xdr:colOff>
      <xdr:row>36</xdr:row>
      <xdr:rowOff>138052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59329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6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121346</xdr:rowOff>
    </xdr:from>
    <xdr:to>
      <xdr:col>50</xdr:col>
      <xdr:colOff>165100</xdr:colOff>
      <xdr:row>37</xdr:row>
      <xdr:rowOff>51496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9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42623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8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107981</xdr:rowOff>
    </xdr:from>
    <xdr:to>
      <xdr:col>46</xdr:col>
      <xdr:colOff>38100</xdr:colOff>
      <xdr:row>31</xdr:row>
      <xdr:rowOff>38131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54658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2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79847</xdr:rowOff>
    </xdr:from>
    <xdr:to>
      <xdr:col>41</xdr:col>
      <xdr:colOff>101600</xdr:colOff>
      <xdr:row>37</xdr:row>
      <xdr:rowOff>9997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5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4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71748</xdr:rowOff>
    </xdr:from>
    <xdr:to>
      <xdr:col>36</xdr:col>
      <xdr:colOff>165100</xdr:colOff>
      <xdr:row>38</xdr:row>
      <xdr:rowOff>1898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164475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73109</xdr:rowOff>
    </xdr:from>
    <xdr:to>
      <xdr:col>55</xdr:col>
      <xdr:colOff>0</xdr:colOff>
      <xdr:row>57</xdr:row>
      <xdr:rowOff>71158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74309"/>
          <a:ext cx="838200" cy="16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73109</xdr:rowOff>
    </xdr:from>
    <xdr:to>
      <xdr:col>50</xdr:col>
      <xdr:colOff>114300</xdr:colOff>
      <xdr:row>56</xdr:row>
      <xdr:rowOff>165905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74309"/>
          <a:ext cx="889000" cy="9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165905</xdr:rowOff>
    </xdr:from>
    <xdr:to>
      <xdr:col>45</xdr:col>
      <xdr:colOff>177800</xdr:colOff>
      <xdr:row>57</xdr:row>
      <xdr:rowOff>28273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67105"/>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97320</xdr:rowOff>
    </xdr:from>
    <xdr:to>
      <xdr:col>46</xdr:col>
      <xdr:colOff>38100</xdr:colOff>
      <xdr:row>57</xdr:row>
      <xdr:rowOff>27470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43997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28273</xdr:rowOff>
    </xdr:from>
    <xdr:to>
      <xdr:col>41</xdr:col>
      <xdr:colOff>50800</xdr:colOff>
      <xdr:row>57</xdr:row>
      <xdr:rowOff>130350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00923"/>
          <a:ext cx="889000" cy="10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57514</xdr:rowOff>
    </xdr:from>
    <xdr:to>
      <xdr:col>41</xdr:col>
      <xdr:colOff>101600</xdr:colOff>
      <xdr:row>56</xdr:row>
      <xdr:rowOff>159114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4191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97518</xdr:rowOff>
    </xdr:from>
    <xdr:to>
      <xdr:col>36</xdr:col>
      <xdr:colOff>165100</xdr:colOff>
      <xdr:row>57</xdr:row>
      <xdr:rowOff>27668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44195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20358</xdr:rowOff>
    </xdr:from>
    <xdr:to>
      <xdr:col>55</xdr:col>
      <xdr:colOff>50800</xdr:colOff>
      <xdr:row>57</xdr:row>
      <xdr:rowOff>121958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170235</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22309</xdr:rowOff>
    </xdr:from>
    <xdr:to>
      <xdr:col>50</xdr:col>
      <xdr:colOff>165100</xdr:colOff>
      <xdr:row>56</xdr:row>
      <xdr:rowOff>123909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140436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9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115105</xdr:rowOff>
    </xdr:from>
    <xdr:to>
      <xdr:col>46</xdr:col>
      <xdr:colOff>38100</xdr:colOff>
      <xdr:row>57</xdr:row>
      <xdr:rowOff>45255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36382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148923</xdr:rowOff>
    </xdr:from>
    <xdr:to>
      <xdr:col>41</xdr:col>
      <xdr:colOff>101600</xdr:colOff>
      <xdr:row>57</xdr:row>
      <xdr:rowOff>79073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70200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79550</xdr:rowOff>
    </xdr:from>
    <xdr:to>
      <xdr:col>36</xdr:col>
      <xdr:colOff>165100</xdr:colOff>
      <xdr:row>58</xdr:row>
      <xdr:rowOff>9700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166846</xdr:rowOff>
    </xdr:from>
    <xdr:to>
      <xdr:col>55</xdr:col>
      <xdr:colOff>0</xdr:colOff>
      <xdr:row>78</xdr:row>
      <xdr:rowOff>63139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68496"/>
          <a:ext cx="8382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44107</xdr:rowOff>
    </xdr:from>
    <xdr:to>
      <xdr:col>50</xdr:col>
      <xdr:colOff>114300</xdr:colOff>
      <xdr:row>78</xdr:row>
      <xdr:rowOff>63139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17207"/>
          <a:ext cx="8890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44107</xdr:rowOff>
    </xdr:from>
    <xdr:to>
      <xdr:col>45</xdr:col>
      <xdr:colOff>177800</xdr:colOff>
      <xdr:row>78</xdr:row>
      <xdr:rowOff>108953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17207"/>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86919</xdr:rowOff>
    </xdr:from>
    <xdr:to>
      <xdr:col>46</xdr:col>
      <xdr:colOff>38100</xdr:colOff>
      <xdr:row>78</xdr:row>
      <xdr:rowOff>17069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103676</xdr:rowOff>
    </xdr:from>
    <xdr:to>
      <xdr:col>41</xdr:col>
      <xdr:colOff>50800</xdr:colOff>
      <xdr:row>78</xdr:row>
      <xdr:rowOff>108953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76776"/>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32322</xdr:rowOff>
    </xdr:from>
    <xdr:to>
      <xdr:col>41</xdr:col>
      <xdr:colOff>101600</xdr:colOff>
      <xdr:row>77</xdr:row>
      <xdr:rowOff>133922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150449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57449</xdr:rowOff>
    </xdr:from>
    <xdr:to>
      <xdr:col>36</xdr:col>
      <xdr:colOff>165100</xdr:colOff>
      <xdr:row>77</xdr:row>
      <xdr:rowOff>159049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116046</xdr:rowOff>
    </xdr:from>
    <xdr:to>
      <xdr:col>55</xdr:col>
      <xdr:colOff>50800</xdr:colOff>
      <xdr:row>78</xdr:row>
      <xdr:rowOff>46196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138923</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12339</xdr:rowOff>
    </xdr:from>
    <xdr:to>
      <xdr:col>50</xdr:col>
      <xdr:colOff>165100</xdr:colOff>
      <xdr:row>78</xdr:row>
      <xdr:rowOff>113939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105066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7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164757</xdr:rowOff>
    </xdr:from>
    <xdr:to>
      <xdr:col>46</xdr:col>
      <xdr:colOff>38100</xdr:colOff>
      <xdr:row>78</xdr:row>
      <xdr:rowOff>94907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86034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5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58153</xdr:rowOff>
    </xdr:from>
    <xdr:to>
      <xdr:col>41</xdr:col>
      <xdr:colOff>101600</xdr:colOff>
      <xdr:row>78</xdr:row>
      <xdr:rowOff>159753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150880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52876</xdr:rowOff>
    </xdr:from>
    <xdr:to>
      <xdr:col>36</xdr:col>
      <xdr:colOff>165100</xdr:colOff>
      <xdr:row>78</xdr:row>
      <xdr:rowOff>154476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145603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70369</xdr:rowOff>
    </xdr:from>
    <xdr:to>
      <xdr:col>55</xdr:col>
      <xdr:colOff>0</xdr:colOff>
      <xdr:row>96</xdr:row>
      <xdr:rowOff>164731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186669"/>
          <a:ext cx="838200" cy="4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70369</xdr:rowOff>
    </xdr:from>
    <xdr:to>
      <xdr:col>50</xdr:col>
      <xdr:colOff>114300</xdr:colOff>
      <xdr:row>96</xdr:row>
      <xdr:rowOff>63593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186669"/>
          <a:ext cx="889000" cy="33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150983</xdr:rowOff>
    </xdr:from>
    <xdr:to>
      <xdr:col>45</xdr:col>
      <xdr:colOff>177800</xdr:colOff>
      <xdr:row>96</xdr:row>
      <xdr:rowOff>63593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438733"/>
          <a:ext cx="8890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150983</xdr:rowOff>
    </xdr:from>
    <xdr:to>
      <xdr:col>41</xdr:col>
      <xdr:colOff>50800</xdr:colOff>
      <xdr:row>97</xdr:row>
      <xdr:rowOff>20648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438733"/>
          <a:ext cx="889000" cy="21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113931</xdr:rowOff>
    </xdr:from>
    <xdr:to>
      <xdr:col>55</xdr:col>
      <xdr:colOff>50800</xdr:colOff>
      <xdr:row>97</xdr:row>
      <xdr:rowOff>44081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7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136808</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19569</xdr:rowOff>
    </xdr:from>
    <xdr:to>
      <xdr:col>50</xdr:col>
      <xdr:colOff>165100</xdr:colOff>
      <xdr:row>94</xdr:row>
      <xdr:rowOff>121169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13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137696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91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12793</xdr:rowOff>
    </xdr:from>
    <xdr:to>
      <xdr:col>46</xdr:col>
      <xdr:colOff>38100</xdr:colOff>
      <xdr:row>96</xdr:row>
      <xdr:rowOff>114393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47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130920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24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100183</xdr:rowOff>
    </xdr:from>
    <xdr:to>
      <xdr:col>41</xdr:col>
      <xdr:colOff>101600</xdr:colOff>
      <xdr:row>96</xdr:row>
      <xdr:rowOff>30333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46860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1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141298</xdr:rowOff>
    </xdr:from>
    <xdr:to>
      <xdr:col>36</xdr:col>
      <xdr:colOff>165100</xdr:colOff>
      <xdr:row>97</xdr:row>
      <xdr:rowOff>71448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0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62575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69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92935</xdr:rowOff>
    </xdr:from>
    <xdr:to>
      <xdr:col>81</xdr:col>
      <xdr:colOff>50800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7948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92935</xdr:rowOff>
    </xdr:from>
    <xdr:to>
      <xdr:col>76</xdr:col>
      <xdr:colOff>114300</xdr:colOff>
      <xdr:row>39</xdr:row>
      <xdr:rowOff>98634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79485"/>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98634</xdr:rowOff>
    </xdr:from>
    <xdr:to>
      <xdr:col>71</xdr:col>
      <xdr:colOff>177800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85184"/>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42135</xdr:rowOff>
    </xdr:from>
    <xdr:to>
      <xdr:col>76</xdr:col>
      <xdr:colOff>165100</xdr:colOff>
      <xdr:row>39</xdr:row>
      <xdr:rowOff>143735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7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134862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82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47834</xdr:rowOff>
    </xdr:from>
    <xdr:to>
      <xdr:col>72</xdr:col>
      <xdr:colOff>38100</xdr:colOff>
      <xdr:row>39</xdr:row>
      <xdr:rowOff>149434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7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140561</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827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126230</xdr:rowOff>
    </xdr:from>
    <xdr:to>
      <xdr:col>85</xdr:col>
      <xdr:colOff>127000</xdr:colOff>
      <xdr:row>76</xdr:row>
      <xdr:rowOff>148648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56430"/>
          <a:ext cx="8382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148648</xdr:rowOff>
    </xdr:from>
    <xdr:to>
      <xdr:col>81</xdr:col>
      <xdr:colOff>50800</xdr:colOff>
      <xdr:row>76</xdr:row>
      <xdr:rowOff>170397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78848"/>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170397</xdr:rowOff>
    </xdr:from>
    <xdr:to>
      <xdr:col>76</xdr:col>
      <xdr:colOff>114300</xdr:colOff>
      <xdr:row>77</xdr:row>
      <xdr:rowOff>2719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0059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52651</xdr:rowOff>
    </xdr:from>
    <xdr:to>
      <xdr:col>76</xdr:col>
      <xdr:colOff>165100</xdr:colOff>
      <xdr:row>76</xdr:row>
      <xdr:rowOff>154251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170777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2719</xdr:rowOff>
    </xdr:from>
    <xdr:to>
      <xdr:col>71</xdr:col>
      <xdr:colOff>177800</xdr:colOff>
      <xdr:row>77</xdr:row>
      <xdr:rowOff>22918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204369"/>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162934</xdr:rowOff>
    </xdr:from>
    <xdr:to>
      <xdr:col>72</xdr:col>
      <xdr:colOff>38100</xdr:colOff>
      <xdr:row>76</xdr:row>
      <xdr:rowOff>93084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109610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157823</xdr:rowOff>
    </xdr:from>
    <xdr:to>
      <xdr:col>67</xdr:col>
      <xdr:colOff>101600</xdr:colOff>
      <xdr:row>76</xdr:row>
      <xdr:rowOff>87973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104500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75430</xdr:rowOff>
    </xdr:from>
    <xdr:to>
      <xdr:col>85</xdr:col>
      <xdr:colOff>177800</xdr:colOff>
      <xdr:row>77</xdr:row>
      <xdr:rowOff>5580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0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53857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8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97848</xdr:rowOff>
    </xdr:from>
    <xdr:to>
      <xdr:col>81</xdr:col>
      <xdr:colOff>101600</xdr:colOff>
      <xdr:row>77</xdr:row>
      <xdr:rowOff>27998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19125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119597</xdr:rowOff>
    </xdr:from>
    <xdr:to>
      <xdr:col>76</xdr:col>
      <xdr:colOff>165100</xdr:colOff>
      <xdr:row>77</xdr:row>
      <xdr:rowOff>49747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40874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123369</xdr:rowOff>
    </xdr:from>
    <xdr:to>
      <xdr:col>72</xdr:col>
      <xdr:colOff>38100</xdr:colOff>
      <xdr:row>77</xdr:row>
      <xdr:rowOff>53519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44646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143568</xdr:rowOff>
    </xdr:from>
    <xdr:to>
      <xdr:col>67</xdr:col>
      <xdr:colOff>101600</xdr:colOff>
      <xdr:row>77</xdr:row>
      <xdr:rowOff>73718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64845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7231</xdr:rowOff>
    </xdr:from>
    <xdr:to>
      <xdr:col>85</xdr:col>
      <xdr:colOff>127000</xdr:colOff>
      <xdr:row>98</xdr:row>
      <xdr:rowOff>114564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09331"/>
          <a:ext cx="838200" cy="10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7231</xdr:rowOff>
    </xdr:from>
    <xdr:to>
      <xdr:col>81</xdr:col>
      <xdr:colOff>50800</xdr:colOff>
      <xdr:row>98</xdr:row>
      <xdr:rowOff>118737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09331"/>
          <a:ext cx="889000" cy="1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118737</xdr:rowOff>
    </xdr:from>
    <xdr:to>
      <xdr:col>76</xdr:col>
      <xdr:colOff>114300</xdr:colOff>
      <xdr:row>98</xdr:row>
      <xdr:rowOff>127099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20837"/>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115821</xdr:rowOff>
    </xdr:from>
    <xdr:to>
      <xdr:col>71</xdr:col>
      <xdr:colOff>177800</xdr:colOff>
      <xdr:row>98</xdr:row>
      <xdr:rowOff>127099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17921"/>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63764</xdr:rowOff>
    </xdr:from>
    <xdr:to>
      <xdr:col>85</xdr:col>
      <xdr:colOff>177800</xdr:colOff>
      <xdr:row>98</xdr:row>
      <xdr:rowOff>165364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150141</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127881</xdr:rowOff>
    </xdr:from>
    <xdr:to>
      <xdr:col>81</xdr:col>
      <xdr:colOff>101600</xdr:colOff>
      <xdr:row>98</xdr:row>
      <xdr:rowOff>58031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74558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3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67937</xdr:rowOff>
    </xdr:from>
    <xdr:to>
      <xdr:col>76</xdr:col>
      <xdr:colOff>165100</xdr:colOff>
      <xdr:row>98</xdr:row>
      <xdr:rowOff>169537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7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160664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6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76299</xdr:rowOff>
    </xdr:from>
    <xdr:to>
      <xdr:col>72</xdr:col>
      <xdr:colOff>38100</xdr:colOff>
      <xdr:row>99</xdr:row>
      <xdr:rowOff>6449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7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169026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7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65021</xdr:rowOff>
    </xdr:from>
    <xdr:to>
      <xdr:col>67</xdr:col>
      <xdr:colOff>101600</xdr:colOff>
      <xdr:row>98</xdr:row>
      <xdr:rowOff>166621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6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157748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5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84196</xdr:rowOff>
    </xdr:from>
    <xdr:to>
      <xdr:col>116</xdr:col>
      <xdr:colOff>63500</xdr:colOff>
      <xdr:row>35</xdr:row>
      <xdr:rowOff>36830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913496"/>
          <a:ext cx="8382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106690</xdr:rowOff>
    </xdr:from>
    <xdr:to>
      <xdr:col>111</xdr:col>
      <xdr:colOff>177800</xdr:colOff>
      <xdr:row>35</xdr:row>
      <xdr:rowOff>36830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935990"/>
          <a:ext cx="889000" cy="1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106690</xdr:rowOff>
    </xdr:from>
    <xdr:to>
      <xdr:col>107</xdr:col>
      <xdr:colOff>50800</xdr:colOff>
      <xdr:row>37</xdr:row>
      <xdr:rowOff>168778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935990"/>
          <a:ext cx="889000" cy="57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51776</xdr:rowOff>
    </xdr:from>
    <xdr:to>
      <xdr:col>107</xdr:col>
      <xdr:colOff>101600</xdr:colOff>
      <xdr:row>37</xdr:row>
      <xdr:rowOff>153376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144502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4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125618</xdr:rowOff>
    </xdr:from>
    <xdr:to>
      <xdr:col>102</xdr:col>
      <xdr:colOff>114300</xdr:colOff>
      <xdr:row>37</xdr:row>
      <xdr:rowOff>168778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469268"/>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141112</xdr:rowOff>
    </xdr:from>
    <xdr:to>
      <xdr:col>102</xdr:col>
      <xdr:colOff>165100</xdr:colOff>
      <xdr:row>38</xdr:row>
      <xdr:rowOff>71262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8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62389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57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164155</xdr:rowOff>
    </xdr:from>
    <xdr:to>
      <xdr:col>98</xdr:col>
      <xdr:colOff>38100</xdr:colOff>
      <xdr:row>38</xdr:row>
      <xdr:rowOff>94305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85432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0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33396</xdr:rowOff>
    </xdr:from>
    <xdr:to>
      <xdr:col>116</xdr:col>
      <xdr:colOff>114300</xdr:colOff>
      <xdr:row>34</xdr:row>
      <xdr:rowOff>134996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86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56273</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1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157480</xdr:rowOff>
    </xdr:from>
    <xdr:to>
      <xdr:col>112</xdr:col>
      <xdr:colOff>38100</xdr:colOff>
      <xdr:row>35</xdr:row>
      <xdr:rowOff>87630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104157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55890</xdr:rowOff>
    </xdr:from>
    <xdr:to>
      <xdr:col>107</xdr:col>
      <xdr:colOff>101600</xdr:colOff>
      <xdr:row>34</xdr:row>
      <xdr:rowOff>157490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8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2567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66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117978</xdr:rowOff>
    </xdr:from>
    <xdr:to>
      <xdr:col>102</xdr:col>
      <xdr:colOff>165100</xdr:colOff>
      <xdr:row>38</xdr:row>
      <xdr:rowOff>48128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64655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74818</xdr:rowOff>
    </xdr:from>
    <xdr:to>
      <xdr:col>98</xdr:col>
      <xdr:colOff>38100</xdr:colOff>
      <xdr:row>38</xdr:row>
      <xdr:rowOff>4969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184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21495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19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6197</xdr:rowOff>
    </xdr:from>
    <xdr:to>
      <xdr:col>116</xdr:col>
      <xdr:colOff>63500</xdr:colOff>
      <xdr:row>59</xdr:row>
      <xdr:rowOff>7874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121747"/>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7874</xdr:rowOff>
    </xdr:from>
    <xdr:to>
      <xdr:col>111</xdr:col>
      <xdr:colOff>177800</xdr:colOff>
      <xdr:row>59</xdr:row>
      <xdr:rowOff>9627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12342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9627</xdr:rowOff>
    </xdr:from>
    <xdr:to>
      <xdr:col>107</xdr:col>
      <xdr:colOff>50800</xdr:colOff>
      <xdr:row>59</xdr:row>
      <xdr:rowOff>12294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251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132867</xdr:rowOff>
    </xdr:from>
    <xdr:to>
      <xdr:col>107</xdr:col>
      <xdr:colOff>101600</xdr:colOff>
      <xdr:row>58</xdr:row>
      <xdr:rowOff>63017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0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79544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12294</xdr:rowOff>
    </xdr:from>
    <xdr:to>
      <xdr:col>102</xdr:col>
      <xdr:colOff>114300</xdr:colOff>
      <xdr:row>59</xdr:row>
      <xdr:rowOff>14808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2784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2108</xdr:rowOff>
    </xdr:from>
    <xdr:to>
      <xdr:col>102</xdr:col>
      <xdr:colOff>165100</xdr:colOff>
      <xdr:row>58</xdr:row>
      <xdr:rowOff>103708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946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120235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2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151461</xdr:rowOff>
    </xdr:from>
    <xdr:to>
      <xdr:col>98</xdr:col>
      <xdr:colOff>38100</xdr:colOff>
      <xdr:row>58</xdr:row>
      <xdr:rowOff>81611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98138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126847</xdr:rowOff>
    </xdr:from>
    <xdr:to>
      <xdr:col>116</xdr:col>
      <xdr:colOff>114300</xdr:colOff>
      <xdr:row>59</xdr:row>
      <xdr:rowOff>56997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69917</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4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128524</xdr:rowOff>
    </xdr:from>
    <xdr:to>
      <xdr:col>112</xdr:col>
      <xdr:colOff>38100</xdr:colOff>
      <xdr:row>59</xdr:row>
      <xdr:rowOff>58674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49801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6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130277</xdr:rowOff>
    </xdr:from>
    <xdr:to>
      <xdr:col>107</xdr:col>
      <xdr:colOff>101600</xdr:colOff>
      <xdr:row>59</xdr:row>
      <xdr:rowOff>60427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51554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132944</xdr:rowOff>
    </xdr:from>
    <xdr:to>
      <xdr:col>102</xdr:col>
      <xdr:colOff>165100</xdr:colOff>
      <xdr:row>59</xdr:row>
      <xdr:rowOff>63094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54221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6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135458</xdr:rowOff>
    </xdr:from>
    <xdr:to>
      <xdr:col>98</xdr:col>
      <xdr:colOff>38100</xdr:colOff>
      <xdr:row>59</xdr:row>
      <xdr:rowOff>65608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56735</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7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134214</xdr:rowOff>
    </xdr:from>
    <xdr:to>
      <xdr:col>116</xdr:col>
      <xdr:colOff>63500</xdr:colOff>
      <xdr:row>76</xdr:row>
      <xdr:rowOff>143739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644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143739</xdr:rowOff>
    </xdr:from>
    <xdr:to>
      <xdr:col>111</xdr:col>
      <xdr:colOff>177800</xdr:colOff>
      <xdr:row>76</xdr:row>
      <xdr:rowOff>157550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73939"/>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141453</xdr:rowOff>
    </xdr:from>
    <xdr:to>
      <xdr:col>107</xdr:col>
      <xdr:colOff>50800</xdr:colOff>
      <xdr:row>76</xdr:row>
      <xdr:rowOff>157550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28753"/>
          <a:ext cx="889000" cy="35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153823</xdr:rowOff>
    </xdr:from>
    <xdr:to>
      <xdr:col>107</xdr:col>
      <xdr:colOff>101600</xdr:colOff>
      <xdr:row>77</xdr:row>
      <xdr:rowOff>83973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75100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141453</xdr:rowOff>
    </xdr:from>
    <xdr:to>
      <xdr:col>102</xdr:col>
      <xdr:colOff>114300</xdr:colOff>
      <xdr:row>74</xdr:row>
      <xdr:rowOff>162864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28753"/>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147127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83414</xdr:rowOff>
    </xdr:from>
    <xdr:to>
      <xdr:col>116</xdr:col>
      <xdr:colOff>114300</xdr:colOff>
      <xdr:row>77</xdr:row>
      <xdr:rowOff>13564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106291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92939</xdr:rowOff>
    </xdr:from>
    <xdr:to>
      <xdr:col>112</xdr:col>
      <xdr:colOff>38100</xdr:colOff>
      <xdr:row>77</xdr:row>
      <xdr:rowOff>23089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39616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8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106750</xdr:rowOff>
    </xdr:from>
    <xdr:to>
      <xdr:col>107</xdr:col>
      <xdr:colOff>101600</xdr:colOff>
      <xdr:row>77</xdr:row>
      <xdr:rowOff>36900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53427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90653</xdr:rowOff>
    </xdr:from>
    <xdr:to>
      <xdr:col>102</xdr:col>
      <xdr:colOff>165100</xdr:colOff>
      <xdr:row>75</xdr:row>
      <xdr:rowOff>20803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37330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5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112064</xdr:rowOff>
    </xdr:from>
    <xdr:to>
      <xdr:col>98</xdr:col>
      <xdr:colOff>38100</xdr:colOff>
      <xdr:row>75</xdr:row>
      <xdr:rowOff>42214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58741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は、団塊世代の定年退職のピークを迎え、緩やかな減少傾向となっていたが、令和２年度より臨時職員から会計年度任用職員への制度移行により増加傾向に転じたことや再任用職員の増加などから、前年度から</a:t>
          </a:r>
          <a:r>
            <a:rPr kumimoji="1" lang="en-US" altLang="ja-JP" sz="1200">
              <a:latin typeface="ＭＳ Ｐゴシック" panose="020B0600070205080204" pitchFamily="50" charset="-128"/>
              <a:ea typeface="ＭＳ Ｐゴシック" panose="020B0600070205080204" pitchFamily="50" charset="-128"/>
            </a:rPr>
            <a:t>3,630</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79,363</a:t>
          </a:r>
          <a:r>
            <a:rPr kumimoji="1" lang="ja-JP" altLang="en-US" sz="1200">
              <a:latin typeface="ＭＳ Ｐゴシック" panose="020B0600070205080204" pitchFamily="50" charset="-128"/>
              <a:ea typeface="ＭＳ Ｐゴシック" panose="020B0600070205080204" pitchFamily="50" charset="-128"/>
            </a:rPr>
            <a:t>円となり、類似団体平均を</a:t>
          </a:r>
          <a:r>
            <a:rPr kumimoji="1" lang="en-US" altLang="ja-JP" sz="1200">
              <a:latin typeface="ＭＳ Ｐゴシック" panose="020B0600070205080204" pitchFamily="50" charset="-128"/>
              <a:ea typeface="ＭＳ Ｐゴシック" panose="020B0600070205080204" pitchFamily="50" charset="-128"/>
            </a:rPr>
            <a:t>13,810</a:t>
          </a:r>
          <a:r>
            <a:rPr kumimoji="1" lang="ja-JP" altLang="en-US" sz="1200">
              <a:latin typeface="ＭＳ Ｐゴシック" panose="020B0600070205080204" pitchFamily="50" charset="-128"/>
              <a:ea typeface="ＭＳ Ｐゴシック" panose="020B0600070205080204" pitchFamily="50" charset="-128"/>
            </a:rPr>
            <a:t>円上回る水準となっている。</a:t>
          </a:r>
        </a:p>
        <a:p>
          <a:r>
            <a:rPr kumimoji="1" lang="ja-JP" altLang="en-US" sz="1200">
              <a:latin typeface="ＭＳ Ｐゴシック" panose="020B0600070205080204" pitchFamily="50" charset="-128"/>
              <a:ea typeface="ＭＳ Ｐゴシック" panose="020B0600070205080204" pitchFamily="50" charset="-128"/>
            </a:rPr>
            <a:t>　扶助費は、子育て世帯臨時特別給付金などが減となったことから、前年度から</a:t>
          </a:r>
          <a:r>
            <a:rPr kumimoji="1" lang="en-US" altLang="ja-JP" sz="1200">
              <a:latin typeface="ＭＳ Ｐゴシック" panose="020B0600070205080204" pitchFamily="50" charset="-128"/>
              <a:ea typeface="ＭＳ Ｐゴシック" panose="020B0600070205080204" pitchFamily="50" charset="-128"/>
            </a:rPr>
            <a:t>13,910</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82,189</a:t>
          </a:r>
          <a:r>
            <a:rPr kumimoji="1" lang="ja-JP" altLang="en-US" sz="1200">
              <a:latin typeface="ＭＳ Ｐゴシック" panose="020B0600070205080204" pitchFamily="50" charset="-128"/>
              <a:ea typeface="ＭＳ Ｐゴシック" panose="020B0600070205080204" pitchFamily="50" charset="-128"/>
            </a:rPr>
            <a:t>円となり、類似団体平均を下回る水準となった。</a:t>
          </a:r>
        </a:p>
        <a:p>
          <a:r>
            <a:rPr kumimoji="1" lang="ja-JP" altLang="en-US" sz="1200">
              <a:latin typeface="ＭＳ Ｐゴシック" panose="020B0600070205080204" pitchFamily="50" charset="-128"/>
              <a:ea typeface="ＭＳ Ｐゴシック" panose="020B0600070205080204" pitchFamily="50" charset="-128"/>
            </a:rPr>
            <a:t>　補助費等は、新型コロナウイルス感染症対策によるプレミアム商品券発行事業や、新型コロナワクチン接種事業の過年度分国庫返還金などが増となったことから、前年度から</a:t>
          </a:r>
          <a:r>
            <a:rPr kumimoji="1" lang="en-US" altLang="ja-JP" sz="1200">
              <a:latin typeface="ＭＳ Ｐゴシック" panose="020B0600070205080204" pitchFamily="50" charset="-128"/>
              <a:ea typeface="ＭＳ Ｐゴシック" panose="020B0600070205080204" pitchFamily="50" charset="-128"/>
            </a:rPr>
            <a:t>11,141</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61,883</a:t>
          </a:r>
          <a:r>
            <a:rPr kumimoji="1" lang="ja-JP" altLang="en-US" sz="1200">
              <a:latin typeface="ＭＳ Ｐゴシック" panose="020B0600070205080204" pitchFamily="50" charset="-128"/>
              <a:ea typeface="ＭＳ Ｐゴシック" panose="020B0600070205080204" pitchFamily="50" charset="-128"/>
            </a:rPr>
            <a:t>円となり、類似団体平均を上回る水準となった。</a:t>
          </a:r>
        </a:p>
        <a:p>
          <a:r>
            <a:rPr kumimoji="1" lang="ja-JP" altLang="en-US" sz="1200">
              <a:latin typeface="ＭＳ Ｐゴシック" panose="020B0600070205080204" pitchFamily="50" charset="-128"/>
              <a:ea typeface="ＭＳ Ｐゴシック" panose="020B0600070205080204" pitchFamily="50" charset="-128"/>
            </a:rPr>
            <a:t>　普通建設事業費は、更新整備において学校給食共同調理場の更新が終わり大きく減となったため、全体としては前年度から</a:t>
          </a:r>
          <a:r>
            <a:rPr kumimoji="1" lang="en-US" altLang="ja-JP" sz="1200">
              <a:latin typeface="ＭＳ Ｐゴシック" panose="020B0600070205080204" pitchFamily="50" charset="-128"/>
              <a:ea typeface="ＭＳ Ｐゴシック" panose="020B0600070205080204" pitchFamily="50" charset="-128"/>
            </a:rPr>
            <a:t>22,244</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41,495</a:t>
          </a:r>
          <a:r>
            <a:rPr kumimoji="1" lang="ja-JP" altLang="en-US" sz="1200">
              <a:latin typeface="ＭＳ Ｐゴシック" panose="020B0600070205080204" pitchFamily="50" charset="-128"/>
              <a:ea typeface="ＭＳ Ｐゴシック" panose="020B0600070205080204" pitchFamily="50" charset="-128"/>
            </a:rPr>
            <a:t>円となり、類似団体平均を下回る水準となったが、一方で新規整備については、新たな文化的施設整備に係る基本設計・実施設計を行ったことから前年度から</a:t>
          </a:r>
          <a:r>
            <a:rPr kumimoji="1" lang="en-US" altLang="ja-JP" sz="1200">
              <a:latin typeface="ＭＳ Ｐゴシック" panose="020B0600070205080204" pitchFamily="50" charset="-128"/>
              <a:ea typeface="ＭＳ Ｐゴシック" panose="020B0600070205080204" pitchFamily="50" charset="-128"/>
            </a:rPr>
            <a:t>3,556</a:t>
          </a:r>
          <a:r>
            <a:rPr kumimoji="1" lang="ja-JP" altLang="en-US" sz="1200">
              <a:latin typeface="ＭＳ Ｐゴシック" panose="020B0600070205080204" pitchFamily="50" charset="-128"/>
              <a:ea typeface="ＭＳ Ｐゴシック" panose="020B0600070205080204" pitchFamily="50" charset="-128"/>
            </a:rPr>
            <a:t>円増の</a:t>
          </a:r>
          <a:r>
            <a:rPr kumimoji="1" lang="en-US" altLang="ja-JP" sz="1200">
              <a:latin typeface="ＭＳ Ｐゴシック" panose="020B0600070205080204" pitchFamily="50" charset="-128"/>
              <a:ea typeface="ＭＳ Ｐゴシック" panose="020B0600070205080204" pitchFamily="50" charset="-128"/>
            </a:rPr>
            <a:t>11,575</a:t>
          </a:r>
          <a:r>
            <a:rPr kumimoji="1" lang="ja-JP" altLang="en-US" sz="1200">
              <a:latin typeface="ＭＳ Ｐゴシック" panose="020B0600070205080204" pitchFamily="50" charset="-128"/>
              <a:ea typeface="ＭＳ Ｐゴシック" panose="020B0600070205080204" pitchFamily="50" charset="-128"/>
            </a:rPr>
            <a:t>円となった。</a:t>
          </a:r>
        </a:p>
        <a:p>
          <a:r>
            <a:rPr kumimoji="1" lang="ja-JP" altLang="en-US" sz="1200">
              <a:latin typeface="ＭＳ Ｐゴシック" panose="020B0600070205080204" pitchFamily="50" charset="-128"/>
              <a:ea typeface="ＭＳ Ｐゴシック" panose="020B0600070205080204" pitchFamily="50" charset="-128"/>
            </a:rPr>
            <a:t>　積立金は、減債基金や公共施設等整備基金、ごみ処理施設整備基金への積立金が大きく減となったから、前年度から</a:t>
          </a:r>
          <a:r>
            <a:rPr kumimoji="1" lang="en-US" altLang="ja-JP" sz="1200">
              <a:latin typeface="ＭＳ Ｐゴシック" panose="020B0600070205080204" pitchFamily="50" charset="-128"/>
              <a:ea typeface="ＭＳ Ｐゴシック" panose="020B0600070205080204" pitchFamily="50" charset="-128"/>
            </a:rPr>
            <a:t>23,476</a:t>
          </a:r>
          <a:r>
            <a:rPr kumimoji="1" lang="ja-JP" altLang="en-US" sz="1200">
              <a:latin typeface="ＭＳ Ｐゴシック" panose="020B0600070205080204" pitchFamily="50" charset="-128"/>
              <a:ea typeface="ＭＳ Ｐゴシック" panose="020B0600070205080204" pitchFamily="50" charset="-128"/>
            </a:rPr>
            <a:t>円減の</a:t>
          </a:r>
          <a:r>
            <a:rPr kumimoji="1" lang="en-US" altLang="ja-JP" sz="1200">
              <a:latin typeface="ＭＳ Ｐゴシック" panose="020B0600070205080204" pitchFamily="50" charset="-128"/>
              <a:ea typeface="ＭＳ Ｐゴシック" panose="020B0600070205080204" pitchFamily="50" charset="-128"/>
            </a:rPr>
            <a:t>5,498</a:t>
          </a:r>
          <a:r>
            <a:rPr kumimoji="1" lang="ja-JP" altLang="en-US" sz="1200">
              <a:latin typeface="ＭＳ Ｐゴシック" panose="020B0600070205080204" pitchFamily="50" charset="-128"/>
              <a:ea typeface="ＭＳ Ｐゴシック" panose="020B0600070205080204" pitchFamily="50" charset="-128"/>
            </a:rPr>
            <a:t>円となり、類似団体平均を下回る水準となった。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31,098
30,391
121.58
13,596,902
12,806,167
625,556
8,040,658
10,010,489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78740</xdr:rowOff>
    </xdr:from>
    <xdr:to>
      <xdr:col>24</xdr:col>
      <xdr:colOff>63500</xdr:colOff>
      <xdr:row>34</xdr:row>
      <xdr:rowOff>160655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659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146939</xdr:rowOff>
    </xdr:from>
    <xdr:to>
      <xdr:col>19</xdr:col>
      <xdr:colOff>177800</xdr:colOff>
      <xdr:row>34</xdr:row>
      <xdr:rowOff>160655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623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144653</xdr:rowOff>
    </xdr:from>
    <xdr:to>
      <xdr:col>15</xdr:col>
      <xdr:colOff>50800</xdr:colOff>
      <xdr:row>34</xdr:row>
      <xdr:rowOff>146939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7395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144653</xdr:rowOff>
    </xdr:from>
    <xdr:to>
      <xdr:col>10</xdr:col>
      <xdr:colOff>114300</xdr:colOff>
      <xdr:row>35</xdr:row>
      <xdr:rowOff>28829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7395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27940</xdr:rowOff>
    </xdr:from>
    <xdr:to>
      <xdr:col>24</xdr:col>
      <xdr:colOff>114300</xdr:colOff>
      <xdr:row>33</xdr:row>
      <xdr:rowOff>129540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50817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109855</xdr:rowOff>
    </xdr:from>
    <xdr:to>
      <xdr:col>20</xdr:col>
      <xdr:colOff>38100</xdr:colOff>
      <xdr:row>35</xdr:row>
      <xdr:rowOff>40005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56532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96139</xdr:rowOff>
    </xdr:from>
    <xdr:to>
      <xdr:col>15</xdr:col>
      <xdr:colOff>101600</xdr:colOff>
      <xdr:row>35</xdr:row>
      <xdr:rowOff>26289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42816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93853</xdr:rowOff>
    </xdr:from>
    <xdr:to>
      <xdr:col>10</xdr:col>
      <xdr:colOff>165100</xdr:colOff>
      <xdr:row>35</xdr:row>
      <xdr:rowOff>24003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149479</xdr:rowOff>
    </xdr:from>
    <xdr:to>
      <xdr:col>6</xdr:col>
      <xdr:colOff>38100</xdr:colOff>
      <xdr:row>35</xdr:row>
      <xdr:rowOff>79629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70756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160620</xdr:rowOff>
    </xdr:from>
    <xdr:to>
      <xdr:col>24</xdr:col>
      <xdr:colOff>63500</xdr:colOff>
      <xdr:row>58</xdr:row>
      <xdr:rowOff>12522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33270"/>
          <a:ext cx="838200" cy="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17578</xdr:rowOff>
    </xdr:from>
    <xdr:to>
      <xdr:col>19</xdr:col>
      <xdr:colOff>177800</xdr:colOff>
      <xdr:row>57</xdr:row>
      <xdr:rowOff>160620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8778"/>
          <a:ext cx="889000" cy="3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17578</xdr:rowOff>
    </xdr:from>
    <xdr:to>
      <xdr:col>15</xdr:col>
      <xdr:colOff>50800</xdr:colOff>
      <xdr:row>58</xdr:row>
      <xdr:rowOff>51944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8778"/>
          <a:ext cx="889000" cy="3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42948</xdr:rowOff>
    </xdr:from>
    <xdr:to>
      <xdr:col>15</xdr:col>
      <xdr:colOff>101600</xdr:colOff>
      <xdr:row>55</xdr:row>
      <xdr:rowOff>144548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7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161075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4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51514</xdr:rowOff>
    </xdr:from>
    <xdr:to>
      <xdr:col>10</xdr:col>
      <xdr:colOff>114300</xdr:colOff>
      <xdr:row>58</xdr:row>
      <xdr:rowOff>51944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5614"/>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87860</xdr:rowOff>
    </xdr:from>
    <xdr:to>
      <xdr:col>10</xdr:col>
      <xdr:colOff>165100</xdr:colOff>
      <xdr:row>58</xdr:row>
      <xdr:rowOff>18010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34537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66753</xdr:rowOff>
    </xdr:from>
    <xdr:to>
      <xdr:col>6</xdr:col>
      <xdr:colOff>38100</xdr:colOff>
      <xdr:row>57</xdr:row>
      <xdr:rowOff>168353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3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1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133172</xdr:rowOff>
    </xdr:from>
    <xdr:to>
      <xdr:col>24</xdr:col>
      <xdr:colOff>114300</xdr:colOff>
      <xdr:row>58</xdr:row>
      <xdr:rowOff>63322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48099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109820</xdr:rowOff>
    </xdr:from>
    <xdr:to>
      <xdr:col>20</xdr:col>
      <xdr:colOff>38100</xdr:colOff>
      <xdr:row>58</xdr:row>
      <xdr:rowOff>39970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31097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138228</xdr:rowOff>
    </xdr:from>
    <xdr:to>
      <xdr:col>15</xdr:col>
      <xdr:colOff>101600</xdr:colOff>
      <xdr:row>56</xdr:row>
      <xdr:rowOff>68378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59505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1144</xdr:rowOff>
    </xdr:from>
    <xdr:to>
      <xdr:col>10</xdr:col>
      <xdr:colOff>165100</xdr:colOff>
      <xdr:row>58</xdr:row>
      <xdr:rowOff>102744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93871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xdr:rowOff>
    </xdr:from>
    <xdr:to>
      <xdr:col>6</xdr:col>
      <xdr:colOff>38100</xdr:colOff>
      <xdr:row>58</xdr:row>
      <xdr:rowOff>102314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93441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142649</xdr:rowOff>
    </xdr:from>
    <xdr:to>
      <xdr:col>24</xdr:col>
      <xdr:colOff>63500</xdr:colOff>
      <xdr:row>77</xdr:row>
      <xdr:rowOff>73985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72849"/>
          <a:ext cx="838200" cy="10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142649</xdr:rowOff>
    </xdr:from>
    <xdr:to>
      <xdr:col>19</xdr:col>
      <xdr:colOff>177800</xdr:colOff>
      <xdr:row>77</xdr:row>
      <xdr:rowOff>125747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2849"/>
          <a:ext cx="889000" cy="1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125747</xdr:rowOff>
    </xdr:from>
    <xdr:to>
      <xdr:col>15</xdr:col>
      <xdr:colOff>50800</xdr:colOff>
      <xdr:row>78</xdr:row>
      <xdr:rowOff>43498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27397"/>
          <a:ext cx="889000" cy="8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84130</xdr:rowOff>
    </xdr:from>
    <xdr:to>
      <xdr:col>15</xdr:col>
      <xdr:colOff>101600</xdr:colOff>
      <xdr:row>78</xdr:row>
      <xdr:rowOff>14280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5407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78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43498</xdr:rowOff>
    </xdr:from>
    <xdr:to>
      <xdr:col>10</xdr:col>
      <xdr:colOff>114300</xdr:colOff>
      <xdr:row>78</xdr:row>
      <xdr:rowOff>99230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6598"/>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109231</xdr:rowOff>
    </xdr:from>
    <xdr:to>
      <xdr:col>10</xdr:col>
      <xdr:colOff>165100</xdr:colOff>
      <xdr:row>78</xdr:row>
      <xdr:rowOff>39381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55908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147255</xdr:rowOff>
    </xdr:from>
    <xdr:to>
      <xdr:col>6</xdr:col>
      <xdr:colOff>38100</xdr:colOff>
      <xdr:row>78</xdr:row>
      <xdr:rowOff>77405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93932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23185</xdr:rowOff>
    </xdr:from>
    <xdr:to>
      <xdr:col>24</xdr:col>
      <xdr:colOff>114300</xdr:colOff>
      <xdr:row>77</xdr:row>
      <xdr:rowOff>124785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0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91849</xdr:rowOff>
    </xdr:from>
    <xdr:to>
      <xdr:col>20</xdr:col>
      <xdr:colOff>38100</xdr:colOff>
      <xdr:row>77</xdr:row>
      <xdr:rowOff>21999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13126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74947</xdr:rowOff>
    </xdr:from>
    <xdr:to>
      <xdr:col>15</xdr:col>
      <xdr:colOff>101600</xdr:colOff>
      <xdr:row>78</xdr:row>
      <xdr:rowOff>5097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21624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164148</xdr:rowOff>
    </xdr:from>
    <xdr:to>
      <xdr:col>10</xdr:col>
      <xdr:colOff>165100</xdr:colOff>
      <xdr:row>78</xdr:row>
      <xdr:rowOff>94298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85425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48430</xdr:rowOff>
    </xdr:from>
    <xdr:to>
      <xdr:col>6</xdr:col>
      <xdr:colOff>38100</xdr:colOff>
      <xdr:row>78</xdr:row>
      <xdr:rowOff>150030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141157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127127</xdr:rowOff>
    </xdr:from>
    <xdr:to>
      <xdr:col>24</xdr:col>
      <xdr:colOff>63500</xdr:colOff>
      <xdr:row>97</xdr:row>
      <xdr:rowOff>167508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57777"/>
          <a:ext cx="8382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32176</xdr:rowOff>
    </xdr:from>
    <xdr:to>
      <xdr:col>19</xdr:col>
      <xdr:colOff>177800</xdr:colOff>
      <xdr:row>97</xdr:row>
      <xdr:rowOff>167508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491376"/>
          <a:ext cx="889000" cy="30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32176</xdr:rowOff>
    </xdr:from>
    <xdr:to>
      <xdr:col>15</xdr:col>
      <xdr:colOff>50800</xdr:colOff>
      <xdr:row>97</xdr:row>
      <xdr:rowOff>25743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91376"/>
          <a:ext cx="889000" cy="16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108167</xdr:rowOff>
    </xdr:from>
    <xdr:to>
      <xdr:col>15</xdr:col>
      <xdr:colOff>101600</xdr:colOff>
      <xdr:row>98</xdr:row>
      <xdr:rowOff>38317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29444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25743</xdr:rowOff>
    </xdr:from>
    <xdr:to>
      <xdr:col>10</xdr:col>
      <xdr:colOff>114300</xdr:colOff>
      <xdr:row>98</xdr:row>
      <xdr:rowOff>126997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56393"/>
          <a:ext cx="889000" cy="27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110927</xdr:rowOff>
    </xdr:from>
    <xdr:to>
      <xdr:col>10</xdr:col>
      <xdr:colOff>165100</xdr:colOff>
      <xdr:row>98</xdr:row>
      <xdr:rowOff>41077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4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32204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3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140629</xdr:rowOff>
    </xdr:from>
    <xdr:to>
      <xdr:col>6</xdr:col>
      <xdr:colOff>38100</xdr:colOff>
      <xdr:row>98</xdr:row>
      <xdr:rowOff>70779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87306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76327</xdr:rowOff>
    </xdr:from>
    <xdr:to>
      <xdr:col>24</xdr:col>
      <xdr:colOff>114300</xdr:colOff>
      <xdr:row>98</xdr:row>
      <xdr:rowOff>6477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54754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116708</xdr:rowOff>
    </xdr:from>
    <xdr:to>
      <xdr:col>20</xdr:col>
      <xdr:colOff>38100</xdr:colOff>
      <xdr:row>98</xdr:row>
      <xdr:rowOff>46858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37985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152826</xdr:rowOff>
    </xdr:from>
    <xdr:to>
      <xdr:col>15</xdr:col>
      <xdr:colOff>101600</xdr:colOff>
      <xdr:row>96</xdr:row>
      <xdr:rowOff>82976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99503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146393</xdr:rowOff>
    </xdr:from>
    <xdr:to>
      <xdr:col>10</xdr:col>
      <xdr:colOff>165100</xdr:colOff>
      <xdr:row>97</xdr:row>
      <xdr:rowOff>76543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0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93070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76197</xdr:rowOff>
    </xdr:from>
    <xdr:to>
      <xdr:col>6</xdr:col>
      <xdr:colOff>38100</xdr:colOff>
      <xdr:row>99</xdr:row>
      <xdr:rowOff>6347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168924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98552</xdr:rowOff>
    </xdr:from>
    <xdr:to>
      <xdr:col>55</xdr:col>
      <xdr:colOff>0</xdr:colOff>
      <xdr:row>39</xdr:row>
      <xdr:rowOff>98552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98552</xdr:rowOff>
    </xdr:from>
    <xdr:to>
      <xdr:col>50</xdr:col>
      <xdr:colOff>114300</xdr:colOff>
      <xdr:row>39</xdr:row>
      <xdr:rowOff>98552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98552</xdr:rowOff>
    </xdr:from>
    <xdr:to>
      <xdr:col>45</xdr:col>
      <xdr:colOff>177800</xdr:colOff>
      <xdr:row>39</xdr:row>
      <xdr:rowOff>98552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161072</xdr:rowOff>
    </xdr:from>
    <xdr:to>
      <xdr:col>46</xdr:col>
      <xdr:colOff>38100</xdr:colOff>
      <xdr:row>38</xdr:row>
      <xdr:rowOff>91222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107749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9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98552</xdr:rowOff>
    </xdr:from>
    <xdr:to>
      <xdr:col>41</xdr:col>
      <xdr:colOff>50800</xdr:colOff>
      <xdr:row>39</xdr:row>
      <xdr:rowOff>98552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131354</xdr:rowOff>
    </xdr:from>
    <xdr:to>
      <xdr:col>41</xdr:col>
      <xdr:colOff>101600</xdr:colOff>
      <xdr:row>38</xdr:row>
      <xdr:rowOff>61505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78031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50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147683</xdr:rowOff>
    </xdr:from>
    <xdr:to>
      <xdr:col>36</xdr:col>
      <xdr:colOff>165100</xdr:colOff>
      <xdr:row>38</xdr:row>
      <xdr:rowOff>77832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94360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47752</xdr:rowOff>
    </xdr:from>
    <xdr:to>
      <xdr:col>55</xdr:col>
      <xdr:colOff>50800</xdr:colOff>
      <xdr:row>39</xdr:row>
      <xdr:rowOff>149352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134129</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47752</xdr:rowOff>
    </xdr:from>
    <xdr:to>
      <xdr:col>50</xdr:col>
      <xdr:colOff>165100</xdr:colOff>
      <xdr:row>39</xdr:row>
      <xdr:rowOff>149352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140479</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47752</xdr:rowOff>
    </xdr:from>
    <xdr:to>
      <xdr:col>46</xdr:col>
      <xdr:colOff>38100</xdr:colOff>
      <xdr:row>39</xdr:row>
      <xdr:rowOff>149352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140479</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47752</xdr:rowOff>
    </xdr:from>
    <xdr:to>
      <xdr:col>41</xdr:col>
      <xdr:colOff>101600</xdr:colOff>
      <xdr:row>39</xdr:row>
      <xdr:rowOff>149352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140479</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47752</xdr:rowOff>
    </xdr:from>
    <xdr:to>
      <xdr:col>36</xdr:col>
      <xdr:colOff>165100</xdr:colOff>
      <xdr:row>39</xdr:row>
      <xdr:rowOff>149352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140479</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48701</xdr:rowOff>
    </xdr:from>
    <xdr:to>
      <xdr:col>55</xdr:col>
      <xdr:colOff>0</xdr:colOff>
      <xdr:row>57</xdr:row>
      <xdr:rowOff>88967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821351"/>
          <a:ext cx="838200" cy="4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39977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4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64605</xdr:rowOff>
    </xdr:from>
    <xdr:to>
      <xdr:col>50</xdr:col>
      <xdr:colOff>114300</xdr:colOff>
      <xdr:row>57</xdr:row>
      <xdr:rowOff>88967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837255"/>
          <a:ext cx="889000" cy="2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156350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1010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64605</xdr:rowOff>
    </xdr:from>
    <xdr:to>
      <xdr:col>45</xdr:col>
      <xdr:colOff>177800</xdr:colOff>
      <xdr:row>57</xdr:row>
      <xdr:rowOff>116725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837255"/>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123337</xdr:rowOff>
    </xdr:from>
    <xdr:to>
      <xdr:col>46</xdr:col>
      <xdr:colOff>38100</xdr:colOff>
      <xdr:row>58</xdr:row>
      <xdr:rowOff>53487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9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44614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9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93539</xdr:rowOff>
    </xdr:from>
    <xdr:to>
      <xdr:col>41</xdr:col>
      <xdr:colOff>50800</xdr:colOff>
      <xdr:row>57</xdr:row>
      <xdr:rowOff>116725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866189"/>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66285</xdr:rowOff>
    </xdr:from>
    <xdr:to>
      <xdr:col>41</xdr:col>
      <xdr:colOff>101600</xdr:colOff>
      <xdr:row>57</xdr:row>
      <xdr:rowOff>167885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159012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70073</xdr:rowOff>
    </xdr:from>
    <xdr:to>
      <xdr:col>36</xdr:col>
      <xdr:colOff>165100</xdr:colOff>
      <xdr:row>58</xdr:row>
      <xdr:rowOff>223</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162800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169351</xdr:rowOff>
    </xdr:from>
    <xdr:to>
      <xdr:col>55</xdr:col>
      <xdr:colOff>50800</xdr:colOff>
      <xdr:row>57</xdr:row>
      <xdr:rowOff>99501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7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20778</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62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38167</xdr:rowOff>
    </xdr:from>
    <xdr:to>
      <xdr:col>50</xdr:col>
      <xdr:colOff>165100</xdr:colOff>
      <xdr:row>57</xdr:row>
      <xdr:rowOff>139767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8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156294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58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13805</xdr:rowOff>
    </xdr:from>
    <xdr:to>
      <xdr:col>46</xdr:col>
      <xdr:colOff>38100</xdr:colOff>
      <xdr:row>57</xdr:row>
      <xdr:rowOff>115405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8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131932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56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65925</xdr:rowOff>
    </xdr:from>
    <xdr:to>
      <xdr:col>41</xdr:col>
      <xdr:colOff>101600</xdr:colOff>
      <xdr:row>57</xdr:row>
      <xdr:rowOff>167525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8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12602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61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42739</xdr:rowOff>
    </xdr:from>
    <xdr:to>
      <xdr:col>36</xdr:col>
      <xdr:colOff>165100</xdr:colOff>
      <xdr:row>57</xdr:row>
      <xdr:rowOff>144339</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160866</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59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13322</xdr:rowOff>
    </xdr:from>
    <xdr:to>
      <xdr:col>55</xdr:col>
      <xdr:colOff>0</xdr:colOff>
      <xdr:row>77</xdr:row>
      <xdr:rowOff>14579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214972"/>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13322</xdr:rowOff>
    </xdr:from>
    <xdr:to>
      <xdr:col>50</xdr:col>
      <xdr:colOff>114300</xdr:colOff>
      <xdr:row>77</xdr:row>
      <xdr:rowOff>18351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21497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93197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18351</xdr:rowOff>
    </xdr:from>
    <xdr:to>
      <xdr:col>45</xdr:col>
      <xdr:colOff>177800</xdr:colOff>
      <xdr:row>77</xdr:row>
      <xdr:rowOff>141185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20001"/>
          <a:ext cx="889000" cy="1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169024</xdr:rowOff>
    </xdr:from>
    <xdr:to>
      <xdr:col>46</xdr:col>
      <xdr:colOff>38100</xdr:colOff>
      <xdr:row>76</xdr:row>
      <xdr:rowOff>99174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115702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141185</xdr:rowOff>
    </xdr:from>
    <xdr:to>
      <xdr:col>41</xdr:col>
      <xdr:colOff>50800</xdr:colOff>
      <xdr:row>78</xdr:row>
      <xdr:rowOff>4635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342835"/>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144678</xdr:rowOff>
    </xdr:from>
    <xdr:to>
      <xdr:col>41</xdr:col>
      <xdr:colOff>101600</xdr:colOff>
      <xdr:row>77</xdr:row>
      <xdr:rowOff>74828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91356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129439</xdr:rowOff>
    </xdr:from>
    <xdr:to>
      <xdr:col>36</xdr:col>
      <xdr:colOff>165100</xdr:colOff>
      <xdr:row>77</xdr:row>
      <xdr:rowOff>59589</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76116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135229</xdr:rowOff>
    </xdr:from>
    <xdr:to>
      <xdr:col>55</xdr:col>
      <xdr:colOff>50800</xdr:colOff>
      <xdr:row>77</xdr:row>
      <xdr:rowOff>65379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158106</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1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133972</xdr:rowOff>
    </xdr:from>
    <xdr:to>
      <xdr:col>50</xdr:col>
      <xdr:colOff>165100</xdr:colOff>
      <xdr:row>77</xdr:row>
      <xdr:rowOff>64122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1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80649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139001</xdr:rowOff>
    </xdr:from>
    <xdr:to>
      <xdr:col>46</xdr:col>
      <xdr:colOff>38100</xdr:colOff>
      <xdr:row>77</xdr:row>
      <xdr:rowOff>69151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1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60278</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6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90385</xdr:rowOff>
    </xdr:from>
    <xdr:to>
      <xdr:col>41</xdr:col>
      <xdr:colOff>101600</xdr:colOff>
      <xdr:row>78</xdr:row>
      <xdr:rowOff>20535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11662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3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125285</xdr:rowOff>
    </xdr:from>
    <xdr:to>
      <xdr:col>36</xdr:col>
      <xdr:colOff>165100</xdr:colOff>
      <xdr:row>78</xdr:row>
      <xdr:rowOff>55435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3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46562</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41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93850</xdr:rowOff>
    </xdr:from>
    <xdr:to>
      <xdr:col>55</xdr:col>
      <xdr:colOff>0</xdr:colOff>
      <xdr:row>96</xdr:row>
      <xdr:rowOff>142215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53050"/>
          <a:ext cx="8382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142215</xdr:rowOff>
    </xdr:from>
    <xdr:to>
      <xdr:col>50</xdr:col>
      <xdr:colOff>114300</xdr:colOff>
      <xdr:row>96</xdr:row>
      <xdr:rowOff>143532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01415"/>
          <a:ext cx="8890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143532</xdr:rowOff>
    </xdr:from>
    <xdr:to>
      <xdr:col>45</xdr:col>
      <xdr:colOff>177800</xdr:colOff>
      <xdr:row>97</xdr:row>
      <xdr:rowOff>83638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02732"/>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108689</xdr:rowOff>
    </xdr:from>
    <xdr:to>
      <xdr:col>46</xdr:col>
      <xdr:colOff>38100</xdr:colOff>
      <xdr:row>97</xdr:row>
      <xdr:rowOff>38839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29966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6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83638</xdr:rowOff>
    </xdr:from>
    <xdr:to>
      <xdr:col>41</xdr:col>
      <xdr:colOff>50800</xdr:colOff>
      <xdr:row>97</xdr:row>
      <xdr:rowOff>119583</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14288"/>
          <a:ext cx="889000" cy="3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100907</xdr:rowOff>
    </xdr:from>
    <xdr:to>
      <xdr:col>41</xdr:col>
      <xdr:colOff>101600</xdr:colOff>
      <xdr:row>97</xdr:row>
      <xdr:rowOff>31057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6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47584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121492</xdr:rowOff>
    </xdr:from>
    <xdr:to>
      <xdr:col>36</xdr:col>
      <xdr:colOff>165100</xdr:colOff>
      <xdr:row>97</xdr:row>
      <xdr:rowOff>51642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68169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5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43050</xdr:rowOff>
    </xdr:from>
    <xdr:to>
      <xdr:col>55</xdr:col>
      <xdr:colOff>50800</xdr:colOff>
      <xdr:row>96</xdr:row>
      <xdr:rowOff>144650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65927</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5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91415</xdr:rowOff>
    </xdr:from>
    <xdr:to>
      <xdr:col>50</xdr:col>
      <xdr:colOff>165100</xdr:colOff>
      <xdr:row>97</xdr:row>
      <xdr:rowOff>21565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38092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32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92732</xdr:rowOff>
    </xdr:from>
    <xdr:to>
      <xdr:col>46</xdr:col>
      <xdr:colOff>38100</xdr:colOff>
      <xdr:row>97</xdr:row>
      <xdr:rowOff>22882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39409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32838</xdr:rowOff>
    </xdr:from>
    <xdr:to>
      <xdr:col>41</xdr:col>
      <xdr:colOff>101600</xdr:colOff>
      <xdr:row>97</xdr:row>
      <xdr:rowOff>134438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6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125565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68783</xdr:rowOff>
    </xdr:from>
    <xdr:to>
      <xdr:col>36</xdr:col>
      <xdr:colOff>165100</xdr:colOff>
      <xdr:row>97</xdr:row>
      <xdr:rowOff>170383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9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161510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9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47003</xdr:rowOff>
    </xdr:from>
    <xdr:to>
      <xdr:col>85</xdr:col>
      <xdr:colOff>127000</xdr:colOff>
      <xdr:row>36</xdr:row>
      <xdr:rowOff>166560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219203"/>
          <a:ext cx="838200" cy="1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47003</xdr:rowOff>
    </xdr:from>
    <xdr:to>
      <xdr:col>81</xdr:col>
      <xdr:colOff>50800</xdr:colOff>
      <xdr:row>37</xdr:row>
      <xdr:rowOff>73901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219203"/>
          <a:ext cx="889000" cy="19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76835</xdr:rowOff>
    </xdr:from>
    <xdr:to>
      <xdr:col>76</xdr:col>
      <xdr:colOff>114300</xdr:colOff>
      <xdr:row>37</xdr:row>
      <xdr:rowOff>73901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249035"/>
          <a:ext cx="889000" cy="1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113970</xdr:rowOff>
    </xdr:from>
    <xdr:to>
      <xdr:col>76</xdr:col>
      <xdr:colOff>165100</xdr:colOff>
      <xdr:row>37</xdr:row>
      <xdr:rowOff>44120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60647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6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76835</xdr:rowOff>
    </xdr:from>
    <xdr:to>
      <xdr:col>71</xdr:col>
      <xdr:colOff>177800</xdr:colOff>
      <xdr:row>37</xdr:row>
      <xdr:rowOff>53442</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249035"/>
          <a:ext cx="889000" cy="1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162357</xdr:rowOff>
    </xdr:from>
    <xdr:to>
      <xdr:col>72</xdr:col>
      <xdr:colOff>38100</xdr:colOff>
      <xdr:row>37</xdr:row>
      <xdr:rowOff>92507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83634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152222</xdr:rowOff>
    </xdr:from>
    <xdr:to>
      <xdr:col>67</xdr:col>
      <xdr:colOff>101600</xdr:colOff>
      <xdr:row>37</xdr:row>
      <xdr:rowOff>82372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32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98899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115760</xdr:rowOff>
    </xdr:from>
    <xdr:to>
      <xdr:col>85</xdr:col>
      <xdr:colOff>177800</xdr:colOff>
      <xdr:row>37</xdr:row>
      <xdr:rowOff>45910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2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138637</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1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167653</xdr:rowOff>
    </xdr:from>
    <xdr:to>
      <xdr:col>81</xdr:col>
      <xdr:colOff>101600</xdr:colOff>
      <xdr:row>36</xdr:row>
      <xdr:rowOff>97803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1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114330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9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23101</xdr:rowOff>
    </xdr:from>
    <xdr:to>
      <xdr:col>76</xdr:col>
      <xdr:colOff>165100</xdr:colOff>
      <xdr:row>37</xdr:row>
      <xdr:rowOff>124701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3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115828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45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26035</xdr:rowOff>
    </xdr:from>
    <xdr:to>
      <xdr:col>72</xdr:col>
      <xdr:colOff>38100</xdr:colOff>
      <xdr:row>36</xdr:row>
      <xdr:rowOff>127635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144162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9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2642</xdr:rowOff>
    </xdr:from>
    <xdr:to>
      <xdr:col>67</xdr:col>
      <xdr:colOff>101600</xdr:colOff>
      <xdr:row>37</xdr:row>
      <xdr:rowOff>104242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34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95369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4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127911</xdr:rowOff>
    </xdr:from>
    <xdr:to>
      <xdr:col>85</xdr:col>
      <xdr:colOff>127000</xdr:colOff>
      <xdr:row>57</xdr:row>
      <xdr:rowOff>86992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386211"/>
          <a:ext cx="838200" cy="47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127911</xdr:rowOff>
    </xdr:from>
    <xdr:to>
      <xdr:col>81</xdr:col>
      <xdr:colOff>50800</xdr:colOff>
      <xdr:row>55</xdr:row>
      <xdr:rowOff>139896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9386211"/>
          <a:ext cx="889000" cy="18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139896</xdr:rowOff>
    </xdr:from>
    <xdr:to>
      <xdr:col>76</xdr:col>
      <xdr:colOff>114300</xdr:colOff>
      <xdr:row>56</xdr:row>
      <xdr:rowOff>88804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569646"/>
          <a:ext cx="8890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60893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88804</xdr:rowOff>
    </xdr:from>
    <xdr:to>
      <xdr:col>71</xdr:col>
      <xdr:colOff>177800</xdr:colOff>
      <xdr:row>57</xdr:row>
      <xdr:rowOff>31099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690004"/>
          <a:ext cx="889000" cy="11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36192</xdr:rowOff>
    </xdr:from>
    <xdr:to>
      <xdr:col>85</xdr:col>
      <xdr:colOff>177800</xdr:colOff>
      <xdr:row>57</xdr:row>
      <xdr:rowOff>137792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14619</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77111</xdr:rowOff>
    </xdr:from>
    <xdr:to>
      <xdr:col>81</xdr:col>
      <xdr:colOff>101600</xdr:colOff>
      <xdr:row>55</xdr:row>
      <xdr:rowOff>7261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33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23788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11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89096</xdr:rowOff>
    </xdr:from>
    <xdr:to>
      <xdr:col>76</xdr:col>
      <xdr:colOff>165100</xdr:colOff>
      <xdr:row>56</xdr:row>
      <xdr:rowOff>19246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5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35773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2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38004</xdr:rowOff>
    </xdr:from>
    <xdr:to>
      <xdr:col>72</xdr:col>
      <xdr:colOff>38100</xdr:colOff>
      <xdr:row>56</xdr:row>
      <xdr:rowOff>139604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130731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7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151749</xdr:rowOff>
    </xdr:from>
    <xdr:to>
      <xdr:col>67</xdr:col>
      <xdr:colOff>101600</xdr:colOff>
      <xdr:row>57</xdr:row>
      <xdr:rowOff>81899</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7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73026</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4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92935</xdr:rowOff>
    </xdr:from>
    <xdr:to>
      <xdr:col>81</xdr:col>
      <xdr:colOff>50800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3748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92935</xdr:rowOff>
    </xdr:from>
    <xdr:to>
      <xdr:col>76</xdr:col>
      <xdr:colOff>114300</xdr:colOff>
      <xdr:row>79</xdr:row>
      <xdr:rowOff>98634</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637485"/>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98634</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43184"/>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42135</xdr:rowOff>
    </xdr:from>
    <xdr:to>
      <xdr:col>76</xdr:col>
      <xdr:colOff>165100</xdr:colOff>
      <xdr:row>79</xdr:row>
      <xdr:rowOff>143735</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134862</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7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47834</xdr:rowOff>
    </xdr:from>
    <xdr:to>
      <xdr:col>72</xdr:col>
      <xdr:colOff>38100</xdr:colOff>
      <xdr:row>79</xdr:row>
      <xdr:rowOff>149434</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140561</xdr:rowOff>
    </xdr:from>
    <xdr:ext cx="31393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46333" y="136851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126230</xdr:rowOff>
    </xdr:from>
    <xdr:to>
      <xdr:col>85</xdr:col>
      <xdr:colOff>127000</xdr:colOff>
      <xdr:row>96</xdr:row>
      <xdr:rowOff>148648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585430"/>
          <a:ext cx="8382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148648</xdr:rowOff>
    </xdr:from>
    <xdr:to>
      <xdr:col>81</xdr:col>
      <xdr:colOff>50800</xdr:colOff>
      <xdr:row>96</xdr:row>
      <xdr:rowOff>170397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607848"/>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170397</xdr:rowOff>
    </xdr:from>
    <xdr:to>
      <xdr:col>76</xdr:col>
      <xdr:colOff>114300</xdr:colOff>
      <xdr:row>97</xdr:row>
      <xdr:rowOff>2719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62959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52651</xdr:rowOff>
    </xdr:from>
    <xdr:to>
      <xdr:col>76</xdr:col>
      <xdr:colOff>165100</xdr:colOff>
      <xdr:row>96</xdr:row>
      <xdr:rowOff>154251</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170778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2719</xdr:rowOff>
    </xdr:from>
    <xdr:to>
      <xdr:col>71</xdr:col>
      <xdr:colOff>177800</xdr:colOff>
      <xdr:row>97</xdr:row>
      <xdr:rowOff>22918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33369"/>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162917</xdr:rowOff>
    </xdr:from>
    <xdr:to>
      <xdr:col>72</xdr:col>
      <xdr:colOff>38100</xdr:colOff>
      <xdr:row>96</xdr:row>
      <xdr:rowOff>93067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109594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157823</xdr:rowOff>
    </xdr:from>
    <xdr:to>
      <xdr:col>67</xdr:col>
      <xdr:colOff>101600</xdr:colOff>
      <xdr:row>96</xdr:row>
      <xdr:rowOff>87973</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104500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75430</xdr:rowOff>
    </xdr:from>
    <xdr:to>
      <xdr:col>85</xdr:col>
      <xdr:colOff>177800</xdr:colOff>
      <xdr:row>97</xdr:row>
      <xdr:rowOff>5580</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3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53857</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1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97848</xdr:rowOff>
    </xdr:from>
    <xdr:to>
      <xdr:col>81</xdr:col>
      <xdr:colOff>101600</xdr:colOff>
      <xdr:row>97</xdr:row>
      <xdr:rowOff>27998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19125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119597</xdr:rowOff>
    </xdr:from>
    <xdr:to>
      <xdr:col>76</xdr:col>
      <xdr:colOff>165100</xdr:colOff>
      <xdr:row>97</xdr:row>
      <xdr:rowOff>49747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40874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123369</xdr:rowOff>
    </xdr:from>
    <xdr:to>
      <xdr:col>72</xdr:col>
      <xdr:colOff>38100</xdr:colOff>
      <xdr:row>97</xdr:row>
      <xdr:rowOff>53519</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5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44646</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143568</xdr:rowOff>
    </xdr:from>
    <xdr:to>
      <xdr:col>67</xdr:col>
      <xdr:colOff>101600</xdr:colOff>
      <xdr:row>97</xdr:row>
      <xdr:rowOff>73718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64845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6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41711</xdr:rowOff>
    </xdr:from>
    <xdr:to>
      <xdr:col>102</xdr:col>
      <xdr:colOff>165100</xdr:colOff>
      <xdr:row>39</xdr:row>
      <xdr:rowOff>143311</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159838</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503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47915</xdr:rowOff>
    </xdr:from>
    <xdr:to>
      <xdr:col>98</xdr:col>
      <xdr:colOff>38100</xdr:colOff>
      <xdr:row>39</xdr:row>
      <xdr:rowOff>149515</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166042</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歳出決算額は、住民一人当たり</a:t>
          </a:r>
          <a:r>
            <a:rPr kumimoji="1" lang="en-US" altLang="ja-JP" sz="1100">
              <a:latin typeface="ＭＳ Ｐゴシック" panose="020B0600070205080204" pitchFamily="50" charset="-128"/>
              <a:ea typeface="ＭＳ Ｐゴシック" panose="020B0600070205080204" pitchFamily="50" charset="-128"/>
            </a:rPr>
            <a:t>411,800</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議会費は、前年度から住民一人当たり</a:t>
          </a:r>
          <a:r>
            <a:rPr kumimoji="1" lang="en-US" altLang="ja-JP" sz="1100">
              <a:latin typeface="ＭＳ Ｐゴシック" panose="020B0600070205080204" pitchFamily="50" charset="-128"/>
              <a:ea typeface="ＭＳ Ｐゴシック" panose="020B0600070205080204" pitchFamily="50" charset="-128"/>
            </a:rPr>
            <a:t>665</a:t>
          </a:r>
          <a:r>
            <a:rPr kumimoji="1" lang="ja-JP" altLang="en-US" sz="1100">
              <a:latin typeface="ＭＳ Ｐゴシック" panose="020B0600070205080204" pitchFamily="50" charset="-128"/>
              <a:ea typeface="ＭＳ Ｐゴシック" panose="020B0600070205080204" pitchFamily="50" charset="-128"/>
            </a:rPr>
            <a:t>円増加し、</a:t>
          </a:r>
          <a:r>
            <a:rPr kumimoji="1" lang="en-US" altLang="ja-JP" sz="1100">
              <a:latin typeface="ＭＳ Ｐゴシック" panose="020B0600070205080204" pitchFamily="50" charset="-128"/>
              <a:ea typeface="ＭＳ Ｐゴシック" panose="020B0600070205080204" pitchFamily="50" charset="-128"/>
            </a:rPr>
            <a:t>4,610</a:t>
          </a:r>
          <a:r>
            <a:rPr kumimoji="1" lang="ja-JP" altLang="en-US" sz="1100">
              <a:latin typeface="ＭＳ Ｐゴシック" panose="020B0600070205080204" pitchFamily="50" charset="-128"/>
              <a:ea typeface="ＭＳ Ｐゴシック" panose="020B0600070205080204" pitchFamily="50" charset="-128"/>
            </a:rPr>
            <a:t>円となっている。主な増加要因は、議場映像音響設備改修の増によるものである。　総務費は、前年度から住民一人当たり</a:t>
          </a:r>
          <a:r>
            <a:rPr kumimoji="1" lang="en-US" altLang="ja-JP" sz="1100">
              <a:latin typeface="ＭＳ Ｐゴシック" panose="020B0600070205080204" pitchFamily="50" charset="-128"/>
              <a:ea typeface="ＭＳ Ｐゴシック" panose="020B0600070205080204" pitchFamily="50" charset="-128"/>
            </a:rPr>
            <a:t>6,129</a:t>
          </a:r>
          <a:r>
            <a:rPr kumimoji="1" lang="ja-JP" altLang="en-US" sz="1100">
              <a:latin typeface="ＭＳ Ｐゴシック" panose="020B0600070205080204" pitchFamily="50" charset="-128"/>
              <a:ea typeface="ＭＳ Ｐゴシック" panose="020B0600070205080204" pitchFamily="50" charset="-128"/>
            </a:rPr>
            <a:t>円減少し、</a:t>
          </a:r>
          <a:r>
            <a:rPr kumimoji="1" lang="en-US" altLang="ja-JP" sz="1100">
              <a:latin typeface="ＭＳ Ｐゴシック" panose="020B0600070205080204" pitchFamily="50" charset="-128"/>
              <a:ea typeface="ＭＳ Ｐゴシック" panose="020B0600070205080204" pitchFamily="50" charset="-128"/>
            </a:rPr>
            <a:t>53,380</a:t>
          </a:r>
          <a:r>
            <a:rPr kumimoji="1" lang="ja-JP" altLang="en-US" sz="1100">
              <a:latin typeface="ＭＳ Ｐゴシック" panose="020B0600070205080204" pitchFamily="50" charset="-128"/>
              <a:ea typeface="ＭＳ Ｐゴシック" panose="020B0600070205080204" pitchFamily="50" charset="-128"/>
            </a:rPr>
            <a:t>円となっている。主な減少要因は、減債基金や公共施設等整備基金積立金の減によるものである。　民生費は、前年度から住民一人当たり</a:t>
          </a:r>
          <a:r>
            <a:rPr kumimoji="1" lang="en-US" altLang="ja-JP" sz="1100">
              <a:latin typeface="ＭＳ Ｐゴシック" panose="020B0600070205080204" pitchFamily="50" charset="-128"/>
              <a:ea typeface="ＭＳ Ｐゴシック" panose="020B0600070205080204" pitchFamily="50" charset="-128"/>
            </a:rPr>
            <a:t>13,489</a:t>
          </a:r>
          <a:r>
            <a:rPr kumimoji="1" lang="ja-JP" altLang="en-US" sz="1100">
              <a:latin typeface="ＭＳ Ｐゴシック" panose="020B0600070205080204" pitchFamily="50" charset="-128"/>
              <a:ea typeface="ＭＳ Ｐゴシック" panose="020B0600070205080204" pitchFamily="50" charset="-128"/>
            </a:rPr>
            <a:t>円減少し、</a:t>
          </a:r>
          <a:r>
            <a:rPr kumimoji="1" lang="en-US" altLang="ja-JP" sz="1100">
              <a:latin typeface="ＭＳ Ｐゴシック" panose="020B0600070205080204" pitchFamily="50" charset="-128"/>
              <a:ea typeface="ＭＳ Ｐゴシック" panose="020B0600070205080204" pitchFamily="50" charset="-128"/>
            </a:rPr>
            <a:t>141,124</a:t>
          </a:r>
          <a:r>
            <a:rPr kumimoji="1" lang="ja-JP" altLang="en-US" sz="1100">
              <a:latin typeface="ＭＳ Ｐゴシック" panose="020B0600070205080204" pitchFamily="50" charset="-128"/>
              <a:ea typeface="ＭＳ Ｐゴシック" panose="020B0600070205080204" pitchFamily="50" charset="-128"/>
            </a:rPr>
            <a:t>円となっている。主な減少要因は、子育て世帯臨時特別給付金や住民税非課税世帯等臨時特別給付金の減によるものである。　農林水産業費は、前年度から住民一人当たり</a:t>
          </a:r>
          <a:r>
            <a:rPr kumimoji="1" lang="en-US" altLang="ja-JP" sz="1100">
              <a:latin typeface="ＭＳ Ｐゴシック" panose="020B0600070205080204" pitchFamily="50" charset="-128"/>
              <a:ea typeface="ＭＳ Ｐゴシック" panose="020B0600070205080204" pitchFamily="50" charset="-128"/>
            </a:rPr>
            <a:t>2,466</a:t>
          </a:r>
          <a:r>
            <a:rPr kumimoji="1" lang="ja-JP" altLang="en-US" sz="1100">
              <a:latin typeface="ＭＳ Ｐゴシック" panose="020B0600070205080204" pitchFamily="50" charset="-128"/>
              <a:ea typeface="ＭＳ Ｐゴシック" panose="020B0600070205080204" pitchFamily="50" charset="-128"/>
            </a:rPr>
            <a:t>円増加し、</a:t>
          </a:r>
          <a:r>
            <a:rPr kumimoji="1" lang="en-US" altLang="ja-JP" sz="1100">
              <a:latin typeface="ＭＳ Ｐゴシック" panose="020B0600070205080204" pitchFamily="50" charset="-128"/>
              <a:ea typeface="ＭＳ Ｐゴシック" panose="020B0600070205080204" pitchFamily="50" charset="-128"/>
            </a:rPr>
            <a:t>24,073</a:t>
          </a:r>
          <a:r>
            <a:rPr kumimoji="1" lang="ja-JP" altLang="en-US" sz="1100">
              <a:latin typeface="ＭＳ Ｐゴシック" panose="020B0600070205080204" pitchFamily="50" charset="-128"/>
              <a:ea typeface="ＭＳ Ｐゴシック" panose="020B0600070205080204" pitchFamily="50" charset="-128"/>
            </a:rPr>
            <a:t>円となっている。主な増加要因としては、物価高騰対策として農林水産業者や認定農業者、土地改良区に対して支援金を給付したことによるものである。　土木費は、前年度から住民一人当たり</a:t>
          </a:r>
          <a:r>
            <a:rPr kumimoji="1" lang="en-US" altLang="ja-JP" sz="1100">
              <a:latin typeface="ＭＳ Ｐゴシック" panose="020B0600070205080204" pitchFamily="50" charset="-128"/>
              <a:ea typeface="ＭＳ Ｐゴシック" panose="020B0600070205080204" pitchFamily="50" charset="-128"/>
            </a:rPr>
            <a:t>4,443</a:t>
          </a:r>
          <a:r>
            <a:rPr kumimoji="1" lang="ja-JP" altLang="en-US" sz="1100">
              <a:latin typeface="ＭＳ Ｐゴシック" panose="020B0600070205080204" pitchFamily="50" charset="-128"/>
              <a:ea typeface="ＭＳ Ｐゴシック" panose="020B0600070205080204" pitchFamily="50" charset="-128"/>
            </a:rPr>
            <a:t>円増加し、</a:t>
          </a:r>
          <a:r>
            <a:rPr kumimoji="1" lang="en-US" altLang="ja-JP" sz="1100">
              <a:latin typeface="ＭＳ Ｐゴシック" panose="020B0600070205080204" pitchFamily="50" charset="-128"/>
              <a:ea typeface="ＭＳ Ｐゴシック" panose="020B0600070205080204" pitchFamily="50" charset="-128"/>
            </a:rPr>
            <a:t>47,712</a:t>
          </a:r>
          <a:r>
            <a:rPr kumimoji="1" lang="ja-JP" altLang="en-US" sz="1100">
              <a:latin typeface="ＭＳ Ｐゴシック" panose="020B0600070205080204" pitchFamily="50" charset="-128"/>
              <a:ea typeface="ＭＳ Ｐゴシック" panose="020B0600070205080204" pitchFamily="50" charset="-128"/>
            </a:rPr>
            <a:t>円となっている。主な増加要因としては前田長岡排水整備工事や、町道</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4180</a:t>
          </a:r>
          <a:r>
            <a:rPr kumimoji="1" lang="ja-JP" altLang="en-US" sz="1100">
              <a:latin typeface="ＭＳ Ｐゴシック" panose="020B0600070205080204" pitchFamily="50" charset="-128"/>
              <a:ea typeface="ＭＳ Ｐゴシック" panose="020B0600070205080204" pitchFamily="50" charset="-128"/>
            </a:rPr>
            <a:t>号線（下座地内）の町道補修工事などによるものである。　消防費は、前年度から住民一人当たり</a:t>
          </a:r>
          <a:r>
            <a:rPr kumimoji="1" lang="en-US" altLang="ja-JP" sz="1100">
              <a:latin typeface="ＭＳ Ｐゴシック" panose="020B0600070205080204" pitchFamily="50" charset="-128"/>
              <a:ea typeface="ＭＳ Ｐゴシック" panose="020B0600070205080204" pitchFamily="50" charset="-128"/>
            </a:rPr>
            <a:t>3,138</a:t>
          </a:r>
          <a:r>
            <a:rPr kumimoji="1" lang="ja-JP" altLang="en-US" sz="1100">
              <a:latin typeface="ＭＳ Ｐゴシック" panose="020B0600070205080204" pitchFamily="50" charset="-128"/>
              <a:ea typeface="ＭＳ Ｐゴシック" panose="020B0600070205080204" pitchFamily="50" charset="-128"/>
            </a:rPr>
            <a:t>円減少し、</a:t>
          </a:r>
          <a:r>
            <a:rPr kumimoji="1" lang="en-US" altLang="ja-JP" sz="1100">
              <a:latin typeface="ＭＳ Ｐゴシック" panose="020B0600070205080204" pitchFamily="50" charset="-128"/>
              <a:ea typeface="ＭＳ Ｐゴシック" panose="020B0600070205080204" pitchFamily="50" charset="-128"/>
            </a:rPr>
            <a:t>20,295</a:t>
          </a:r>
          <a:r>
            <a:rPr kumimoji="1" lang="ja-JP" altLang="en-US" sz="1100">
              <a:latin typeface="ＭＳ Ｐゴシック" panose="020B0600070205080204" pitchFamily="50" charset="-128"/>
              <a:ea typeface="ＭＳ Ｐゴシック" panose="020B0600070205080204" pitchFamily="50" charset="-128"/>
            </a:rPr>
            <a:t>円となっている。主な減少要因は、防災行政無線（更新）整備工事費の減によるものである。　教育費は、前年度から住民一人当たり</a:t>
          </a:r>
          <a:r>
            <a:rPr kumimoji="1" lang="en-US" altLang="ja-JP" sz="1100">
              <a:latin typeface="ＭＳ Ｐゴシック" panose="020B0600070205080204" pitchFamily="50" charset="-128"/>
              <a:ea typeface="ＭＳ Ｐゴシック" panose="020B0600070205080204" pitchFamily="50" charset="-128"/>
            </a:rPr>
            <a:t>28,994</a:t>
          </a:r>
          <a:r>
            <a:rPr kumimoji="1" lang="ja-JP" altLang="en-US" sz="1100">
              <a:latin typeface="ＭＳ Ｐゴシック" panose="020B0600070205080204" pitchFamily="50" charset="-128"/>
              <a:ea typeface="ＭＳ Ｐゴシック" panose="020B0600070205080204" pitchFamily="50" charset="-128"/>
            </a:rPr>
            <a:t>円減少し、</a:t>
          </a:r>
          <a:r>
            <a:rPr kumimoji="1" lang="en-US" altLang="ja-JP" sz="1100">
              <a:latin typeface="ＭＳ Ｐゴシック" panose="020B0600070205080204" pitchFamily="50" charset="-128"/>
              <a:ea typeface="ＭＳ Ｐゴシック" panose="020B0600070205080204" pitchFamily="50" charset="-128"/>
            </a:rPr>
            <a:t>41,728</a:t>
          </a:r>
          <a:r>
            <a:rPr kumimoji="1" lang="ja-JP" altLang="en-US" sz="1100">
              <a:latin typeface="ＭＳ Ｐゴシック" panose="020B0600070205080204" pitchFamily="50" charset="-128"/>
              <a:ea typeface="ＭＳ Ｐゴシック" panose="020B0600070205080204" pitchFamily="50" charset="-128"/>
            </a:rPr>
            <a:t>円となっている。主な減少要因は、学校給食共同調理場建設費の減によるものである。</a:t>
          </a:r>
        </a:p>
        <a:p>
          <a:r>
            <a:rPr kumimoji="1" lang="ja-JP" altLang="en-US" sz="1100">
              <a:latin typeface="ＭＳ Ｐゴシック" panose="020B0600070205080204" pitchFamily="50" charset="-128"/>
              <a:ea typeface="ＭＳ Ｐゴシック" panose="020B0600070205080204" pitchFamily="50" charset="-128"/>
            </a:rPr>
            <a:t>　今後も新たな文化的施設建設や広域し尿処理施設の更新などにより歳出の増加が見込まれるが、その他の経費において事務事業の見直しなど歳出の合理化を推進し、財政健全化に努める。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年度までは中期的な見通しの下に決算剰余金を中心に積立を行ってきたが、平成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年度以降は利子分のみの積立となっている。令和４年度は取崩しはなかったが、普通交付税や臨時財政対策債発行可能額の減少に伴い標準財政規模が減となったことから、前年度から</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21.41</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実質収支額については、歳入歳出差引は増となっているが、翌年度に繰越すべき財源が増となったことで、前年度から</a:t>
          </a:r>
          <a:r>
            <a:rPr kumimoji="1" lang="en-US" altLang="ja-JP" sz="1400">
              <a:latin typeface="ＭＳ ゴシック" pitchFamily="49" charset="-128"/>
              <a:ea typeface="ＭＳ ゴシック" pitchFamily="49" charset="-128"/>
            </a:rPr>
            <a:t>0.49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7.78</a:t>
          </a:r>
          <a:r>
            <a:rPr kumimoji="1" lang="ja-JP" altLang="en-US" sz="1400">
              <a:latin typeface="ＭＳ ゴシック" pitchFamily="49" charset="-128"/>
              <a:ea typeface="ＭＳ ゴシック" pitchFamily="49" charset="-128"/>
            </a:rPr>
            <a:t>％となった。今後も税収等の歳入確保に努め、財政健全化に努める。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令和４年度も前年度に引き続き全会計において黒字となっており、財政の健全化を維持しているものと思われる。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も各会計間の収支バランスに配慮し、一般会計については、税収等の確保、人件費の適正化及び地方債残高の縮減に努め、各特別会計等については、独立採算制を基本として、国民健康保険税、介護保険料及び公共下水道使用料等の見直しを含めた経営改善に努める。水道事業会計においては、前年度を超える標準財政規模比となっているため、引き続き安定した経営ができ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13596902</v>
      </c>
      <c r="BO4" s="358"/>
      <c r="BP4" s="358"/>
      <c r="BQ4" s="358"/>
      <c r="BR4" s="358"/>
      <c r="BS4" s="358"/>
      <c r="BT4" s="358"/>
      <c r="BU4" s="359"/>
      <c r="BV4" s="357">
        <v>15019563</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7.8</v>
      </c>
      <c r="CU4" s="364"/>
      <c r="CV4" s="364"/>
      <c r="CW4" s="364"/>
      <c r="CX4" s="364"/>
      <c r="CY4" s="364"/>
      <c r="CZ4" s="364"/>
      <c r="DA4" s="365"/>
      <c r="DB4" s="363">
        <v>8.3000000000000007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12806167</v>
      </c>
      <c r="BO5" s="395"/>
      <c r="BP5" s="395"/>
      <c r="BQ5" s="395"/>
      <c r="BR5" s="395"/>
      <c r="BS5" s="395"/>
      <c r="BT5" s="395"/>
      <c r="BU5" s="396"/>
      <c r="BV5" s="394">
        <v>14251359</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84.8</v>
      </c>
      <c r="CU5" s="392"/>
      <c r="CV5" s="392"/>
      <c r="CW5" s="392"/>
      <c r="CX5" s="392"/>
      <c r="CY5" s="392"/>
      <c r="CZ5" s="392"/>
      <c r="DA5" s="393"/>
      <c r="DB5" s="391">
        <v>80.599999999999994</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790735</v>
      </c>
      <c r="BO6" s="395"/>
      <c r="BP6" s="395"/>
      <c r="BQ6" s="395"/>
      <c r="BR6" s="395"/>
      <c r="BS6" s="395"/>
      <c r="BT6" s="395"/>
      <c r="BU6" s="396"/>
      <c r="BV6" s="394">
        <v>768204</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86.3</v>
      </c>
      <c r="CU6" s="432"/>
      <c r="CV6" s="432"/>
      <c r="CW6" s="432"/>
      <c r="CX6" s="432"/>
      <c r="CY6" s="432"/>
      <c r="CZ6" s="432"/>
      <c r="DA6" s="433"/>
      <c r="DB6" s="431">
        <v>85.8</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165179</v>
      </c>
      <c r="BO7" s="395"/>
      <c r="BP7" s="395"/>
      <c r="BQ7" s="395"/>
      <c r="BR7" s="395"/>
      <c r="BS7" s="395"/>
      <c r="BT7" s="395"/>
      <c r="BU7" s="396"/>
      <c r="BV7" s="394">
        <v>84344</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8040658</v>
      </c>
      <c r="CU7" s="395"/>
      <c r="CV7" s="395"/>
      <c r="CW7" s="395"/>
      <c r="CX7" s="395"/>
      <c r="CY7" s="395"/>
      <c r="CZ7" s="395"/>
      <c r="DA7" s="396"/>
      <c r="DB7" s="394">
        <v>8271555</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96</v>
      </c>
      <c r="AV8" s="427"/>
      <c r="AW8" s="427"/>
      <c r="AX8" s="427"/>
      <c r="AY8" s="428" t="s">
        <v>111</v>
      </c>
      <c r="AZ8" s="429"/>
      <c r="BA8" s="429"/>
      <c r="BB8" s="429"/>
      <c r="BC8" s="429"/>
      <c r="BD8" s="429"/>
      <c r="BE8" s="429"/>
      <c r="BF8" s="429"/>
      <c r="BG8" s="429"/>
      <c r="BH8" s="429"/>
      <c r="BI8" s="429"/>
      <c r="BJ8" s="429"/>
      <c r="BK8" s="429"/>
      <c r="BL8" s="429"/>
      <c r="BM8" s="430"/>
      <c r="BN8" s="394">
        <v>625556</v>
      </c>
      <c r="BO8" s="395"/>
      <c r="BP8" s="395"/>
      <c r="BQ8" s="395"/>
      <c r="BR8" s="395"/>
      <c r="BS8" s="395"/>
      <c r="BT8" s="395"/>
      <c r="BU8" s="396"/>
      <c r="BV8" s="394">
        <v>683860</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0.57999999999999996</v>
      </c>
      <c r="CU8" s="435"/>
      <c r="CV8" s="435"/>
      <c r="CW8" s="435"/>
      <c r="CX8" s="435"/>
      <c r="CY8" s="435"/>
      <c r="CZ8" s="435"/>
      <c r="DA8" s="436"/>
      <c r="DB8" s="434">
        <v>0.57999999999999996</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31401</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96</v>
      </c>
      <c r="AV9" s="427"/>
      <c r="AW9" s="427"/>
      <c r="AX9" s="427"/>
      <c r="AY9" s="428" t="s">
        <v>117</v>
      </c>
      <c r="AZ9" s="429"/>
      <c r="BA9" s="429"/>
      <c r="BB9" s="429"/>
      <c r="BC9" s="429"/>
      <c r="BD9" s="429"/>
      <c r="BE9" s="429"/>
      <c r="BF9" s="429"/>
      <c r="BG9" s="429"/>
      <c r="BH9" s="429"/>
      <c r="BI9" s="429"/>
      <c r="BJ9" s="429"/>
      <c r="BK9" s="429"/>
      <c r="BL9" s="429"/>
      <c r="BM9" s="430"/>
      <c r="BN9" s="394">
        <v>-58304</v>
      </c>
      <c r="BO9" s="395"/>
      <c r="BP9" s="395"/>
      <c r="BQ9" s="395"/>
      <c r="BR9" s="395"/>
      <c r="BS9" s="395"/>
      <c r="BT9" s="395"/>
      <c r="BU9" s="396"/>
      <c r="BV9" s="394">
        <v>287882</v>
      </c>
      <c r="BW9" s="395"/>
      <c r="BX9" s="395"/>
      <c r="BY9" s="395"/>
      <c r="BZ9" s="395"/>
      <c r="CA9" s="395"/>
      <c r="CB9" s="395"/>
      <c r="CC9" s="396"/>
      <c r="CD9" s="397" t="s">
        <v>118</v>
      </c>
      <c r="CE9" s="398"/>
      <c r="CF9" s="398"/>
      <c r="CG9" s="398"/>
      <c r="CH9" s="398"/>
      <c r="CI9" s="398"/>
      <c r="CJ9" s="398"/>
      <c r="CK9" s="398"/>
      <c r="CL9" s="398"/>
      <c r="CM9" s="398"/>
      <c r="CN9" s="398"/>
      <c r="CO9" s="398"/>
      <c r="CP9" s="398"/>
      <c r="CQ9" s="398"/>
      <c r="CR9" s="398"/>
      <c r="CS9" s="399"/>
      <c r="CT9" s="391">
        <v>10</v>
      </c>
      <c r="CU9" s="392"/>
      <c r="CV9" s="392"/>
      <c r="CW9" s="392"/>
      <c r="CX9" s="392"/>
      <c r="CY9" s="392"/>
      <c r="CZ9" s="392"/>
      <c r="DA9" s="393"/>
      <c r="DB9" s="391">
        <v>9.4</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119</v>
      </c>
      <c r="M10" s="424"/>
      <c r="N10" s="424"/>
      <c r="O10" s="424"/>
      <c r="P10" s="424"/>
      <c r="Q10" s="425"/>
      <c r="R10" s="445">
        <v>32921</v>
      </c>
      <c r="S10" s="446"/>
      <c r="T10" s="446"/>
      <c r="U10" s="446"/>
      <c r="V10" s="447"/>
      <c r="W10" s="382"/>
      <c r="X10" s="383"/>
      <c r="Y10" s="383"/>
      <c r="Z10" s="383"/>
      <c r="AA10" s="383"/>
      <c r="AB10" s="383"/>
      <c r="AC10" s="383"/>
      <c r="AD10" s="383"/>
      <c r="AE10" s="383"/>
      <c r="AF10" s="383"/>
      <c r="AG10" s="383"/>
      <c r="AH10" s="383"/>
      <c r="AI10" s="383"/>
      <c r="AJ10" s="383"/>
      <c r="AK10" s="383"/>
      <c r="AL10" s="386"/>
      <c r="AM10" s="423" t="s">
        <v>120</v>
      </c>
      <c r="AN10" s="424"/>
      <c r="AO10" s="424"/>
      <c r="AP10" s="424"/>
      <c r="AQ10" s="424"/>
      <c r="AR10" s="424"/>
      <c r="AS10" s="424"/>
      <c r="AT10" s="425"/>
      <c r="AU10" s="426" t="s">
        <v>121</v>
      </c>
      <c r="AV10" s="427"/>
      <c r="AW10" s="427"/>
      <c r="AX10" s="427"/>
      <c r="AY10" s="428" t="s">
        <v>122</v>
      </c>
      <c r="AZ10" s="429"/>
      <c r="BA10" s="429"/>
      <c r="BB10" s="429"/>
      <c r="BC10" s="429"/>
      <c r="BD10" s="429"/>
      <c r="BE10" s="429"/>
      <c r="BF10" s="429"/>
      <c r="BG10" s="429"/>
      <c r="BH10" s="429"/>
      <c r="BI10" s="429"/>
      <c r="BJ10" s="429"/>
      <c r="BK10" s="429"/>
      <c r="BL10" s="429"/>
      <c r="BM10" s="430"/>
      <c r="BN10" s="394">
        <v>16</v>
      </c>
      <c r="BO10" s="395"/>
      <c r="BP10" s="395"/>
      <c r="BQ10" s="395"/>
      <c r="BR10" s="395"/>
      <c r="BS10" s="395"/>
      <c r="BT10" s="395"/>
      <c r="BU10" s="396"/>
      <c r="BV10" s="394">
        <v>20</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96</v>
      </c>
      <c r="AV11" s="427"/>
      <c r="AW11" s="427"/>
      <c r="AX11" s="427"/>
      <c r="AY11" s="428" t="s">
        <v>127</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128</v>
      </c>
      <c r="CE11" s="398"/>
      <c r="CF11" s="398"/>
      <c r="CG11" s="398"/>
      <c r="CH11" s="398"/>
      <c r="CI11" s="398"/>
      <c r="CJ11" s="398"/>
      <c r="CK11" s="398"/>
      <c r="CL11" s="398"/>
      <c r="CM11" s="398"/>
      <c r="CN11" s="398"/>
      <c r="CO11" s="398"/>
      <c r="CP11" s="398"/>
      <c r="CQ11" s="398"/>
      <c r="CR11" s="398"/>
      <c r="CS11" s="399"/>
      <c r="CT11" s="434" t="s">
        <v>129</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31098</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121</v>
      </c>
      <c r="AV12" s="427"/>
      <c r="AW12" s="427"/>
      <c r="AX12" s="427"/>
      <c r="AY12" s="428" t="s">
        <v>136</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129</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138</v>
      </c>
      <c r="N13" s="486"/>
      <c r="O13" s="486"/>
      <c r="P13" s="486"/>
      <c r="Q13" s="487"/>
      <c r="R13" s="478">
        <v>30391</v>
      </c>
      <c r="S13" s="479"/>
      <c r="T13" s="479"/>
      <c r="U13" s="479"/>
      <c r="V13" s="480"/>
      <c r="W13" s="410" t="s">
        <v>139</v>
      </c>
      <c r="X13" s="411"/>
      <c r="Y13" s="411"/>
      <c r="Z13" s="411"/>
      <c r="AA13" s="411"/>
      <c r="AB13" s="401"/>
      <c r="AC13" s="445">
        <v>2372</v>
      </c>
      <c r="AD13" s="446"/>
      <c r="AE13" s="446"/>
      <c r="AF13" s="446"/>
      <c r="AG13" s="488"/>
      <c r="AH13" s="445">
        <v>2498</v>
      </c>
      <c r="AI13" s="446"/>
      <c r="AJ13" s="446"/>
      <c r="AK13" s="446"/>
      <c r="AL13" s="447"/>
      <c r="AM13" s="423" t="s">
        <v>140</v>
      </c>
      <c r="AN13" s="424"/>
      <c r="AO13" s="424"/>
      <c r="AP13" s="424"/>
      <c r="AQ13" s="424"/>
      <c r="AR13" s="424"/>
      <c r="AS13" s="424"/>
      <c r="AT13" s="425"/>
      <c r="AU13" s="426" t="s">
        <v>141</v>
      </c>
      <c r="AV13" s="427"/>
      <c r="AW13" s="427"/>
      <c r="AX13" s="427"/>
      <c r="AY13" s="428" t="s">
        <v>142</v>
      </c>
      <c r="AZ13" s="429"/>
      <c r="BA13" s="429"/>
      <c r="BB13" s="429"/>
      <c r="BC13" s="429"/>
      <c r="BD13" s="429"/>
      <c r="BE13" s="429"/>
      <c r="BF13" s="429"/>
      <c r="BG13" s="429"/>
      <c r="BH13" s="429"/>
      <c r="BI13" s="429"/>
      <c r="BJ13" s="429"/>
      <c r="BK13" s="429"/>
      <c r="BL13" s="429"/>
      <c r="BM13" s="430"/>
      <c r="BN13" s="394">
        <v>-58288</v>
      </c>
      <c r="BO13" s="395"/>
      <c r="BP13" s="395"/>
      <c r="BQ13" s="395"/>
      <c r="BR13" s="395"/>
      <c r="BS13" s="395"/>
      <c r="BT13" s="395"/>
      <c r="BU13" s="396"/>
      <c r="BV13" s="394">
        <v>287902</v>
      </c>
      <c r="BW13" s="395"/>
      <c r="BX13" s="395"/>
      <c r="BY13" s="395"/>
      <c r="BZ13" s="395"/>
      <c r="CA13" s="395"/>
      <c r="CB13" s="395"/>
      <c r="CC13" s="396"/>
      <c r="CD13" s="397" t="s">
        <v>143</v>
      </c>
      <c r="CE13" s="398"/>
      <c r="CF13" s="398"/>
      <c r="CG13" s="398"/>
      <c r="CH13" s="398"/>
      <c r="CI13" s="398"/>
      <c r="CJ13" s="398"/>
      <c r="CK13" s="398"/>
      <c r="CL13" s="398"/>
      <c r="CM13" s="398"/>
      <c r="CN13" s="398"/>
      <c r="CO13" s="398"/>
      <c r="CP13" s="398"/>
      <c r="CQ13" s="398"/>
      <c r="CR13" s="398"/>
      <c r="CS13" s="399"/>
      <c r="CT13" s="391">
        <v>5.9</v>
      </c>
      <c r="CU13" s="392"/>
      <c r="CV13" s="392"/>
      <c r="CW13" s="392"/>
      <c r="CX13" s="392"/>
      <c r="CY13" s="392"/>
      <c r="CZ13" s="392"/>
      <c r="DA13" s="393"/>
      <c r="DB13" s="391">
        <v>6.6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144</v>
      </c>
      <c r="M14" s="476"/>
      <c r="N14" s="476"/>
      <c r="O14" s="476"/>
      <c r="P14" s="476"/>
      <c r="Q14" s="477"/>
      <c r="R14" s="478">
        <v>31518</v>
      </c>
      <c r="S14" s="479"/>
      <c r="T14" s="479"/>
      <c r="U14" s="479"/>
      <c r="V14" s="480"/>
      <c r="W14" s="384"/>
      <c r="X14" s="385"/>
      <c r="Y14" s="385"/>
      <c r="Z14" s="385"/>
      <c r="AA14" s="385"/>
      <c r="AB14" s="374"/>
      <c r="AC14" s="481">
        <v>15</v>
      </c>
      <c r="AD14" s="482"/>
      <c r="AE14" s="482"/>
      <c r="AF14" s="482"/>
      <c r="AG14" s="483"/>
      <c r="AH14" s="481">
        <v>15.3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145</v>
      </c>
      <c r="CE14" s="490"/>
      <c r="CF14" s="490"/>
      <c r="CG14" s="490"/>
      <c r="CH14" s="490"/>
      <c r="CI14" s="490"/>
      <c r="CJ14" s="490"/>
      <c r="CK14" s="490"/>
      <c r="CL14" s="490"/>
      <c r="CM14" s="490"/>
      <c r="CN14" s="490"/>
      <c r="CO14" s="490"/>
      <c r="CP14" s="490"/>
      <c r="CQ14" s="490"/>
      <c r="CR14" s="490"/>
      <c r="CS14" s="491"/>
      <c r="CT14" s="492">
        <v>8.1</v>
      </c>
      <c r="CU14" s="493"/>
      <c r="CV14" s="493"/>
      <c r="CW14" s="493"/>
      <c r="CX14" s="493"/>
      <c r="CY14" s="493"/>
      <c r="CZ14" s="493"/>
      <c r="DA14" s="494"/>
      <c r="DB14" s="492">
        <v>23.5</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138</v>
      </c>
      <c r="N15" s="486"/>
      <c r="O15" s="486"/>
      <c r="P15" s="486"/>
      <c r="Q15" s="487"/>
      <c r="R15" s="478">
        <v>30896</v>
      </c>
      <c r="S15" s="479"/>
      <c r="T15" s="479"/>
      <c r="U15" s="479"/>
      <c r="V15" s="480"/>
      <c r="W15" s="410" t="s">
        <v>146</v>
      </c>
      <c r="X15" s="411"/>
      <c r="Y15" s="411"/>
      <c r="Z15" s="411"/>
      <c r="AA15" s="411"/>
      <c r="AB15" s="401"/>
      <c r="AC15" s="445">
        <v>3659</v>
      </c>
      <c r="AD15" s="446"/>
      <c r="AE15" s="446"/>
      <c r="AF15" s="446"/>
      <c r="AG15" s="488"/>
      <c r="AH15" s="445">
        <v>3918</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4059405</v>
      </c>
      <c r="BO15" s="358"/>
      <c r="BP15" s="358"/>
      <c r="BQ15" s="358"/>
      <c r="BR15" s="358"/>
      <c r="BS15" s="358"/>
      <c r="BT15" s="358"/>
      <c r="BU15" s="359"/>
      <c r="BV15" s="357">
        <v>3804798</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23.1</v>
      </c>
      <c r="AD16" s="482"/>
      <c r="AE16" s="482"/>
      <c r="AF16" s="482"/>
      <c r="AG16" s="483"/>
      <c r="AH16" s="481">
        <v>24</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6847537</v>
      </c>
      <c r="BO16" s="395"/>
      <c r="BP16" s="395"/>
      <c r="BQ16" s="395"/>
      <c r="BR16" s="395"/>
      <c r="BS16" s="395"/>
      <c r="BT16" s="395"/>
      <c r="BU16" s="396"/>
      <c r="BV16" s="394">
        <v>6789002</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152</v>
      </c>
      <c r="N17" s="506"/>
      <c r="O17" s="506"/>
      <c r="P17" s="506"/>
      <c r="Q17" s="507"/>
      <c r="R17" s="500" t="s">
        <v>153</v>
      </c>
      <c r="S17" s="501"/>
      <c r="T17" s="501"/>
      <c r="U17" s="501"/>
      <c r="V17" s="502"/>
      <c r="W17" s="410" t="s">
        <v>154</v>
      </c>
      <c r="X17" s="411"/>
      <c r="Y17" s="411"/>
      <c r="Z17" s="411"/>
      <c r="AA17" s="411"/>
      <c r="AB17" s="401"/>
      <c r="AC17" s="445">
        <v>9776</v>
      </c>
      <c r="AD17" s="446"/>
      <c r="AE17" s="446"/>
      <c r="AF17" s="446"/>
      <c r="AG17" s="488"/>
      <c r="AH17" s="445">
        <v>9880</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5111093</v>
      </c>
      <c r="BO17" s="395"/>
      <c r="BP17" s="395"/>
      <c r="BQ17" s="395"/>
      <c r="BR17" s="395"/>
      <c r="BS17" s="395"/>
      <c r="BT17" s="395"/>
      <c r="BU17" s="396"/>
      <c r="BV17" s="394">
        <v>4771195</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156</v>
      </c>
      <c r="C18" s="437"/>
      <c r="D18" s="437"/>
      <c r="E18" s="517"/>
      <c r="F18" s="517"/>
      <c r="G18" s="517"/>
      <c r="H18" s="517"/>
      <c r="I18" s="517"/>
      <c r="J18" s="517"/>
      <c r="K18" s="517"/>
      <c r="L18" s="518">
        <v>121.58</v>
      </c>
      <c r="M18" s="518"/>
      <c r="N18" s="518"/>
      <c r="O18" s="518"/>
      <c r="P18" s="518"/>
      <c r="Q18" s="518"/>
      <c r="R18" s="519"/>
      <c r="S18" s="519"/>
      <c r="T18" s="519"/>
      <c r="U18" s="519"/>
      <c r="V18" s="520"/>
      <c r="W18" s="412"/>
      <c r="X18" s="413"/>
      <c r="Y18" s="413"/>
      <c r="Z18" s="413"/>
      <c r="AA18" s="413"/>
      <c r="AB18" s="404"/>
      <c r="AC18" s="521">
        <v>61.8</v>
      </c>
      <c r="AD18" s="522"/>
      <c r="AE18" s="522"/>
      <c r="AF18" s="522"/>
      <c r="AG18" s="523"/>
      <c r="AH18" s="521">
        <v>60.6</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6812509</v>
      </c>
      <c r="BO18" s="395"/>
      <c r="BP18" s="395"/>
      <c r="BQ18" s="395"/>
      <c r="BR18" s="395"/>
      <c r="BS18" s="395"/>
      <c r="BT18" s="395"/>
      <c r="BU18" s="396"/>
      <c r="BV18" s="394">
        <v>6852694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158</v>
      </c>
      <c r="C19" s="437"/>
      <c r="D19" s="437"/>
      <c r="E19" s="517"/>
      <c r="F19" s="517"/>
      <c r="G19" s="517"/>
      <c r="H19" s="517"/>
      <c r="I19" s="517"/>
      <c r="J19" s="517"/>
      <c r="K19" s="517"/>
      <c r="L19" s="525">
        <v>258</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9216466</v>
      </c>
      <c r="BO19" s="395"/>
      <c r="BP19" s="395"/>
      <c r="BQ19" s="395"/>
      <c r="BR19" s="395"/>
      <c r="BS19" s="395"/>
      <c r="BT19" s="395"/>
      <c r="BU19" s="396"/>
      <c r="BV19" s="394">
        <v>9434994</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160</v>
      </c>
      <c r="C20" s="437"/>
      <c r="D20" s="437"/>
      <c r="E20" s="517"/>
      <c r="F20" s="517"/>
      <c r="G20" s="517"/>
      <c r="H20" s="517"/>
      <c r="I20" s="517"/>
      <c r="J20" s="517"/>
      <c r="K20" s="517"/>
      <c r="L20" s="525">
        <v>11758</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10010489</v>
      </c>
      <c r="BO22" s="358"/>
      <c r="BP22" s="358"/>
      <c r="BQ22" s="358"/>
      <c r="BR22" s="358"/>
      <c r="BS22" s="358"/>
      <c r="BT22" s="358"/>
      <c r="BU22" s="359"/>
      <c r="BV22" s="357">
        <v>10340754</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9380839</v>
      </c>
      <c r="BO23" s="395"/>
      <c r="BP23" s="395"/>
      <c r="BQ23" s="395"/>
      <c r="BR23" s="395"/>
      <c r="BS23" s="395"/>
      <c r="BT23" s="395"/>
      <c r="BU23" s="396"/>
      <c r="BV23" s="394">
        <v>9695364</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170</v>
      </c>
      <c r="F24" s="424"/>
      <c r="G24" s="424"/>
      <c r="H24" s="424"/>
      <c r="I24" s="424"/>
      <c r="J24" s="424"/>
      <c r="K24" s="425"/>
      <c r="L24" s="445">
        <v>1</v>
      </c>
      <c r="M24" s="446"/>
      <c r="N24" s="446"/>
      <c r="O24" s="446"/>
      <c r="P24" s="488"/>
      <c r="Q24" s="445">
        <v>8680</v>
      </c>
      <c r="R24" s="446"/>
      <c r="S24" s="446"/>
      <c r="T24" s="446"/>
      <c r="U24" s="446"/>
      <c r="V24" s="488"/>
      <c r="W24" s="540"/>
      <c r="X24" s="541"/>
      <c r="Y24" s="542"/>
      <c r="Z24" s="444" t="s">
        <v>171</v>
      </c>
      <c r="AA24" s="424"/>
      <c r="AB24" s="424"/>
      <c r="AC24" s="424"/>
      <c r="AD24" s="424"/>
      <c r="AE24" s="424"/>
      <c r="AF24" s="424"/>
      <c r="AG24" s="425"/>
      <c r="AH24" s="445">
        <v>257</v>
      </c>
      <c r="AI24" s="446"/>
      <c r="AJ24" s="446"/>
      <c r="AK24" s="446"/>
      <c r="AL24" s="488"/>
      <c r="AM24" s="445">
        <v>775883</v>
      </c>
      <c r="AN24" s="446"/>
      <c r="AO24" s="446"/>
      <c r="AP24" s="446"/>
      <c r="AQ24" s="446"/>
      <c r="AR24" s="488"/>
      <c r="AS24" s="445">
        <v>3019</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4562981</v>
      </c>
      <c r="BO24" s="395"/>
      <c r="BP24" s="395"/>
      <c r="BQ24" s="395"/>
      <c r="BR24" s="395"/>
      <c r="BS24" s="395"/>
      <c r="BT24" s="395"/>
      <c r="BU24" s="396"/>
      <c r="BV24" s="394">
        <v>4532944</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173</v>
      </c>
      <c r="F25" s="424"/>
      <c r="G25" s="424"/>
      <c r="H25" s="424"/>
      <c r="I25" s="424"/>
      <c r="J25" s="424"/>
      <c r="K25" s="425"/>
      <c r="L25" s="445">
        <v>1</v>
      </c>
      <c r="M25" s="446"/>
      <c r="N25" s="446"/>
      <c r="O25" s="446"/>
      <c r="P25" s="488"/>
      <c r="Q25" s="445">
        <v>6680</v>
      </c>
      <c r="R25" s="446"/>
      <c r="S25" s="446"/>
      <c r="T25" s="446"/>
      <c r="U25" s="446"/>
      <c r="V25" s="488"/>
      <c r="W25" s="540"/>
      <c r="X25" s="541"/>
      <c r="Y25" s="542"/>
      <c r="Z25" s="444" t="s">
        <v>174</v>
      </c>
      <c r="AA25" s="424"/>
      <c r="AB25" s="424"/>
      <c r="AC25" s="424"/>
      <c r="AD25" s="424"/>
      <c r="AE25" s="424"/>
      <c r="AF25" s="424"/>
      <c r="AG25" s="425"/>
      <c r="AH25" s="445">
        <v>52</v>
      </c>
      <c r="AI25" s="446"/>
      <c r="AJ25" s="446"/>
      <c r="AK25" s="446"/>
      <c r="AL25" s="488"/>
      <c r="AM25" s="445">
        <v>152100</v>
      </c>
      <c r="AN25" s="446"/>
      <c r="AO25" s="446"/>
      <c r="AP25" s="446"/>
      <c r="AQ25" s="446"/>
      <c r="AR25" s="488"/>
      <c r="AS25" s="445">
        <v>2925</v>
      </c>
      <c r="AT25" s="446"/>
      <c r="AU25" s="446"/>
      <c r="AV25" s="446"/>
      <c r="AW25" s="446"/>
      <c r="AX25" s="447"/>
      <c r="AY25" s="354" t="s">
        <v>175</v>
      </c>
      <c r="AZ25" s="355"/>
      <c r="BA25" s="355"/>
      <c r="BB25" s="355"/>
      <c r="BC25" s="355"/>
      <c r="BD25" s="355"/>
      <c r="BE25" s="355"/>
      <c r="BF25" s="355"/>
      <c r="BG25" s="355"/>
      <c r="BH25" s="355"/>
      <c r="BI25" s="355"/>
      <c r="BJ25" s="355"/>
      <c r="BK25" s="355"/>
      <c r="BL25" s="355"/>
      <c r="BM25" s="356"/>
      <c r="BN25" s="357">
        <v>3152372</v>
      </c>
      <c r="BO25" s="358"/>
      <c r="BP25" s="358"/>
      <c r="BQ25" s="358"/>
      <c r="BR25" s="358"/>
      <c r="BS25" s="358"/>
      <c r="BT25" s="358"/>
      <c r="BU25" s="359"/>
      <c r="BV25" s="357">
        <v>3361645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176</v>
      </c>
      <c r="F26" s="424"/>
      <c r="G26" s="424"/>
      <c r="H26" s="424"/>
      <c r="I26" s="424"/>
      <c r="J26" s="424"/>
      <c r="K26" s="425"/>
      <c r="L26" s="445">
        <v>1</v>
      </c>
      <c r="M26" s="446"/>
      <c r="N26" s="446"/>
      <c r="O26" s="446"/>
      <c r="P26" s="488"/>
      <c r="Q26" s="445">
        <v>5900</v>
      </c>
      <c r="R26" s="446"/>
      <c r="S26" s="446"/>
      <c r="T26" s="446"/>
      <c r="U26" s="446"/>
      <c r="V26" s="488"/>
      <c r="W26" s="540"/>
      <c r="X26" s="541"/>
      <c r="Y26" s="542"/>
      <c r="Z26" s="444" t="s">
        <v>177</v>
      </c>
      <c r="AA26" s="546"/>
      <c r="AB26" s="546"/>
      <c r="AC26" s="546"/>
      <c r="AD26" s="546"/>
      <c r="AE26" s="546"/>
      <c r="AF26" s="546"/>
      <c r="AG26" s="547"/>
      <c r="AH26" s="445" t="s">
        <v>129</v>
      </c>
      <c r="AI26" s="446"/>
      <c r="AJ26" s="446"/>
      <c r="AK26" s="446"/>
      <c r="AL26" s="488"/>
      <c r="AM26" s="445" t="s">
        <v>178</v>
      </c>
      <c r="AN26" s="446"/>
      <c r="AO26" s="446"/>
      <c r="AP26" s="446"/>
      <c r="AQ26" s="446"/>
      <c r="AR26" s="488"/>
      <c r="AS26" s="445" t="s">
        <v>129</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129</v>
      </c>
      <c r="BO26" s="395"/>
      <c r="BP26" s="395"/>
      <c r="BQ26" s="395"/>
      <c r="BR26" s="395"/>
      <c r="BS26" s="395"/>
      <c r="BT26" s="395"/>
      <c r="BU26" s="396"/>
      <c r="BV26" s="394" t="s">
        <v>178</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180</v>
      </c>
      <c r="F27" s="424"/>
      <c r="G27" s="424"/>
      <c r="H27" s="424"/>
      <c r="I27" s="424"/>
      <c r="J27" s="424"/>
      <c r="K27" s="425"/>
      <c r="L27" s="445">
        <v>1</v>
      </c>
      <c r="M27" s="446"/>
      <c r="N27" s="446"/>
      <c r="O27" s="446"/>
      <c r="P27" s="488"/>
      <c r="Q27" s="445">
        <v>3540</v>
      </c>
      <c r="R27" s="446"/>
      <c r="S27" s="446"/>
      <c r="T27" s="446"/>
      <c r="U27" s="446"/>
      <c r="V27" s="488"/>
      <c r="W27" s="540"/>
      <c r="X27" s="541"/>
      <c r="Y27" s="542"/>
      <c r="Z27" s="444" t="s">
        <v>181</v>
      </c>
      <c r="AA27" s="424"/>
      <c r="AB27" s="424"/>
      <c r="AC27" s="424"/>
      <c r="AD27" s="424"/>
      <c r="AE27" s="424"/>
      <c r="AF27" s="424"/>
      <c r="AG27" s="425"/>
      <c r="AH27" s="445">
        <v>13</v>
      </c>
      <c r="AI27" s="446"/>
      <c r="AJ27" s="446"/>
      <c r="AK27" s="446"/>
      <c r="AL27" s="488"/>
      <c r="AM27" s="445">
        <v>41132</v>
      </c>
      <c r="AN27" s="446"/>
      <c r="AO27" s="446"/>
      <c r="AP27" s="446"/>
      <c r="AQ27" s="446"/>
      <c r="AR27" s="488"/>
      <c r="AS27" s="445">
        <v>3164</v>
      </c>
      <c r="AT27" s="446"/>
      <c r="AU27" s="446"/>
      <c r="AV27" s="446"/>
      <c r="AW27" s="446"/>
      <c r="AX27" s="447"/>
      <c r="AY27" s="489" t="s">
        <v>182</v>
      </c>
      <c r="AZ27" s="490"/>
      <c r="BA27" s="490"/>
      <c r="BB27" s="490"/>
      <c r="BC27" s="490"/>
      <c r="BD27" s="490"/>
      <c r="BE27" s="490"/>
      <c r="BF27" s="490"/>
      <c r="BG27" s="490"/>
      <c r="BH27" s="490"/>
      <c r="BI27" s="490"/>
      <c r="BJ27" s="490"/>
      <c r="BK27" s="490"/>
      <c r="BL27" s="490"/>
      <c r="BM27" s="491"/>
      <c r="BN27" s="513" t="s">
        <v>178</v>
      </c>
      <c r="BO27" s="514"/>
      <c r="BP27" s="514"/>
      <c r="BQ27" s="514"/>
      <c r="BR27" s="514"/>
      <c r="BS27" s="514"/>
      <c r="BT27" s="514"/>
      <c r="BU27" s="515"/>
      <c r="BV27" s="513" t="s">
        <v>129</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183</v>
      </c>
      <c r="F28" s="424"/>
      <c r="G28" s="424"/>
      <c r="H28" s="424"/>
      <c r="I28" s="424"/>
      <c r="J28" s="424"/>
      <c r="K28" s="425"/>
      <c r="L28" s="445">
        <v>1</v>
      </c>
      <c r="M28" s="446"/>
      <c r="N28" s="446"/>
      <c r="O28" s="446"/>
      <c r="P28" s="488"/>
      <c r="Q28" s="445">
        <v>3180</v>
      </c>
      <c r="R28" s="446"/>
      <c r="S28" s="446"/>
      <c r="T28" s="446"/>
      <c r="U28" s="446"/>
      <c r="V28" s="488"/>
      <c r="W28" s="540"/>
      <c r="X28" s="541"/>
      <c r="Y28" s="542"/>
      <c r="Z28" s="444" t="s">
        <v>184</v>
      </c>
      <c r="AA28" s="424"/>
      <c r="AB28" s="424"/>
      <c r="AC28" s="424"/>
      <c r="AD28" s="424"/>
      <c r="AE28" s="424"/>
      <c r="AF28" s="424"/>
      <c r="AG28" s="425"/>
      <c r="AH28" s="445" t="s">
        <v>178</v>
      </c>
      <c r="AI28" s="446"/>
      <c r="AJ28" s="446"/>
      <c r="AK28" s="446"/>
      <c r="AL28" s="488"/>
      <c r="AM28" s="445" t="s">
        <v>185</v>
      </c>
      <c r="AN28" s="446"/>
      <c r="AO28" s="446"/>
      <c r="AP28" s="446"/>
      <c r="AQ28" s="446"/>
      <c r="AR28" s="488"/>
      <c r="AS28" s="445" t="s">
        <v>185</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1721471</v>
      </c>
      <c r="BO28" s="358"/>
      <c r="BP28" s="358"/>
      <c r="BQ28" s="358"/>
      <c r="BR28" s="358"/>
      <c r="BS28" s="358"/>
      <c r="BT28" s="358"/>
      <c r="BU28" s="359"/>
      <c r="BV28" s="357">
        <v>1721455</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14</v>
      </c>
      <c r="M29" s="446"/>
      <c r="N29" s="446"/>
      <c r="O29" s="446"/>
      <c r="P29" s="488"/>
      <c r="Q29" s="445">
        <v>3100</v>
      </c>
      <c r="R29" s="446"/>
      <c r="S29" s="446"/>
      <c r="T29" s="446"/>
      <c r="U29" s="446"/>
      <c r="V29" s="488"/>
      <c r="W29" s="543"/>
      <c r="X29" s="544"/>
      <c r="Y29" s="545"/>
      <c r="Z29" s="444" t="s">
        <v>188</v>
      </c>
      <c r="AA29" s="424"/>
      <c r="AB29" s="424"/>
      <c r="AC29" s="424"/>
      <c r="AD29" s="424"/>
      <c r="AE29" s="424"/>
      <c r="AF29" s="424"/>
      <c r="AG29" s="425"/>
      <c r="AH29" s="445">
        <v>270</v>
      </c>
      <c r="AI29" s="446"/>
      <c r="AJ29" s="446"/>
      <c r="AK29" s="446"/>
      <c r="AL29" s="488"/>
      <c r="AM29" s="445">
        <v>817015</v>
      </c>
      <c r="AN29" s="446"/>
      <c r="AO29" s="446"/>
      <c r="AP29" s="446"/>
      <c r="AQ29" s="446"/>
      <c r="AR29" s="488"/>
      <c r="AS29" s="445">
        <v>3026</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670365</v>
      </c>
      <c r="BO29" s="395"/>
      <c r="BP29" s="395"/>
      <c r="BQ29" s="395"/>
      <c r="BR29" s="395"/>
      <c r="BS29" s="395"/>
      <c r="BT29" s="395"/>
      <c r="BU29" s="396"/>
      <c r="BV29" s="394">
        <v>520352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97.8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3050748</v>
      </c>
      <c r="BO30" s="514"/>
      <c r="BP30" s="514"/>
      <c r="BQ30" s="514"/>
      <c r="BR30" s="514"/>
      <c r="BS30" s="514"/>
      <c r="BT30" s="514"/>
      <c r="BU30" s="515"/>
      <c r="BV30" s="513">
        <v>2818622</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199</v>
      </c>
      <c r="V33" s="418"/>
      <c r="W33" s="383" t="s">
        <v>200</v>
      </c>
      <c r="X33" s="383"/>
      <c r="Y33" s="383"/>
      <c r="Z33" s="383"/>
      <c r="AA33" s="383"/>
      <c r="AB33" s="383"/>
      <c r="AC33" s="383"/>
      <c r="AD33" s="383"/>
      <c r="AE33" s="383"/>
      <c r="AF33" s="383"/>
      <c r="AG33" s="383"/>
      <c r="AH33" s="383"/>
      <c r="AI33" s="383"/>
      <c r="AJ33" s="383"/>
      <c r="AK33" s="383"/>
      <c r="AL33" s="179"/>
      <c r="AM33" s="418" t="s">
        <v>199</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205</v>
      </c>
      <c r="CP33" s="418"/>
      <c r="CQ33" s="383" t="s">
        <v>206</v>
      </c>
      <c r="CR33" s="383"/>
      <c r="CS33" s="383"/>
      <c r="CT33" s="383"/>
      <c r="CU33" s="383"/>
      <c r="CV33" s="383"/>
      <c r="CW33" s="383"/>
      <c r="CX33" s="383"/>
      <c r="CY33" s="383"/>
      <c r="CZ33" s="383"/>
      <c r="DA33" s="383"/>
      <c r="DB33" s="383"/>
      <c r="DC33" s="383"/>
      <c r="DD33" s="383"/>
      <c r="DE33" s="383"/>
      <c r="DF33" s="179"/>
      <c r="DG33" s="583" t="s">
        <v>207</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茨城県市町村総合事務組合（一般会計）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茨城町農業公社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工業用水道事業会計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茨城県市町村総合事務組合（県民交通災害共済事業特別会計）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後期高齢者医療保険特別会計</v>
      </c>
      <c r="X36" s="585"/>
      <c r="Y36" s="585"/>
      <c r="Z36" s="585"/>
      <c r="AA36" s="585"/>
      <c r="AB36" s="585"/>
      <c r="AC36" s="585"/>
      <c r="AD36" s="585"/>
      <c r="AE36" s="585"/>
      <c r="AF36" s="585"/>
      <c r="AG36" s="585"/>
      <c r="AH36" s="585"/>
      <c r="AI36" s="585"/>
      <c r="AJ36" s="585"/>
      <c r="AK36" s="585"/>
      <c r="AL36" s="175"/>
      <c r="AM36" s="584">
        <f t="shared" si="0"/>
        <v>7</v>
      </c>
      <c r="AN36" s="584"/>
      <c r="AO36" s="585" t="str">
        <f>IF('各会計、関係団体の財政状況及び健全化判断比率'!B33="","",'各会計、関係団体の財政状況及び健全化判断比率'!B33)</f>
        <v>公共下水道事業会計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茨城租税債権管理機構</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f t="shared" si="0"/>
        <v>8</v>
      </c>
      <c r="AN37" s="584"/>
      <c r="AO37" s="585" t="str">
        <f>IF('各会計、関係団体の財政状況及び健全化判断比率'!B34="","",'各会計、関係団体の財政状況及び健全化判断比率'!B34)</f>
        <v>農業集落排水事業会計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茨城県後期高齢者医療広域連合（一般会計）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茨城県後期高齢者医療広域連合（後期高齢医療特別会計）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茨城地方広域環境事務組合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霞台厚生施設組合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587" t="s">
        <v>209</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210</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211</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212</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213</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214</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215</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216</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0YqpX+nT1p2VsSTl1oWACym0c6KVBzTvcb/QUfggi9i+Q6UmJLE9tTZgUgdq7V0OrN8GTHS6NeaOcVZI4zmMbw==" saltValue="VGaXangKClrGlAwz4B3+U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36" t="s">
        <v>573</v>
      </c>
      <c r="D34" s="1136"/>
      <c r="E34" s="1137"/>
      <c r="F34" s="32">
        <v>12.14</v>
      </c>
      <c r="G34" s="33">
        <v>13.52</v>
      </c>
      <c r="H34" s="33">
        <v>14.3</v>
      </c>
      <c r="I34" s="33">
        <v>14.52</v>
      </c>
      <c r="J34" s="34">
        <v>15</v>
      </c>
      <c r="K34" s="22"/>
      <c r="L34" s="22"/>
      <c r="M34" s="22"/>
      <c r="N34" s="22"/>
      <c r="O34" s="22"/>
      <c r="P34" s="22"/>
    </row>
    <row r="35" spans="1:16" ht="39" customHeight="1" x14ac:dyDescent="0.15">
      <c r="A35" s="22"/>
      <c r="B35" s="35"/>
      <c r="C35" s="1132" t="s">
        <v>574</v>
      </c>
      <c r="D35" s="1132"/>
      <c r="E35" s="1133"/>
      <c r="F35" s="36">
        <v>3.53</v>
      </c>
      <c r="G35" s="37">
        <v>5.55</v>
      </c>
      <c r="H35" s="37">
        <v>5</v>
      </c>
      <c r="I35" s="37">
        <v>8.26</v>
      </c>
      <c r="J35" s="38">
        <v>7.77</v>
      </c>
      <c r="K35" s="22"/>
      <c r="L35" s="22"/>
      <c r="M35" s="22"/>
      <c r="N35" s="22"/>
      <c r="O35" s="22"/>
      <c r="P35" s="22"/>
    </row>
    <row r="36" spans="1:16" ht="39" customHeight="1" x14ac:dyDescent="0.15">
      <c r="A36" s="22"/>
      <c r="B36" s="35"/>
      <c r="C36" s="1132" t="s">
        <v>575</v>
      </c>
      <c r="D36" s="1132"/>
      <c r="E36" s="1133"/>
      <c r="F36" s="36">
        <v>1.48</v>
      </c>
      <c r="G36" s="37">
        <v>1.1000000000000001</v>
      </c>
      <c r="H36" s="37">
        <v>1.1100000000000001</v>
      </c>
      <c r="I36" s="37">
        <v>2.73</v>
      </c>
      <c r="J36" s="38">
        <v>2.88</v>
      </c>
      <c r="K36" s="22"/>
      <c r="L36" s="22"/>
      <c r="M36" s="22"/>
      <c r="N36" s="22"/>
      <c r="O36" s="22"/>
      <c r="P36" s="22"/>
    </row>
    <row r="37" spans="1:16" ht="39" customHeight="1" x14ac:dyDescent="0.15">
      <c r="A37" s="22"/>
      <c r="B37" s="35"/>
      <c r="C37" s="1132" t="s">
        <v>576</v>
      </c>
      <c r="D37" s="1132"/>
      <c r="E37" s="1133"/>
      <c r="F37" s="36">
        <v>1.35</v>
      </c>
      <c r="G37" s="37">
        <v>1.4</v>
      </c>
      <c r="H37" s="37">
        <v>1.39</v>
      </c>
      <c r="I37" s="37">
        <v>1.36</v>
      </c>
      <c r="J37" s="38">
        <v>1.43</v>
      </c>
      <c r="K37" s="22"/>
      <c r="L37" s="22"/>
      <c r="M37" s="22"/>
      <c r="N37" s="22"/>
      <c r="O37" s="22"/>
      <c r="P37" s="22"/>
    </row>
    <row r="38" spans="1:16" ht="39" customHeight="1" x14ac:dyDescent="0.15">
      <c r="A38" s="22"/>
      <c r="B38" s="35"/>
      <c r="C38" s="1132" t="s">
        <v>577</v>
      </c>
      <c r="D38" s="1132"/>
      <c r="E38" s="1133"/>
      <c r="F38" s="36" t="s">
        <v>523</v>
      </c>
      <c r="G38" s="37" t="s">
        <v>523</v>
      </c>
      <c r="H38" s="37">
        <v>0.69</v>
      </c>
      <c r="I38" s="37">
        <v>1</v>
      </c>
      <c r="J38" s="38">
        <v>1.1399999999999999</v>
      </c>
      <c r="K38" s="22"/>
      <c r="L38" s="22"/>
      <c r="M38" s="22"/>
      <c r="N38" s="22"/>
      <c r="O38" s="22"/>
      <c r="P38" s="22"/>
    </row>
    <row r="39" spans="1:16" ht="39" customHeight="1" x14ac:dyDescent="0.15">
      <c r="A39" s="22"/>
      <c r="B39" s="35"/>
      <c r="C39" s="1132" t="s">
        <v>578</v>
      </c>
      <c r="D39" s="1132"/>
      <c r="E39" s="1133"/>
      <c r="F39" s="36" t="s">
        <v>523</v>
      </c>
      <c r="G39" s="37" t="s">
        <v>523</v>
      </c>
      <c r="H39" s="37">
        <v>0.28999999999999998</v>
      </c>
      <c r="I39" s="37">
        <v>0.46</v>
      </c>
      <c r="J39" s="38">
        <v>0.66</v>
      </c>
      <c r="K39" s="22"/>
      <c r="L39" s="22"/>
      <c r="M39" s="22"/>
      <c r="N39" s="22"/>
      <c r="O39" s="22"/>
      <c r="P39" s="22"/>
    </row>
    <row r="40" spans="1:16" ht="39" customHeight="1" x14ac:dyDescent="0.15">
      <c r="A40" s="22"/>
      <c r="B40" s="35"/>
      <c r="C40" s="1132" t="s">
        <v>579</v>
      </c>
      <c r="D40" s="1132"/>
      <c r="E40" s="1133"/>
      <c r="F40" s="36">
        <v>0.24</v>
      </c>
      <c r="G40" s="37">
        <v>0.7</v>
      </c>
      <c r="H40" s="37">
        <v>0.63</v>
      </c>
      <c r="I40" s="37">
        <v>0.55000000000000004</v>
      </c>
      <c r="J40" s="38">
        <v>0.32</v>
      </c>
      <c r="K40" s="22"/>
      <c r="L40" s="22"/>
      <c r="M40" s="22"/>
      <c r="N40" s="22"/>
      <c r="O40" s="22"/>
      <c r="P40" s="22"/>
    </row>
    <row r="41" spans="1:16" ht="39" customHeight="1" x14ac:dyDescent="0.15">
      <c r="A41" s="22"/>
      <c r="B41" s="35"/>
      <c r="C41" s="1132" t="s">
        <v>580</v>
      </c>
      <c r="D41" s="1132"/>
      <c r="E41" s="1133"/>
      <c r="F41" s="36">
        <v>0.01</v>
      </c>
      <c r="G41" s="37">
        <v>0.01</v>
      </c>
      <c r="H41" s="37">
        <v>0.01</v>
      </c>
      <c r="I41" s="37">
        <v>0.06</v>
      </c>
      <c r="J41" s="38">
        <v>0.01</v>
      </c>
      <c r="K41" s="22"/>
      <c r="L41" s="22"/>
      <c r="M41" s="22"/>
      <c r="N41" s="22"/>
      <c r="O41" s="22"/>
      <c r="P41" s="22"/>
    </row>
    <row r="42" spans="1:16" ht="39" customHeight="1" x14ac:dyDescent="0.15">
      <c r="A42" s="22"/>
      <c r="B42" s="39"/>
      <c r="C42" s="1132" t="s">
        <v>581</v>
      </c>
      <c r="D42" s="1132"/>
      <c r="E42" s="1133"/>
      <c r="F42" s="36" t="s">
        <v>523</v>
      </c>
      <c r="G42" s="37" t="s">
        <v>523</v>
      </c>
      <c r="H42" s="37" t="s">
        <v>523</v>
      </c>
      <c r="I42" s="37" t="s">
        <v>523</v>
      </c>
      <c r="J42" s="38" t="s">
        <v>523</v>
      </c>
      <c r="K42" s="22"/>
      <c r="L42" s="22"/>
      <c r="M42" s="22"/>
      <c r="N42" s="22"/>
      <c r="O42" s="22"/>
      <c r="P42" s="22"/>
    </row>
    <row r="43" spans="1:16" ht="39" customHeight="1" thickBot="1" x14ac:dyDescent="0.2">
      <c r="A43" s="22"/>
      <c r="B43" s="40"/>
      <c r="C43" s="1134" t="s">
        <v>582</v>
      </c>
      <c r="D43" s="1134"/>
      <c r="E43" s="1135"/>
      <c r="F43" s="41">
        <v>0.11</v>
      </c>
      <c r="G43" s="42">
        <v>0.45</v>
      </c>
      <c r="H43" s="42" t="s">
        <v>523</v>
      </c>
      <c r="I43" s="42" t="s">
        <v>523</v>
      </c>
      <c r="J43" s="43" t="s">
        <v>523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qtzqk/GNFKC0HNLExkY+kylBDauC+0d51jTK2lLnGs//dNFO3DBjDXeQ0flQPkKS193vQ3qDX9j2XOWee1f5g==" saltValue="X9chT+hREFVIgot6i0gm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839</v>
      </c>
      <c r="L45" s="58">
        <v>872</v>
      </c>
      <c r="M45" s="58">
        <v>868</v>
      </c>
      <c r="N45" s="58">
        <v>897</v>
      </c>
      <c r="O45" s="59">
        <v>927</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523</v>
      </c>
      <c r="L46" s="62" t="s">
        <v>523</v>
      </c>
      <c r="M46" s="62" t="s">
        <v>523</v>
      </c>
      <c r="N46" s="62" t="s">
        <v>523</v>
      </c>
      <c r="O46" s="63" t="s">
        <v>523</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523</v>
      </c>
      <c r="L47" s="62" t="s">
        <v>523</v>
      </c>
      <c r="M47" s="62" t="s">
        <v>523</v>
      </c>
      <c r="N47" s="62" t="s">
        <v>523</v>
      </c>
      <c r="O47" s="63" t="s">
        <v>523</v>
      </c>
      <c r="P47" s="46"/>
      <c r="Q47" s="46"/>
      <c r="R47" s="46"/>
      <c r="S47" s="46"/>
      <c r="T47" s="46"/>
      <c r="U47" s="46"/>
    </row>
    <row r="48" spans="1:21" ht="30.75" customHeight="1" x14ac:dyDescent="0.15">
      <c r="A48" s="46"/>
      <c r="B48" s="1140"/>
      <c r="C48" s="1141"/>
      <c r="D48" s="60"/>
      <c r="E48" s="1146" t="s">
        <v>15</v>
      </c>
      <c r="F48" s="1146"/>
      <c r="G48" s="1146"/>
      <c r="H48" s="1146"/>
      <c r="I48" s="1146"/>
      <c r="J48" s="1147"/>
      <c r="K48" s="61">
        <v>535</v>
      </c>
      <c r="L48" s="62">
        <v>537</v>
      </c>
      <c r="M48" s="62">
        <v>430</v>
      </c>
      <c r="N48" s="62">
        <v>373</v>
      </c>
      <c r="O48" s="63">
        <v>358</v>
      </c>
      <c r="P48" s="46"/>
      <c r="Q48" s="46"/>
      <c r="R48" s="46"/>
      <c r="S48" s="46"/>
      <c r="T48" s="46"/>
      <c r="U48" s="46"/>
    </row>
    <row r="49" spans="1:21" ht="30.75" customHeight="1" x14ac:dyDescent="0.15">
      <c r="A49" s="46"/>
      <c r="B49" s="1140"/>
      <c r="C49" s="1141"/>
      <c r="D49" s="60"/>
      <c r="E49" s="1146" t="s">
        <v>16</v>
      </c>
      <c r="F49" s="1146"/>
      <c r="G49" s="1146"/>
      <c r="H49" s="1146"/>
      <c r="I49" s="1146"/>
      <c r="J49" s="1147"/>
      <c r="K49" s="61" t="s">
        <v>523</v>
      </c>
      <c r="L49" s="62" t="s">
        <v>523</v>
      </c>
      <c r="M49" s="62" t="s">
        <v>523</v>
      </c>
      <c r="N49" s="62" t="s">
        <v>523</v>
      </c>
      <c r="O49" s="63" t="s">
        <v>523</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523</v>
      </c>
      <c r="L50" s="62" t="s">
        <v>523</v>
      </c>
      <c r="M50" s="62" t="s">
        <v>523</v>
      </c>
      <c r="N50" s="62" t="s">
        <v>523</v>
      </c>
      <c r="O50" s="63" t="s">
        <v>523</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523</v>
      </c>
      <c r="L51" s="62" t="s">
        <v>523</v>
      </c>
      <c r="M51" s="62" t="s">
        <v>523</v>
      </c>
      <c r="N51" s="62" t="s">
        <v>523</v>
      </c>
      <c r="O51" s="63" t="s">
        <v>523</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868</v>
      </c>
      <c r="L52" s="62">
        <v>866</v>
      </c>
      <c r="M52" s="62">
        <v>861</v>
      </c>
      <c r="N52" s="62">
        <v>856</v>
      </c>
      <c r="O52" s="63">
        <v>852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506</v>
      </c>
      <c r="L53" s="67">
        <v>543</v>
      </c>
      <c r="M53" s="67">
        <v>437</v>
      </c>
      <c r="N53" s="67">
        <v>414</v>
      </c>
      <c r="O53" s="68">
        <v>433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583</v>
      </c>
      <c r="P56" s="46"/>
      <c r="Q56" s="46"/>
      <c r="R56" s="46"/>
      <c r="S56" s="46"/>
      <c r="T56" s="46"/>
      <c r="U56" s="46"/>
    </row>
    <row r="57" spans="1:21" ht="31.5" customHeight="1" thickBot="1" x14ac:dyDescent="0.2">
      <c r="A57" s="46"/>
      <c r="B57" s="74"/>
      <c r="C57" s="75"/>
      <c r="D57" s="75"/>
      <c r="E57" s="76"/>
      <c r="F57" s="76"/>
      <c r="G57" s="76"/>
      <c r="H57" s="76"/>
      <c r="I57" s="76"/>
      <c r="J57" s="77" t="s">
        <v>2</v>
      </c>
      <c r="K57" s="78" t="s">
        <v>584</v>
      </c>
      <c r="L57" s="79" t="s">
        <v>585</v>
      </c>
      <c r="M57" s="79" t="s">
        <v>586</v>
      </c>
      <c r="N57" s="79" t="s">
        <v>587</v>
      </c>
      <c r="O57" s="80" t="s">
        <v>588</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599</v>
      </c>
      <c r="L58" s="82" t="s">
        <v>599</v>
      </c>
      <c r="M58" s="82" t="s">
        <v>599</v>
      </c>
      <c r="N58" s="82" t="s">
        <v>599</v>
      </c>
      <c r="O58" s="83" t="s">
        <v>599</v>
      </c>
    </row>
    <row r="59" spans="1:21" ht="31.5" customHeight="1" x14ac:dyDescent="0.15">
      <c r="B59" s="1156"/>
      <c r="C59" s="1157"/>
      <c r="D59" s="1163" t="s">
        <v>28</v>
      </c>
      <c r="E59" s="1164"/>
      <c r="F59" s="1164"/>
      <c r="G59" s="1164"/>
      <c r="H59" s="1164"/>
      <c r="I59" s="1164"/>
      <c r="J59" s="1165"/>
      <c r="K59" s="84" t="s">
        <v>599</v>
      </c>
      <c r="L59" s="85" t="s">
        <v>599</v>
      </c>
      <c r="M59" s="85" t="s">
        <v>599</v>
      </c>
      <c r="N59" s="85" t="s">
        <v>599</v>
      </c>
      <c r="O59" s="86" t="s">
        <v>599</v>
      </c>
    </row>
    <row r="60" spans="1:21" ht="31.5" customHeight="1" thickBot="1" x14ac:dyDescent="0.2">
      <c r="B60" s="1158"/>
      <c r="C60" s="1159"/>
      <c r="D60" s="1166" t="s">
        <v>29</v>
      </c>
      <c r="E60" s="1167"/>
      <c r="F60" s="1167"/>
      <c r="G60" s="1167"/>
      <c r="H60" s="1167"/>
      <c r="I60" s="1167"/>
      <c r="J60" s="1168"/>
      <c r="K60" s="87" t="s">
        <v>599</v>
      </c>
      <c r="L60" s="88" t="s">
        <v>599</v>
      </c>
      <c r="M60" s="88" t="s">
        <v>599</v>
      </c>
      <c r="N60" s="88" t="s">
        <v>599</v>
      </c>
      <c r="O60" s="89" t="s">
        <v>599</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aRz1cDAZrfB6N2fkpLTMrMGwa5rQiNZ0twLd5mkJc0FblA5C4amxeM1UeoMa5dDeEvHRPLiLcAL155oVhIQsxQ==" saltValue="i4fzu8z+C4T/y7ZS2/riK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564</v>
      </c>
      <c r="J40" s="101" t="s">
        <v>565</v>
      </c>
      <c r="K40" s="101" t="s">
        <v>566</v>
      </c>
      <c r="L40" s="101" t="s">
        <v>567</v>
      </c>
      <c r="M40" s="102" t="s">
        <v>568</v>
      </c>
    </row>
    <row r="41" spans="2:13" ht="27.75" customHeight="1" x14ac:dyDescent="0.15">
      <c r="B41" s="1169" t="s">
        <v>32</v>
      </c>
      <c r="C41" s="1170"/>
      <c r="D41" s="103"/>
      <c r="E41" s="1175" t="s">
        <v>33</v>
      </c>
      <c r="F41" s="1175"/>
      <c r="G41" s="1175"/>
      <c r="H41" s="1176"/>
      <c r="I41" s="342">
        <v>9898</v>
      </c>
      <c r="J41" s="343">
        <v>9947</v>
      </c>
      <c r="K41" s="343">
        <v>10078</v>
      </c>
      <c r="L41" s="343">
        <v>10341</v>
      </c>
      <c r="M41" s="344">
        <v>10010</v>
      </c>
    </row>
    <row r="42" spans="2:13" ht="27.75" customHeight="1" x14ac:dyDescent="0.15">
      <c r="B42" s="1171"/>
      <c r="C42" s="1172"/>
      <c r="D42" s="104"/>
      <c r="E42" s="1177" t="s">
        <v>34</v>
      </c>
      <c r="F42" s="1177"/>
      <c r="G42" s="1177"/>
      <c r="H42" s="1178"/>
      <c r="I42" s="345">
        <v>663</v>
      </c>
      <c r="J42" s="346">
        <v>639</v>
      </c>
      <c r="K42" s="346">
        <v>615</v>
      </c>
      <c r="L42" s="346">
        <v>591</v>
      </c>
      <c r="M42" s="347">
        <v>568</v>
      </c>
    </row>
    <row r="43" spans="2:13" ht="27.75" customHeight="1" x14ac:dyDescent="0.15">
      <c r="B43" s="1171"/>
      <c r="C43" s="1172"/>
      <c r="D43" s="104"/>
      <c r="E43" s="1177" t="s">
        <v>35</v>
      </c>
      <c r="F43" s="1177"/>
      <c r="G43" s="1177"/>
      <c r="H43" s="1178"/>
      <c r="I43" s="345">
        <v>6509</v>
      </c>
      <c r="J43" s="346">
        <v>6010</v>
      </c>
      <c r="K43" s="346">
        <v>5129</v>
      </c>
      <c r="L43" s="346">
        <v>4251</v>
      </c>
      <c r="M43" s="347">
        <v>3524</v>
      </c>
    </row>
    <row r="44" spans="2:13" ht="27.75" customHeight="1" x14ac:dyDescent="0.15">
      <c r="B44" s="1171"/>
      <c r="C44" s="1172"/>
      <c r="D44" s="104"/>
      <c r="E44" s="1177" t="s">
        <v>36</v>
      </c>
      <c r="F44" s="1177"/>
      <c r="G44" s="1177"/>
      <c r="H44" s="1178"/>
      <c r="I44" s="345" t="s">
        <v>523</v>
      </c>
      <c r="J44" s="346" t="s">
        <v>523</v>
      </c>
      <c r="K44" s="346" t="s">
        <v>523</v>
      </c>
      <c r="L44" s="346" t="s">
        <v>523</v>
      </c>
      <c r="M44" s="347" t="s">
        <v>523</v>
      </c>
    </row>
    <row r="45" spans="2:13" ht="27.75" customHeight="1" x14ac:dyDescent="0.15">
      <c r="B45" s="1171"/>
      <c r="C45" s="1172"/>
      <c r="D45" s="104"/>
      <c r="E45" s="1177" t="s">
        <v>37</v>
      </c>
      <c r="F45" s="1177"/>
      <c r="G45" s="1177"/>
      <c r="H45" s="1178"/>
      <c r="I45" s="345">
        <v>1836</v>
      </c>
      <c r="J45" s="346">
        <v>1808</v>
      </c>
      <c r="K45" s="346">
        <v>1768</v>
      </c>
      <c r="L45" s="346">
        <v>1759</v>
      </c>
      <c r="M45" s="347">
        <v>1655</v>
      </c>
    </row>
    <row r="46" spans="2:13" ht="27.75" customHeight="1" x14ac:dyDescent="0.15">
      <c r="B46" s="1171"/>
      <c r="C46" s="1172"/>
      <c r="D46" s="105"/>
      <c r="E46" s="1177" t="s">
        <v>38</v>
      </c>
      <c r="F46" s="1177"/>
      <c r="G46" s="1177"/>
      <c r="H46" s="1178"/>
      <c r="I46" s="345" t="s">
        <v>523</v>
      </c>
      <c r="J46" s="346" t="s">
        <v>523</v>
      </c>
      <c r="K46" s="346" t="s">
        <v>523</v>
      </c>
      <c r="L46" s="346" t="s">
        <v>523</v>
      </c>
      <c r="M46" s="347" t="s">
        <v>523</v>
      </c>
    </row>
    <row r="47" spans="2:13" ht="27.75" customHeight="1" x14ac:dyDescent="0.15">
      <c r="B47" s="1171"/>
      <c r="C47" s="1172"/>
      <c r="D47" s="106"/>
      <c r="E47" s="1179" t="s">
        <v>39</v>
      </c>
      <c r="F47" s="1180"/>
      <c r="G47" s="1180"/>
      <c r="H47" s="1181"/>
      <c r="I47" s="345" t="s">
        <v>523</v>
      </c>
      <c r="J47" s="346" t="s">
        <v>523</v>
      </c>
      <c r="K47" s="346" t="s">
        <v>523</v>
      </c>
      <c r="L47" s="346" t="s">
        <v>523</v>
      </c>
      <c r="M47" s="347" t="s">
        <v>523</v>
      </c>
    </row>
    <row r="48" spans="2:13" ht="27.75" customHeight="1" x14ac:dyDescent="0.15">
      <c r="B48" s="1171"/>
      <c r="C48" s="1172"/>
      <c r="D48" s="104"/>
      <c r="E48" s="1177" t="s">
        <v>40</v>
      </c>
      <c r="F48" s="1177"/>
      <c r="G48" s="1177"/>
      <c r="H48" s="1178"/>
      <c r="I48" s="345" t="s">
        <v>523</v>
      </c>
      <c r="J48" s="346" t="s">
        <v>523</v>
      </c>
      <c r="K48" s="346" t="s">
        <v>523</v>
      </c>
      <c r="L48" s="346" t="s">
        <v>523</v>
      </c>
      <c r="M48" s="347" t="s">
        <v>523</v>
      </c>
    </row>
    <row r="49" spans="2:13" ht="27.75" customHeight="1" x14ac:dyDescent="0.15">
      <c r="B49" s="1173"/>
      <c r="C49" s="1174"/>
      <c r="D49" s="104"/>
      <c r="E49" s="1177" t="s">
        <v>41</v>
      </c>
      <c r="F49" s="1177"/>
      <c r="G49" s="1177"/>
      <c r="H49" s="1178"/>
      <c r="I49" s="345" t="s">
        <v>523</v>
      </c>
      <c r="J49" s="346" t="s">
        <v>523</v>
      </c>
      <c r="K49" s="346" t="s">
        <v>523</v>
      </c>
      <c r="L49" s="346" t="s">
        <v>523</v>
      </c>
      <c r="M49" s="347" t="s">
        <v>523</v>
      </c>
    </row>
    <row r="50" spans="2:13" ht="27.75" customHeight="1" x14ac:dyDescent="0.15">
      <c r="B50" s="1182" t="s">
        <v>42</v>
      </c>
      <c r="C50" s="1183"/>
      <c r="D50" s="107"/>
      <c r="E50" s="1177" t="s">
        <v>43</v>
      </c>
      <c r="F50" s="1177"/>
      <c r="G50" s="1177"/>
      <c r="H50" s="1178"/>
      <c r="I50" s="345">
        <v>4720</v>
      </c>
      <c r="J50" s="346">
        <v>4426</v>
      </c>
      <c r="K50" s="346">
        <v>4286</v>
      </c>
      <c r="L50" s="346">
        <v>5538</v>
      </c>
      <c r="M50" s="347">
        <v>5855</v>
      </c>
    </row>
    <row r="51" spans="2:13" ht="27.75" customHeight="1" x14ac:dyDescent="0.15">
      <c r="B51" s="1171"/>
      <c r="C51" s="1172"/>
      <c r="D51" s="104"/>
      <c r="E51" s="1177" t="s">
        <v>44</v>
      </c>
      <c r="F51" s="1177"/>
      <c r="G51" s="1177"/>
      <c r="H51" s="1178"/>
      <c r="I51" s="345">
        <v>61</v>
      </c>
      <c r="J51" s="346">
        <v>41</v>
      </c>
      <c r="K51" s="346">
        <v>68</v>
      </c>
      <c r="L51" s="346">
        <v>115</v>
      </c>
      <c r="M51" s="347">
        <v>158</v>
      </c>
    </row>
    <row r="52" spans="2:13" ht="27.75" customHeight="1" x14ac:dyDescent="0.15">
      <c r="B52" s="1173"/>
      <c r="C52" s="1174"/>
      <c r="D52" s="104"/>
      <c r="E52" s="1177" t="s">
        <v>45</v>
      </c>
      <c r="F52" s="1177"/>
      <c r="G52" s="1177"/>
      <c r="H52" s="1178"/>
      <c r="I52" s="345">
        <v>10006</v>
      </c>
      <c r="J52" s="346">
        <v>9803</v>
      </c>
      <c r="K52" s="346">
        <v>9562</v>
      </c>
      <c r="L52" s="346">
        <v>9542</v>
      </c>
      <c r="M52" s="347">
        <v>9158</v>
      </c>
    </row>
    <row r="53" spans="2:13" ht="27.75" customHeight="1" thickBot="1" x14ac:dyDescent="0.2">
      <c r="B53" s="1184" t="s">
        <v>46</v>
      </c>
      <c r="C53" s="1185"/>
      <c r="D53" s="108"/>
      <c r="E53" s="1186" t="s">
        <v>47</v>
      </c>
      <c r="F53" s="1186"/>
      <c r="G53" s="1186"/>
      <c r="H53" s="1187"/>
      <c r="I53" s="348">
        <v>4119</v>
      </c>
      <c r="J53" s="349">
        <v>4133</v>
      </c>
      <c r="K53" s="349">
        <v>3674</v>
      </c>
      <c r="L53" s="349">
        <v>1748</v>
      </c>
      <c r="M53" s="350">
        <v>586</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giQDa5SZYkpk9v31RYi97Mb5yg5IVCNIGRGC2uaYnoXeYeonmAQYgtgemBLC49ycCPY7/FeXkw0rVAclxVipEw==" saltValue="NJ8HF3DUi8PiEfo1pHr8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566</v>
      </c>
      <c r="G54" s="117" t="s">
        <v>567</v>
      </c>
      <c r="H54" s="118" t="s">
        <v>568</v>
      </c>
    </row>
    <row r="55" spans="2:8" ht="52.5" customHeight="1" x14ac:dyDescent="0.15">
      <c r="B55" s="119"/>
      <c r="C55" s="1196" t="s">
        <v>50</v>
      </c>
      <c r="D55" s="1196"/>
      <c r="E55" s="1197"/>
      <c r="F55" s="120">
        <v>1721</v>
      </c>
      <c r="G55" s="120">
        <v>1721</v>
      </c>
      <c r="H55" s="121">
        <v>1721</v>
      </c>
    </row>
    <row r="56" spans="2:8" ht="52.5" customHeight="1" x14ac:dyDescent="0.15">
      <c r="B56" s="122"/>
      <c r="C56" s="1198" t="s">
        <v>51</v>
      </c>
      <c r="D56" s="1198"/>
      <c r="E56" s="1199"/>
      <c r="F56" s="123">
        <v>320</v>
      </c>
      <c r="G56" s="123">
        <v>520</v>
      </c>
      <c r="H56" s="124">
        <v>670</v>
      </c>
    </row>
    <row r="57" spans="2:8" ht="53.25" customHeight="1" x14ac:dyDescent="0.15">
      <c r="B57" s="122"/>
      <c r="C57" s="1200" t="s">
        <v>52</v>
      </c>
      <c r="D57" s="1200"/>
      <c r="E57" s="1201"/>
      <c r="F57" s="125">
        <v>1978</v>
      </c>
      <c r="G57" s="125">
        <v>2819</v>
      </c>
      <c r="H57" s="126">
        <v>3051</v>
      </c>
    </row>
    <row r="58" spans="2:8" ht="45.75" customHeight="1" x14ac:dyDescent="0.15">
      <c r="B58" s="127"/>
      <c r="C58" s="1188" t="s">
        <v>597</v>
      </c>
      <c r="D58" s="1189"/>
      <c r="E58" s="1190"/>
      <c r="F58" s="128">
        <v>1167</v>
      </c>
      <c r="G58" s="128">
        <v>1681</v>
      </c>
      <c r="H58" s="129">
        <v>1872</v>
      </c>
    </row>
    <row r="59" spans="2:8" ht="45.75" customHeight="1" x14ac:dyDescent="0.15">
      <c r="B59" s="127"/>
      <c r="C59" s="1188" t="s">
        <v>598</v>
      </c>
      <c r="D59" s="1189"/>
      <c r="E59" s="1190"/>
      <c r="F59" s="128">
        <v>169</v>
      </c>
      <c r="G59" s="128">
        <v>258</v>
      </c>
      <c r="H59" s="129">
        <v>302</v>
      </c>
    </row>
    <row r="60" spans="2:8" ht="45.75" customHeight="1" x14ac:dyDescent="0.15">
      <c r="B60" s="127"/>
      <c r="C60" s="1188" t="s">
        <v>600</v>
      </c>
      <c r="D60" s="1189"/>
      <c r="E60" s="1190"/>
      <c r="F60" s="128">
        <v>231</v>
      </c>
      <c r="G60" s="128">
        <v>231</v>
      </c>
      <c r="H60" s="129">
        <v>231</v>
      </c>
    </row>
    <row r="61" spans="2:8" ht="45.75" customHeight="1" x14ac:dyDescent="0.15">
      <c r="B61" s="127"/>
      <c r="C61" s="1188" t="s">
        <v>601</v>
      </c>
      <c r="D61" s="1189"/>
      <c r="E61" s="1190"/>
      <c r="F61" s="128">
        <v>49</v>
      </c>
      <c r="G61" s="128">
        <v>242</v>
      </c>
      <c r="H61" s="129">
        <v>215</v>
      </c>
    </row>
    <row r="62" spans="2:8" ht="45.75" customHeight="1" thickBot="1" x14ac:dyDescent="0.2">
      <c r="B62" s="130"/>
      <c r="C62" s="1191" t="s">
        <v>602</v>
      </c>
      <c r="D62" s="1192"/>
      <c r="E62" s="1193"/>
      <c r="F62" s="131">
        <v>188</v>
      </c>
      <c r="G62" s="131">
        <v>184</v>
      </c>
      <c r="H62" s="132">
        <v>179</v>
      </c>
    </row>
    <row r="63" spans="2:8" ht="52.5" customHeight="1" thickBot="1" x14ac:dyDescent="0.2">
      <c r="B63" s="133"/>
      <c r="C63" s="1194" t="s">
        <v>53</v>
      </c>
      <c r="D63" s="1194"/>
      <c r="E63" s="1195"/>
      <c r="F63" s="134">
        <v>4020</v>
      </c>
      <c r="G63" s="134">
        <v>5060</v>
      </c>
      <c r="H63" s="135">
        <v>5443</v>
      </c>
    </row>
    <row r="64" spans="2:8" x14ac:dyDescent="0.15"/>
  </sheetData>
  <sheetProtection algorithmName="SHA-512" hashValue="xpLhJNENKdYh2R9IvTIeCSTb4yk1P8X3ONooDgbb6P/afNzis3VvGq6hdDVEwbYYAgtrrDtkfkm8TPuz7J1HvQ==" saltValue="JXXWWu+QwNOcUqeevsdH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561</v>
      </c>
      <c r="G2" s="149"/>
      <c r="H2" s="150"/>
    </row>
    <row r="3" spans="1:8" x14ac:dyDescent="0.15">
      <c r="A3" s="146" t="s">
        <v>554</v>
      </c>
      <c r="B3" s="151"/>
      <c r="C3" s="152"/>
      <c r="D3" s="153">
        <v>33727</v>
      </c>
      <c r="E3" s="154"/>
      <c r="F3" s="155">
        <v>53869</v>
      </c>
      <c r="G3" s="156"/>
      <c r="H3" s="157"/>
    </row>
    <row r="4" spans="1:8" x14ac:dyDescent="0.15">
      <c r="A4" s="158"/>
      <c r="B4" s="159"/>
      <c r="C4" s="160"/>
      <c r="D4" s="161">
        <v>22681</v>
      </c>
      <c r="E4" s="162"/>
      <c r="F4" s="163">
        <v>35046</v>
      </c>
      <c r="G4" s="164"/>
      <c r="H4" s="165"/>
    </row>
    <row r="5" spans="1:8" x14ac:dyDescent="0.15">
      <c r="A5" s="146" t="s">
        <v>556</v>
      </c>
      <c r="B5" s="151"/>
      <c r="C5" s="152"/>
      <c r="D5" s="153">
        <v>47123</v>
      </c>
      <c r="E5" s="154"/>
      <c r="F5" s="155">
        <v>59119</v>
      </c>
      <c r="G5" s="156"/>
      <c r="H5" s="157"/>
    </row>
    <row r="6" spans="1:8" x14ac:dyDescent="0.15">
      <c r="A6" s="158"/>
      <c r="B6" s="159"/>
      <c r="C6" s="160"/>
      <c r="D6" s="161">
        <v>24656</v>
      </c>
      <c r="E6" s="162"/>
      <c r="F6" s="163">
        <v>29900</v>
      </c>
      <c r="G6" s="164"/>
      <c r="H6" s="165"/>
    </row>
    <row r="7" spans="1:8" x14ac:dyDescent="0.15">
      <c r="A7" s="146" t="s">
        <v>557</v>
      </c>
      <c r="B7" s="151"/>
      <c r="C7" s="152"/>
      <c r="D7" s="153">
        <v>51561</v>
      </c>
      <c r="E7" s="154"/>
      <c r="F7" s="155">
        <v>53895</v>
      </c>
      <c r="G7" s="156"/>
      <c r="H7" s="157"/>
    </row>
    <row r="8" spans="1:8" x14ac:dyDescent="0.15">
      <c r="A8" s="158"/>
      <c r="B8" s="159"/>
      <c r="C8" s="160"/>
      <c r="D8" s="161">
        <v>25451</v>
      </c>
      <c r="E8" s="162"/>
      <c r="F8" s="163">
        <v>31224</v>
      </c>
      <c r="G8" s="164"/>
      <c r="H8" s="165"/>
    </row>
    <row r="9" spans="1:8" x14ac:dyDescent="0.15">
      <c r="A9" s="146" t="s">
        <v>558</v>
      </c>
      <c r="B9" s="151"/>
      <c r="C9" s="152"/>
      <c r="D9" s="153">
        <v>63739</v>
      </c>
      <c r="E9" s="154"/>
      <c r="F9" s="155">
        <v>47161</v>
      </c>
      <c r="G9" s="156"/>
      <c r="H9" s="157"/>
    </row>
    <row r="10" spans="1:8" x14ac:dyDescent="0.15">
      <c r="A10" s="158"/>
      <c r="B10" s="159"/>
      <c r="C10" s="160"/>
      <c r="D10" s="161">
        <v>26685</v>
      </c>
      <c r="E10" s="162"/>
      <c r="F10" s="163">
        <v>24595</v>
      </c>
      <c r="G10" s="164"/>
      <c r="H10" s="165"/>
    </row>
    <row r="11" spans="1:8" x14ac:dyDescent="0.15">
      <c r="A11" s="146" t="s">
        <v>559</v>
      </c>
      <c r="B11" s="151"/>
      <c r="C11" s="152"/>
      <c r="D11" s="153">
        <v>41495</v>
      </c>
      <c r="E11" s="154"/>
      <c r="F11" s="155">
        <v>43423</v>
      </c>
      <c r="G11" s="156"/>
      <c r="H11" s="157"/>
    </row>
    <row r="12" spans="1:8" x14ac:dyDescent="0.15">
      <c r="A12" s="158"/>
      <c r="B12" s="159"/>
      <c r="C12" s="166"/>
      <c r="D12" s="161">
        <v>18690</v>
      </c>
      <c r="E12" s="162"/>
      <c r="F12" s="163">
        <v>22207</v>
      </c>
      <c r="G12" s="164"/>
      <c r="H12" s="165"/>
    </row>
    <row r="13" spans="1:8" x14ac:dyDescent="0.15">
      <c r="A13" s="146"/>
      <c r="B13" s="151"/>
      <c r="C13" s="152"/>
      <c r="D13" s="153">
        <v>47529</v>
      </c>
      <c r="E13" s="154"/>
      <c r="F13" s="155">
        <v>51493</v>
      </c>
      <c r="G13" s="167"/>
      <c r="H13" s="157"/>
    </row>
    <row r="14" spans="1:8" x14ac:dyDescent="0.15">
      <c r="A14" s="158"/>
      <c r="B14" s="159"/>
      <c r="C14" s="160"/>
      <c r="D14" s="161">
        <v>23633</v>
      </c>
      <c r="E14" s="162"/>
      <c r="F14" s="163">
        <v>28594</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3.54</v>
      </c>
      <c r="C19" s="168">
        <f>ROUND(VALUE(SUBSTITUTE(実質収支比率等に係る経年分析!G$48,"▲","-")),2)</f>
        <v>5.55</v>
      </c>
      <c r="D19" s="168">
        <f>ROUND(VALUE(SUBSTITUTE(実質収支比率等に係る経年分析!H$48,"▲","-")),2)</f>
        <v>5</v>
      </c>
      <c r="E19" s="168">
        <f>ROUND(VALUE(SUBSTITUTE(実質収支比率等に係る経年分析!I$48,"▲","-")),2)</f>
        <v>8.27</v>
      </c>
      <c r="F19" s="168">
        <f>ROUND(VALUE(SUBSTITUTE(実質収支比率等に係る経年分析!J$48,"▲","-")),2)</f>
        <v>7.78</v>
      </c>
    </row>
    <row r="20" spans="1:11" x14ac:dyDescent="0.15">
      <c r="A20" s="168" t="s">
        <v>57</v>
      </c>
      <c r="B20" s="168">
        <f>ROUND(VALUE(SUBSTITUTE(実質収支比率等に係る経年分析!F$47,"▲","-")),2)</f>
        <v>25.79</v>
      </c>
      <c r="C20" s="168">
        <f>ROUND(VALUE(SUBSTITUTE(実質収支比率等に係る経年分析!G$47,"▲","-")),2)</f>
        <v>23.25</v>
      </c>
      <c r="D20" s="168">
        <f>ROUND(VALUE(SUBSTITUTE(実質収支比率等に係る経年分析!H$47,"▲","-")),2)</f>
        <v>21.74</v>
      </c>
      <c r="E20" s="168">
        <f>ROUND(VALUE(SUBSTITUTE(実質収支比率等に係る経年分析!I$47,"▲","-")),2)</f>
        <v>20.81</v>
      </c>
      <c r="F20" s="168">
        <f>ROUND(VALUE(SUBSTITUTE(実質収支比率等に係る経年分析!J$47,"▲","-")),2)</f>
        <v>21.41</v>
      </c>
    </row>
    <row r="21" spans="1:11" x14ac:dyDescent="0.15">
      <c r="A21" s="168" t="s">
        <v>58</v>
      </c>
      <c r="B21" s="168">
        <f>IF(ISNUMBER(VALUE(SUBSTITUTE(実質収支比率等に係る経年分析!F$49,"▲","-"))),ROUND(VALUE(SUBSTITUTE(実質収支比率等に係る経年分析!F$49,"▲","-")),2),NA())</f>
        <v>-1.76</v>
      </c>
      <c r="C21" s="168">
        <f>IF(ISNUMBER(VALUE(SUBSTITUTE(実質収支比率等に係る経年分析!G$49,"▲","-"))),ROUND(VALUE(SUBSTITUTE(実質収支比率等に係る経年分析!G$49,"▲","-")),2),NA())</f>
        <v>-0.66</v>
      </c>
      <c r="D21" s="168">
        <f>IF(ISNUMBER(VALUE(SUBSTITUTE(実質収支比率等に係る経年分析!H$49,"▲","-"))),ROUND(VALUE(SUBSTITUTE(実質収支比率等に係る経年分析!H$49,"▲","-")),2),NA())</f>
        <v>-0.7</v>
      </c>
      <c r="E21" s="168">
        <f>IF(ISNUMBER(VALUE(SUBSTITUTE(実質収支比率等に係る経年分析!I$49,"▲","-"))),ROUND(VALUE(SUBSTITUTE(実質収支比率等に係る経年分析!I$49,"▲","-")),2),NA())</f>
        <v>3.48</v>
      </c>
      <c r="F21" s="168">
        <f>IF(ISNUMBER(VALUE(SUBSTITUTE(実質収支比率等に係る経年分析!J$49,"▲","-"))),ROUND(VALUE(SUBSTITUTE(実質収支比率等に係る経年分析!J$49,"▲","-")),2),NA())</f>
        <v>-0.72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0.11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0.45</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後期高齢者医療保険特別会計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0.06</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15">
      <c r="A30" s="169" t="str">
        <f>IF(連結実質赤字比率に係る赤字・黒字の構成分析!C$40="",NA(),連結実質赤字比率に係る赤字・黒字の構成分析!C$40)</f>
        <v>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0.24</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0.7</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0.63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0.55000000000000004</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0.32</v>
      </c>
    </row>
    <row r="31" spans="1:11" x14ac:dyDescent="0.15">
      <c r="A31" s="169" t="str">
        <f>IF(連結実質赤字比率に係る赤字・黒字の構成分析!C$39="",NA(),連結実質赤字比率に係る赤字・黒字の構成分析!C$39)</f>
        <v>農業集落排水事業会計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0.28999999999999998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0.66</v>
      </c>
    </row>
    <row r="32" spans="1:11" x14ac:dyDescent="0.15">
      <c r="A32" s="169" t="str">
        <f>IF(連結実質赤字比率に係る赤字・黒字の構成分析!C$38="",NA(),連結実質赤字比率に係る赤字・黒字の構成分析!C$38)</f>
        <v>公共下水道事業会計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0.69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1.1399999999999999</v>
      </c>
    </row>
    <row r="33" spans="1:16" x14ac:dyDescent="0.15">
      <c r="A33" s="169" t="str">
        <f>IF(連結実質赤字比率に係る赤字・黒字の構成分析!C$37="",NA(),連結実質赤字比率に係る赤字・黒字の構成分析!C$37)</f>
        <v>工業用水道事業会計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1.35</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1.39</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1.36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1.43</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1.48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1.1000000000000001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1.1100000000000001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2.73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2.88</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3.53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5.55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8.26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7.77</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12.14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13.52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14.3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14.52</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868</v>
      </c>
      <c r="E42" s="170"/>
      <c r="F42" s="170"/>
      <c r="G42" s="170">
        <f>'実質公債費比率（分子）の構造'!L$52</f>
        <v>866</v>
      </c>
      <c r="H42" s="170"/>
      <c r="I42" s="170"/>
      <c r="J42" s="170">
        <f>'実質公債費比率（分子）の構造'!M$52</f>
        <v>861</v>
      </c>
      <c r="K42" s="170"/>
      <c r="L42" s="170"/>
      <c r="M42" s="170">
        <f>'実質公債費比率（分子）の構造'!N$52</f>
        <v>856</v>
      </c>
      <c r="N42" s="170"/>
      <c r="O42" s="170"/>
      <c r="P42" s="170">
        <f>'実質公債費比率（分子）の構造'!O$52</f>
        <v>852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535</v>
      </c>
      <c r="C46" s="170"/>
      <c r="D46" s="170"/>
      <c r="E46" s="170">
        <f>'実質公債費比率（分子）の構造'!L$48</f>
        <v>537</v>
      </c>
      <c r="F46" s="170"/>
      <c r="G46" s="170"/>
      <c r="H46" s="170">
        <f>'実質公債費比率（分子）の構造'!M$48</f>
        <v>430</v>
      </c>
      <c r="I46" s="170"/>
      <c r="J46" s="170"/>
      <c r="K46" s="170">
        <f>'実質公債費比率（分子）の構造'!N$48</f>
        <v>373</v>
      </c>
      <c r="L46" s="170"/>
      <c r="M46" s="170"/>
      <c r="N46" s="170">
        <f>'実質公債費比率（分子）の構造'!O$48</f>
        <v>358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839</v>
      </c>
      <c r="C49" s="170"/>
      <c r="D49" s="170"/>
      <c r="E49" s="170">
        <f>'実質公債費比率（分子）の構造'!L$45</f>
        <v>872</v>
      </c>
      <c r="F49" s="170"/>
      <c r="G49" s="170"/>
      <c r="H49" s="170">
        <f>'実質公債費比率（分子）の構造'!M$45</f>
        <v>868</v>
      </c>
      <c r="I49" s="170"/>
      <c r="J49" s="170"/>
      <c r="K49" s="170">
        <f>'実質公債費比率（分子）の構造'!N$45</f>
        <v>897</v>
      </c>
      <c r="L49" s="170"/>
      <c r="M49" s="170"/>
      <c r="N49" s="170">
        <f>'実質公債費比率（分子）の構造'!O$45</f>
        <v>927</v>
      </c>
      <c r="O49" s="170"/>
      <c r="P49" s="170"/>
    </row>
    <row r="50" spans="1:16" x14ac:dyDescent="0.15">
      <c r="A50" s="170" t="s">
        <v>73</v>
      </c>
      <c r="B50" s="170" t="e">
        <f>NA()</f>
        <v>#N/A</v>
      </c>
      <c r="C50" s="170">
        <f>IF(ISNUMBER('実質公債費比率（分子）の構造'!K$53),'実質公債費比率（分子）の構造'!K$53,NA())</f>
        <v>506</v>
      </c>
      <c r="D50" s="170" t="e">
        <f>NA()</f>
        <v>#N/A</v>
      </c>
      <c r="E50" s="170" t="e">
        <f>NA()</f>
        <v>#N/A</v>
      </c>
      <c r="F50" s="170">
        <f>IF(ISNUMBER('実質公債費比率（分子）の構造'!L$53),'実質公債費比率（分子）の構造'!L$53,NA())</f>
        <v>543</v>
      </c>
      <c r="G50" s="170" t="e">
        <f>NA()</f>
        <v>#N/A</v>
      </c>
      <c r="H50" s="170" t="e">
        <f>NA()</f>
        <v>#N/A</v>
      </c>
      <c r="I50" s="170">
        <f>IF(ISNUMBER('実質公債費比率（分子）の構造'!M$53),'実質公債費比率（分子）の構造'!M$53,NA())</f>
        <v>437</v>
      </c>
      <c r="J50" s="170" t="e">
        <f>NA()</f>
        <v>#N/A</v>
      </c>
      <c r="K50" s="170" t="e">
        <f>NA()</f>
        <v>#N/A</v>
      </c>
      <c r="L50" s="170">
        <f>IF(ISNUMBER('実質公債費比率（分子）の構造'!N$53),'実質公債費比率（分子）の構造'!N$53,NA())</f>
        <v>414</v>
      </c>
      <c r="M50" s="170" t="e">
        <f>NA()</f>
        <v>#N/A</v>
      </c>
      <c r="N50" s="170" t="e">
        <f>NA()</f>
        <v>#N/A</v>
      </c>
      <c r="O50" s="170">
        <f>IF(ISNUMBER('実質公債費比率（分子）の構造'!O$53),'実質公債費比率（分子）の構造'!O$53,NA())</f>
        <v>433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10006</v>
      </c>
      <c r="E56" s="169"/>
      <c r="F56" s="169"/>
      <c r="G56" s="169">
        <f>'将来負担比率（分子）の構造'!J$52</f>
        <v>9803</v>
      </c>
      <c r="H56" s="169"/>
      <c r="I56" s="169"/>
      <c r="J56" s="169">
        <f>'将来負担比率（分子）の構造'!K$52</f>
        <v>9562</v>
      </c>
      <c r="K56" s="169"/>
      <c r="L56" s="169"/>
      <c r="M56" s="169">
        <f>'将来負担比率（分子）の構造'!L$52</f>
        <v>9542</v>
      </c>
      <c r="N56" s="169"/>
      <c r="O56" s="169"/>
      <c r="P56" s="169">
        <f>'将来負担比率（分子）の構造'!M$52</f>
        <v>9158</v>
      </c>
    </row>
    <row r="57" spans="1:16" x14ac:dyDescent="0.15">
      <c r="A57" s="169" t="s">
        <v>44</v>
      </c>
      <c r="B57" s="169"/>
      <c r="C57" s="169"/>
      <c r="D57" s="169">
        <f>'将来負担比率（分子）の構造'!I$51</f>
        <v>61</v>
      </c>
      <c r="E57" s="169"/>
      <c r="F57" s="169"/>
      <c r="G57" s="169">
        <f>'将来負担比率（分子）の構造'!J$51</f>
        <v>41</v>
      </c>
      <c r="H57" s="169"/>
      <c r="I57" s="169"/>
      <c r="J57" s="169">
        <f>'将来負担比率（分子）の構造'!K$51</f>
        <v>68</v>
      </c>
      <c r="K57" s="169"/>
      <c r="L57" s="169"/>
      <c r="M57" s="169">
        <f>'将来負担比率（分子）の構造'!L$51</f>
        <v>115</v>
      </c>
      <c r="N57" s="169"/>
      <c r="O57" s="169"/>
      <c r="P57" s="169">
        <f>'将来負担比率（分子）の構造'!M$51</f>
        <v>158</v>
      </c>
    </row>
    <row r="58" spans="1:16" x14ac:dyDescent="0.15">
      <c r="A58" s="169" t="s">
        <v>43</v>
      </c>
      <c r="B58" s="169"/>
      <c r="C58" s="169"/>
      <c r="D58" s="169">
        <f>'将来負担比率（分子）の構造'!I$50</f>
        <v>4720</v>
      </c>
      <c r="E58" s="169"/>
      <c r="F58" s="169"/>
      <c r="G58" s="169">
        <f>'将来負担比率（分子）の構造'!J$50</f>
        <v>4426</v>
      </c>
      <c r="H58" s="169"/>
      <c r="I58" s="169"/>
      <c r="J58" s="169">
        <f>'将来負担比率（分子）の構造'!K$50</f>
        <v>4286</v>
      </c>
      <c r="K58" s="169"/>
      <c r="L58" s="169"/>
      <c r="M58" s="169">
        <f>'将来負担比率（分子）の構造'!L$50</f>
        <v>5538</v>
      </c>
      <c r="N58" s="169"/>
      <c r="O58" s="169"/>
      <c r="P58" s="169">
        <f>'将来負担比率（分子）の構造'!M$50</f>
        <v>5855</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1836</v>
      </c>
      <c r="C62" s="169"/>
      <c r="D62" s="169"/>
      <c r="E62" s="169">
        <f>'将来負担比率（分子）の構造'!J$45</f>
        <v>1808</v>
      </c>
      <c r="F62" s="169"/>
      <c r="G62" s="169"/>
      <c r="H62" s="169">
        <f>'将来負担比率（分子）の構造'!K$45</f>
        <v>1768</v>
      </c>
      <c r="I62" s="169"/>
      <c r="J62" s="169"/>
      <c r="K62" s="169">
        <f>'将来負担比率（分子）の構造'!L$45</f>
        <v>1759</v>
      </c>
      <c r="L62" s="169"/>
      <c r="M62" s="169"/>
      <c r="N62" s="169">
        <f>'将来負担比率（分子）の構造'!M$45</f>
        <v>1655</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6509</v>
      </c>
      <c r="C64" s="169"/>
      <c r="D64" s="169"/>
      <c r="E64" s="169">
        <f>'将来負担比率（分子）の構造'!J$43</f>
        <v>6010</v>
      </c>
      <c r="F64" s="169"/>
      <c r="G64" s="169"/>
      <c r="H64" s="169">
        <f>'将来負担比率（分子）の構造'!K$43</f>
        <v>5129</v>
      </c>
      <c r="I64" s="169"/>
      <c r="J64" s="169"/>
      <c r="K64" s="169">
        <f>'将来負担比率（分子）の構造'!L$43</f>
        <v>4251</v>
      </c>
      <c r="L64" s="169"/>
      <c r="M64" s="169"/>
      <c r="N64" s="169">
        <f>'将来負担比率（分子）の構造'!M$43</f>
        <v>3524</v>
      </c>
      <c r="O64" s="169"/>
      <c r="P64" s="169"/>
    </row>
    <row r="65" spans="1:16" x14ac:dyDescent="0.15">
      <c r="A65" s="169" t="s">
        <v>34</v>
      </c>
      <c r="B65" s="169">
        <f>'将来負担比率（分子）の構造'!I$42</f>
        <v>663</v>
      </c>
      <c r="C65" s="169"/>
      <c r="D65" s="169"/>
      <c r="E65" s="169">
        <f>'将来負担比率（分子）の構造'!J$42</f>
        <v>639</v>
      </c>
      <c r="F65" s="169"/>
      <c r="G65" s="169"/>
      <c r="H65" s="169">
        <f>'将来負担比率（分子）の構造'!K$42</f>
        <v>615</v>
      </c>
      <c r="I65" s="169"/>
      <c r="J65" s="169"/>
      <c r="K65" s="169">
        <f>'将来負担比率（分子）の構造'!L$42</f>
        <v>591</v>
      </c>
      <c r="L65" s="169"/>
      <c r="M65" s="169"/>
      <c r="N65" s="169">
        <f>'将来負担比率（分子）の構造'!M$42</f>
        <v>568</v>
      </c>
      <c r="O65" s="169"/>
      <c r="P65" s="169"/>
    </row>
    <row r="66" spans="1:16" x14ac:dyDescent="0.15">
      <c r="A66" s="169" t="s">
        <v>33</v>
      </c>
      <c r="B66" s="169">
        <f>'将来負担比率（分子）の構造'!I$41</f>
        <v>9898</v>
      </c>
      <c r="C66" s="169"/>
      <c r="D66" s="169"/>
      <c r="E66" s="169">
        <f>'将来負担比率（分子）の構造'!J$41</f>
        <v>9947</v>
      </c>
      <c r="F66" s="169"/>
      <c r="G66" s="169"/>
      <c r="H66" s="169">
        <f>'将来負担比率（分子）の構造'!K$41</f>
        <v>10078</v>
      </c>
      <c r="I66" s="169"/>
      <c r="J66" s="169"/>
      <c r="K66" s="169">
        <f>'将来負担比率（分子）の構造'!L$41</f>
        <v>10341</v>
      </c>
      <c r="L66" s="169"/>
      <c r="M66" s="169"/>
      <c r="N66" s="169">
        <f>'将来負担比率（分子）の構造'!M$41</f>
        <v>10010</v>
      </c>
      <c r="O66" s="169"/>
      <c r="P66" s="169"/>
    </row>
    <row r="67" spans="1:16" x14ac:dyDescent="0.15">
      <c r="A67" s="169" t="s">
        <v>77</v>
      </c>
      <c r="B67" s="169" t="e">
        <f>NA()</f>
        <v>#N/A</v>
      </c>
      <c r="C67" s="169">
        <f>IF(ISNUMBER('将来負担比率（分子）の構造'!I$53), IF('将来負担比率（分子）の構造'!I$53 &lt; 0, 0, '将来負担比率（分子）の構造'!I$53), NA())</f>
        <v>4119</v>
      </c>
      <c r="D67" s="169" t="e">
        <f>NA()</f>
        <v>#N/A</v>
      </c>
      <c r="E67" s="169" t="e">
        <f>NA()</f>
        <v>#N/A</v>
      </c>
      <c r="F67" s="169">
        <f>IF(ISNUMBER('将来負担比率（分子）の構造'!J$53), IF('将来負担比率（分子）の構造'!J$53 &lt; 0, 0, '将来負担比率（分子）の構造'!J$53), NA())</f>
        <v>4133</v>
      </c>
      <c r="G67" s="169" t="e">
        <f>NA()</f>
        <v>#N/A</v>
      </c>
      <c r="H67" s="169" t="e">
        <f>NA()</f>
        <v>#N/A</v>
      </c>
      <c r="I67" s="169">
        <f>IF(ISNUMBER('将来負担比率（分子）の構造'!K$53), IF('将来負担比率（分子）の構造'!K$53 &lt; 0, 0, '将来負担比率（分子）の構造'!K$53), NA())</f>
        <v>3674</v>
      </c>
      <c r="J67" s="169" t="e">
        <f>NA()</f>
        <v>#N/A</v>
      </c>
      <c r="K67" s="169" t="e">
        <f>NA()</f>
        <v>#N/A</v>
      </c>
      <c r="L67" s="169">
        <f>IF(ISNUMBER('将来負担比率（分子）の構造'!L$53), IF('将来負担比率（分子）の構造'!L$53 &lt; 0, 0, '将来負担比率（分子）の構造'!L$53), NA())</f>
        <v>1748</v>
      </c>
      <c r="M67" s="169" t="e">
        <f>NA()</f>
        <v>#N/A</v>
      </c>
      <c r="N67" s="169" t="e">
        <f>NA()</f>
        <v>#N/A</v>
      </c>
      <c r="O67" s="169">
        <f>IF(ISNUMBER('将来負担比率（分子）の構造'!M$53), IF('将来負担比率（分子）の構造'!M$53 &lt; 0, 0, '将来負担比率（分子）の構造'!M$53), NA())</f>
        <v>586</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1721</v>
      </c>
      <c r="C72" s="173">
        <f>基金残高に係る経年分析!G55</f>
        <v>1721</v>
      </c>
      <c r="D72" s="173">
        <f>基金残高に係る経年分析!H55</f>
        <v>1721</v>
      </c>
    </row>
    <row r="73" spans="1:16" x14ac:dyDescent="0.15">
      <c r="A73" s="172" t="s">
        <v>80</v>
      </c>
      <c r="B73" s="173">
        <f>基金残高に係る経年分析!F56</f>
        <v>320</v>
      </c>
      <c r="C73" s="173">
        <f>基金残高に係る経年分析!G56</f>
        <v>520</v>
      </c>
      <c r="D73" s="173">
        <f>基金残高に係る経年分析!H56</f>
        <v>670</v>
      </c>
    </row>
    <row r="74" spans="1:16" x14ac:dyDescent="0.15">
      <c r="A74" s="172" t="s">
        <v>81</v>
      </c>
      <c r="B74" s="173">
        <f>基金残高に係る経年分析!F57</f>
        <v>1978</v>
      </c>
      <c r="C74" s="173">
        <f>基金残高に係る経年分析!G57</f>
        <v>2819</v>
      </c>
      <c r="D74" s="173">
        <f>基金残高に係る経年分析!H57</f>
        <v>3051</v>
      </c>
    </row>
  </sheetData>
  <sheetProtection algorithmName="SHA-512" hashValue="cOd8AQSTjkY668/7Gi/DsHCBvdiI0aKX6YB627lmXcPfcGEw1TxP6CEhuF4619Y9VfpQ8RBCVN+1lvbTrMatUg==" saltValue="n7tU/9ehyEpuuL81DOx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217</v>
      </c>
      <c r="DI1" s="590"/>
      <c r="DJ1" s="590"/>
      <c r="DK1" s="590"/>
      <c r="DL1" s="590"/>
      <c r="DM1" s="590"/>
      <c r="DN1" s="591"/>
      <c r="DO1" s="208"/>
      <c r="DP1" s="589" t="s">
        <v>218</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220</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221</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222</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223</v>
      </c>
      <c r="S4" s="593"/>
      <c r="T4" s="593"/>
      <c r="U4" s="593"/>
      <c r="V4" s="593"/>
      <c r="W4" s="593"/>
      <c r="X4" s="593"/>
      <c r="Y4" s="594"/>
      <c r="Z4" s="592" t="s">
        <v>224</v>
      </c>
      <c r="AA4" s="593"/>
      <c r="AB4" s="593"/>
      <c r="AC4" s="594"/>
      <c r="AD4" s="592" t="s">
        <v>225</v>
      </c>
      <c r="AE4" s="593"/>
      <c r="AF4" s="593"/>
      <c r="AG4" s="593"/>
      <c r="AH4" s="593"/>
      <c r="AI4" s="593"/>
      <c r="AJ4" s="593"/>
      <c r="AK4" s="594"/>
      <c r="AL4" s="592" t="s">
        <v>224</v>
      </c>
      <c r="AM4" s="593"/>
      <c r="AN4" s="593"/>
      <c r="AO4" s="594"/>
      <c r="AP4" s="595" t="s">
        <v>226</v>
      </c>
      <c r="AQ4" s="595"/>
      <c r="AR4" s="595"/>
      <c r="AS4" s="595"/>
      <c r="AT4" s="595"/>
      <c r="AU4" s="595"/>
      <c r="AV4" s="595"/>
      <c r="AW4" s="595"/>
      <c r="AX4" s="595"/>
      <c r="AY4" s="595"/>
      <c r="AZ4" s="595"/>
      <c r="BA4" s="595"/>
      <c r="BB4" s="595"/>
      <c r="BC4" s="595"/>
      <c r="BD4" s="595"/>
      <c r="BE4" s="595"/>
      <c r="BF4" s="595"/>
      <c r="BG4" s="595" t="s">
        <v>227</v>
      </c>
      <c r="BH4" s="595"/>
      <c r="BI4" s="595"/>
      <c r="BJ4" s="595"/>
      <c r="BK4" s="595"/>
      <c r="BL4" s="595"/>
      <c r="BM4" s="595"/>
      <c r="BN4" s="595"/>
      <c r="BO4" s="595" t="s">
        <v>224</v>
      </c>
      <c r="BP4" s="595"/>
      <c r="BQ4" s="595"/>
      <c r="BR4" s="595"/>
      <c r="BS4" s="595" t="s">
        <v>228</v>
      </c>
      <c r="BT4" s="595"/>
      <c r="BU4" s="595"/>
      <c r="BV4" s="595"/>
      <c r="BW4" s="595"/>
      <c r="BX4" s="595"/>
      <c r="BY4" s="595"/>
      <c r="BZ4" s="595"/>
      <c r="CA4" s="595"/>
      <c r="CB4" s="595"/>
      <c r="CD4" s="592" t="s">
        <v>229</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230</v>
      </c>
      <c r="C5" s="597"/>
      <c r="D5" s="597"/>
      <c r="E5" s="597"/>
      <c r="F5" s="597"/>
      <c r="G5" s="597"/>
      <c r="H5" s="597"/>
      <c r="I5" s="597"/>
      <c r="J5" s="597"/>
      <c r="K5" s="597"/>
      <c r="L5" s="597"/>
      <c r="M5" s="597"/>
      <c r="N5" s="597"/>
      <c r="O5" s="597"/>
      <c r="P5" s="597"/>
      <c r="Q5" s="598"/>
      <c r="R5" s="599">
        <v>3972185</v>
      </c>
      <c r="S5" s="600"/>
      <c r="T5" s="600"/>
      <c r="U5" s="600"/>
      <c r="V5" s="600"/>
      <c r="W5" s="600"/>
      <c r="X5" s="600"/>
      <c r="Y5" s="601"/>
      <c r="Z5" s="602">
        <v>29.2</v>
      </c>
      <c r="AA5" s="602"/>
      <c r="AB5" s="602"/>
      <c r="AC5" s="602"/>
      <c r="AD5" s="603">
        <v>3972185</v>
      </c>
      <c r="AE5" s="603"/>
      <c r="AF5" s="603"/>
      <c r="AG5" s="603"/>
      <c r="AH5" s="603"/>
      <c r="AI5" s="603"/>
      <c r="AJ5" s="603"/>
      <c r="AK5" s="603"/>
      <c r="AL5" s="604">
        <v>50.3</v>
      </c>
      <c r="AM5" s="605"/>
      <c r="AN5" s="605"/>
      <c r="AO5" s="606"/>
      <c r="AP5" s="596" t="s">
        <v>231</v>
      </c>
      <c r="AQ5" s="597"/>
      <c r="AR5" s="597"/>
      <c r="AS5" s="597"/>
      <c r="AT5" s="597"/>
      <c r="AU5" s="597"/>
      <c r="AV5" s="597"/>
      <c r="AW5" s="597"/>
      <c r="AX5" s="597"/>
      <c r="AY5" s="597"/>
      <c r="AZ5" s="597"/>
      <c r="BA5" s="597"/>
      <c r="BB5" s="597"/>
      <c r="BC5" s="597"/>
      <c r="BD5" s="597"/>
      <c r="BE5" s="597"/>
      <c r="BF5" s="598"/>
      <c r="BG5" s="610">
        <v>3972185</v>
      </c>
      <c r="BH5" s="611"/>
      <c r="BI5" s="611"/>
      <c r="BJ5" s="611"/>
      <c r="BK5" s="611"/>
      <c r="BL5" s="611"/>
      <c r="BM5" s="611"/>
      <c r="BN5" s="612"/>
      <c r="BO5" s="613">
        <v>100</v>
      </c>
      <c r="BP5" s="613"/>
      <c r="BQ5" s="613"/>
      <c r="BR5" s="613"/>
      <c r="BS5" s="614" t="s">
        <v>129</v>
      </c>
      <c r="BT5" s="614"/>
      <c r="BU5" s="614"/>
      <c r="BV5" s="614"/>
      <c r="BW5" s="614"/>
      <c r="BX5" s="614"/>
      <c r="BY5" s="614"/>
      <c r="BZ5" s="614"/>
      <c r="CA5" s="614"/>
      <c r="CB5" s="618"/>
      <c r="CD5" s="592" t="s">
        <v>226</v>
      </c>
      <c r="CE5" s="593"/>
      <c r="CF5" s="593"/>
      <c r="CG5" s="593"/>
      <c r="CH5" s="593"/>
      <c r="CI5" s="593"/>
      <c r="CJ5" s="593"/>
      <c r="CK5" s="593"/>
      <c r="CL5" s="593"/>
      <c r="CM5" s="593"/>
      <c r="CN5" s="593"/>
      <c r="CO5" s="593"/>
      <c r="CP5" s="593"/>
      <c r="CQ5" s="594"/>
      <c r="CR5" s="592" t="s">
        <v>232</v>
      </c>
      <c r="CS5" s="593"/>
      <c r="CT5" s="593"/>
      <c r="CU5" s="593"/>
      <c r="CV5" s="593"/>
      <c r="CW5" s="593"/>
      <c r="CX5" s="593"/>
      <c r="CY5" s="594"/>
      <c r="CZ5" s="592" t="s">
        <v>224</v>
      </c>
      <c r="DA5" s="593"/>
      <c r="DB5" s="593"/>
      <c r="DC5" s="594"/>
      <c r="DD5" s="592" t="s">
        <v>233</v>
      </c>
      <c r="DE5" s="593"/>
      <c r="DF5" s="593"/>
      <c r="DG5" s="593"/>
      <c r="DH5" s="593"/>
      <c r="DI5" s="593"/>
      <c r="DJ5" s="593"/>
      <c r="DK5" s="593"/>
      <c r="DL5" s="593"/>
      <c r="DM5" s="593"/>
      <c r="DN5" s="593"/>
      <c r="DO5" s="593"/>
      <c r="DP5" s="594"/>
      <c r="DQ5" s="592" t="s">
        <v>234</v>
      </c>
      <c r="DR5" s="593"/>
      <c r="DS5" s="593"/>
      <c r="DT5" s="593"/>
      <c r="DU5" s="593"/>
      <c r="DV5" s="593"/>
      <c r="DW5" s="593"/>
      <c r="DX5" s="593"/>
      <c r="DY5" s="593"/>
      <c r="DZ5" s="593"/>
      <c r="EA5" s="593"/>
      <c r="EB5" s="593"/>
      <c r="EC5" s="594"/>
    </row>
    <row r="6" spans="2:143" ht="11.25" customHeight="1" x14ac:dyDescent="0.15">
      <c r="B6" s="607" t="s">
        <v>235</v>
      </c>
      <c r="C6" s="608"/>
      <c r="D6" s="608"/>
      <c r="E6" s="608"/>
      <c r="F6" s="608"/>
      <c r="G6" s="608"/>
      <c r="H6" s="608"/>
      <c r="I6" s="608"/>
      <c r="J6" s="608"/>
      <c r="K6" s="608"/>
      <c r="L6" s="608"/>
      <c r="M6" s="608"/>
      <c r="N6" s="608"/>
      <c r="O6" s="608"/>
      <c r="P6" s="608"/>
      <c r="Q6" s="609"/>
      <c r="R6" s="610">
        <v>181445</v>
      </c>
      <c r="S6" s="611"/>
      <c r="T6" s="611"/>
      <c r="U6" s="611"/>
      <c r="V6" s="611"/>
      <c r="W6" s="611"/>
      <c r="X6" s="611"/>
      <c r="Y6" s="612"/>
      <c r="Z6" s="613">
        <v>1.3</v>
      </c>
      <c r="AA6" s="613"/>
      <c r="AB6" s="613"/>
      <c r="AC6" s="613"/>
      <c r="AD6" s="614">
        <v>181445</v>
      </c>
      <c r="AE6" s="614"/>
      <c r="AF6" s="614"/>
      <c r="AG6" s="614"/>
      <c r="AH6" s="614"/>
      <c r="AI6" s="614"/>
      <c r="AJ6" s="614"/>
      <c r="AK6" s="614"/>
      <c r="AL6" s="615">
        <v>2.2999999999999998</v>
      </c>
      <c r="AM6" s="616"/>
      <c r="AN6" s="616"/>
      <c r="AO6" s="617"/>
      <c r="AP6" s="607" t="s">
        <v>236</v>
      </c>
      <c r="AQ6" s="608"/>
      <c r="AR6" s="608"/>
      <c r="AS6" s="608"/>
      <c r="AT6" s="608"/>
      <c r="AU6" s="608"/>
      <c r="AV6" s="608"/>
      <c r="AW6" s="608"/>
      <c r="AX6" s="608"/>
      <c r="AY6" s="608"/>
      <c r="AZ6" s="608"/>
      <c r="BA6" s="608"/>
      <c r="BB6" s="608"/>
      <c r="BC6" s="608"/>
      <c r="BD6" s="608"/>
      <c r="BE6" s="608"/>
      <c r="BF6" s="609"/>
      <c r="BG6" s="610">
        <v>3972185</v>
      </c>
      <c r="BH6" s="611"/>
      <c r="BI6" s="611"/>
      <c r="BJ6" s="611"/>
      <c r="BK6" s="611"/>
      <c r="BL6" s="611"/>
      <c r="BM6" s="611"/>
      <c r="BN6" s="612"/>
      <c r="BO6" s="613">
        <v>100</v>
      </c>
      <c r="BP6" s="613"/>
      <c r="BQ6" s="613"/>
      <c r="BR6" s="613"/>
      <c r="BS6" s="614" t="s">
        <v>237</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143361</v>
      </c>
      <c r="CS6" s="611"/>
      <c r="CT6" s="611"/>
      <c r="CU6" s="611"/>
      <c r="CV6" s="611"/>
      <c r="CW6" s="611"/>
      <c r="CX6" s="611"/>
      <c r="CY6" s="612"/>
      <c r="CZ6" s="604">
        <v>1.1000000000000001</v>
      </c>
      <c r="DA6" s="605"/>
      <c r="DB6" s="605"/>
      <c r="DC6" s="621"/>
      <c r="DD6" s="619">
        <v>20117</v>
      </c>
      <c r="DE6" s="611"/>
      <c r="DF6" s="611"/>
      <c r="DG6" s="611"/>
      <c r="DH6" s="611"/>
      <c r="DI6" s="611"/>
      <c r="DJ6" s="611"/>
      <c r="DK6" s="611"/>
      <c r="DL6" s="611"/>
      <c r="DM6" s="611"/>
      <c r="DN6" s="611"/>
      <c r="DO6" s="611"/>
      <c r="DP6" s="612"/>
      <c r="DQ6" s="619">
        <v>143361</v>
      </c>
      <c r="DR6" s="611"/>
      <c r="DS6" s="611"/>
      <c r="DT6" s="611"/>
      <c r="DU6" s="611"/>
      <c r="DV6" s="611"/>
      <c r="DW6" s="611"/>
      <c r="DX6" s="611"/>
      <c r="DY6" s="611"/>
      <c r="DZ6" s="611"/>
      <c r="EA6" s="611"/>
      <c r="EB6" s="611"/>
      <c r="EC6" s="620"/>
    </row>
    <row r="7" spans="2:143" ht="11.25" customHeight="1" x14ac:dyDescent="0.15">
      <c r="B7" s="607" t="s">
        <v>239</v>
      </c>
      <c r="C7" s="608"/>
      <c r="D7" s="608"/>
      <c r="E7" s="608"/>
      <c r="F7" s="608"/>
      <c r="G7" s="608"/>
      <c r="H7" s="608"/>
      <c r="I7" s="608"/>
      <c r="J7" s="608"/>
      <c r="K7" s="608"/>
      <c r="L7" s="608"/>
      <c r="M7" s="608"/>
      <c r="N7" s="608"/>
      <c r="O7" s="608"/>
      <c r="P7" s="608"/>
      <c r="Q7" s="609"/>
      <c r="R7" s="610">
        <v>1179</v>
      </c>
      <c r="S7" s="611"/>
      <c r="T7" s="611"/>
      <c r="U7" s="611"/>
      <c r="V7" s="611"/>
      <c r="W7" s="611"/>
      <c r="X7" s="611"/>
      <c r="Y7" s="612"/>
      <c r="Z7" s="613">
        <v>0</v>
      </c>
      <c r="AA7" s="613"/>
      <c r="AB7" s="613"/>
      <c r="AC7" s="613"/>
      <c r="AD7" s="614">
        <v>1179</v>
      </c>
      <c r="AE7" s="614"/>
      <c r="AF7" s="614"/>
      <c r="AG7" s="614"/>
      <c r="AH7" s="614"/>
      <c r="AI7" s="614"/>
      <c r="AJ7" s="614"/>
      <c r="AK7" s="614"/>
      <c r="AL7" s="615">
        <v>0</v>
      </c>
      <c r="AM7" s="616"/>
      <c r="AN7" s="616"/>
      <c r="AO7" s="617"/>
      <c r="AP7" s="607" t="s">
        <v>240</v>
      </c>
      <c r="AQ7" s="608"/>
      <c r="AR7" s="608"/>
      <c r="AS7" s="608"/>
      <c r="AT7" s="608"/>
      <c r="AU7" s="608"/>
      <c r="AV7" s="608"/>
      <c r="AW7" s="608"/>
      <c r="AX7" s="608"/>
      <c r="AY7" s="608"/>
      <c r="AZ7" s="608"/>
      <c r="BA7" s="608"/>
      <c r="BB7" s="608"/>
      <c r="BC7" s="608"/>
      <c r="BD7" s="608"/>
      <c r="BE7" s="608"/>
      <c r="BF7" s="609"/>
      <c r="BG7" s="610">
        <v>1643326</v>
      </c>
      <c r="BH7" s="611"/>
      <c r="BI7" s="611"/>
      <c r="BJ7" s="611"/>
      <c r="BK7" s="611"/>
      <c r="BL7" s="611"/>
      <c r="BM7" s="611"/>
      <c r="BN7" s="612"/>
      <c r="BO7" s="613">
        <v>41.4</v>
      </c>
      <c r="BP7" s="613"/>
      <c r="BQ7" s="613"/>
      <c r="BR7" s="613"/>
      <c r="BS7" s="614" t="s">
        <v>237</v>
      </c>
      <c r="BT7" s="614"/>
      <c r="BU7" s="614"/>
      <c r="BV7" s="614"/>
      <c r="BW7" s="614"/>
      <c r="BX7" s="614"/>
      <c r="BY7" s="614"/>
      <c r="BZ7" s="614"/>
      <c r="CA7" s="614"/>
      <c r="CB7" s="618"/>
      <c r="CD7" s="607" t="s">
        <v>241</v>
      </c>
      <c r="CE7" s="608"/>
      <c r="CF7" s="608"/>
      <c r="CG7" s="608"/>
      <c r="CH7" s="608"/>
      <c r="CI7" s="608"/>
      <c r="CJ7" s="608"/>
      <c r="CK7" s="608"/>
      <c r="CL7" s="608"/>
      <c r="CM7" s="608"/>
      <c r="CN7" s="608"/>
      <c r="CO7" s="608"/>
      <c r="CP7" s="608"/>
      <c r="CQ7" s="609"/>
      <c r="CR7" s="610">
        <v>1660018</v>
      </c>
      <c r="CS7" s="611"/>
      <c r="CT7" s="611"/>
      <c r="CU7" s="611"/>
      <c r="CV7" s="611"/>
      <c r="CW7" s="611"/>
      <c r="CX7" s="611"/>
      <c r="CY7" s="612"/>
      <c r="CZ7" s="613">
        <v>13</v>
      </c>
      <c r="DA7" s="613"/>
      <c r="DB7" s="613"/>
      <c r="DC7" s="613"/>
      <c r="DD7" s="619">
        <v>101106</v>
      </c>
      <c r="DE7" s="611"/>
      <c r="DF7" s="611"/>
      <c r="DG7" s="611"/>
      <c r="DH7" s="611"/>
      <c r="DI7" s="611"/>
      <c r="DJ7" s="611"/>
      <c r="DK7" s="611"/>
      <c r="DL7" s="611"/>
      <c r="DM7" s="611"/>
      <c r="DN7" s="611"/>
      <c r="DO7" s="611"/>
      <c r="DP7" s="612"/>
      <c r="DQ7" s="619">
        <v>1310506</v>
      </c>
      <c r="DR7" s="611"/>
      <c r="DS7" s="611"/>
      <c r="DT7" s="611"/>
      <c r="DU7" s="611"/>
      <c r="DV7" s="611"/>
      <c r="DW7" s="611"/>
      <c r="DX7" s="611"/>
      <c r="DY7" s="611"/>
      <c r="DZ7" s="611"/>
      <c r="EA7" s="611"/>
      <c r="EB7" s="611"/>
      <c r="EC7" s="620"/>
    </row>
    <row r="8" spans="2:143" ht="11.25" customHeight="1" x14ac:dyDescent="0.15">
      <c r="B8" s="607" t="s">
        <v>242</v>
      </c>
      <c r="C8" s="608"/>
      <c r="D8" s="608"/>
      <c r="E8" s="608"/>
      <c r="F8" s="608"/>
      <c r="G8" s="608"/>
      <c r="H8" s="608"/>
      <c r="I8" s="608"/>
      <c r="J8" s="608"/>
      <c r="K8" s="608"/>
      <c r="L8" s="608"/>
      <c r="M8" s="608"/>
      <c r="N8" s="608"/>
      <c r="O8" s="608"/>
      <c r="P8" s="608"/>
      <c r="Q8" s="609"/>
      <c r="R8" s="610">
        <v>17188</v>
      </c>
      <c r="S8" s="611"/>
      <c r="T8" s="611"/>
      <c r="U8" s="611"/>
      <c r="V8" s="611"/>
      <c r="W8" s="611"/>
      <c r="X8" s="611"/>
      <c r="Y8" s="612"/>
      <c r="Z8" s="613">
        <v>0.1</v>
      </c>
      <c r="AA8" s="613"/>
      <c r="AB8" s="613"/>
      <c r="AC8" s="613"/>
      <c r="AD8" s="614">
        <v>17188</v>
      </c>
      <c r="AE8" s="614"/>
      <c r="AF8" s="614"/>
      <c r="AG8" s="614"/>
      <c r="AH8" s="614"/>
      <c r="AI8" s="614"/>
      <c r="AJ8" s="614"/>
      <c r="AK8" s="614"/>
      <c r="AL8" s="615">
        <v>0.2</v>
      </c>
      <c r="AM8" s="616"/>
      <c r="AN8" s="616"/>
      <c r="AO8" s="617"/>
      <c r="AP8" s="607" t="s">
        <v>243</v>
      </c>
      <c r="AQ8" s="608"/>
      <c r="AR8" s="608"/>
      <c r="AS8" s="608"/>
      <c r="AT8" s="608"/>
      <c r="AU8" s="608"/>
      <c r="AV8" s="608"/>
      <c r="AW8" s="608"/>
      <c r="AX8" s="608"/>
      <c r="AY8" s="608"/>
      <c r="AZ8" s="608"/>
      <c r="BA8" s="608"/>
      <c r="BB8" s="608"/>
      <c r="BC8" s="608"/>
      <c r="BD8" s="608"/>
      <c r="BE8" s="608"/>
      <c r="BF8" s="609"/>
      <c r="BG8" s="610">
        <v>55191</v>
      </c>
      <c r="BH8" s="611"/>
      <c r="BI8" s="611"/>
      <c r="BJ8" s="611"/>
      <c r="BK8" s="611"/>
      <c r="BL8" s="611"/>
      <c r="BM8" s="611"/>
      <c r="BN8" s="612"/>
      <c r="BO8" s="613">
        <v>1.4</v>
      </c>
      <c r="BP8" s="613"/>
      <c r="BQ8" s="613"/>
      <c r="BR8" s="613"/>
      <c r="BS8" s="614" t="s">
        <v>237</v>
      </c>
      <c r="BT8" s="614"/>
      <c r="BU8" s="614"/>
      <c r="BV8" s="614"/>
      <c r="BW8" s="614"/>
      <c r="BX8" s="614"/>
      <c r="BY8" s="614"/>
      <c r="BZ8" s="614"/>
      <c r="CA8" s="614"/>
      <c r="CB8" s="618"/>
      <c r="CD8" s="607" t="s">
        <v>244</v>
      </c>
      <c r="CE8" s="608"/>
      <c r="CF8" s="608"/>
      <c r="CG8" s="608"/>
      <c r="CH8" s="608"/>
      <c r="CI8" s="608"/>
      <c r="CJ8" s="608"/>
      <c r="CK8" s="608"/>
      <c r="CL8" s="608"/>
      <c r="CM8" s="608"/>
      <c r="CN8" s="608"/>
      <c r="CO8" s="608"/>
      <c r="CP8" s="608"/>
      <c r="CQ8" s="609"/>
      <c r="CR8" s="610">
        <v>4388661</v>
      </c>
      <c r="CS8" s="611"/>
      <c r="CT8" s="611"/>
      <c r="CU8" s="611"/>
      <c r="CV8" s="611"/>
      <c r="CW8" s="611"/>
      <c r="CX8" s="611"/>
      <c r="CY8" s="612"/>
      <c r="CZ8" s="613">
        <v>34.299999999999997</v>
      </c>
      <c r="DA8" s="613"/>
      <c r="DB8" s="613"/>
      <c r="DC8" s="613"/>
      <c r="DD8" s="619">
        <v>7108</v>
      </c>
      <c r="DE8" s="611"/>
      <c r="DF8" s="611"/>
      <c r="DG8" s="611"/>
      <c r="DH8" s="611"/>
      <c r="DI8" s="611"/>
      <c r="DJ8" s="611"/>
      <c r="DK8" s="611"/>
      <c r="DL8" s="611"/>
      <c r="DM8" s="611"/>
      <c r="DN8" s="611"/>
      <c r="DO8" s="611"/>
      <c r="DP8" s="612"/>
      <c r="DQ8" s="619">
        <v>2066522</v>
      </c>
      <c r="DR8" s="611"/>
      <c r="DS8" s="611"/>
      <c r="DT8" s="611"/>
      <c r="DU8" s="611"/>
      <c r="DV8" s="611"/>
      <c r="DW8" s="611"/>
      <c r="DX8" s="611"/>
      <c r="DY8" s="611"/>
      <c r="DZ8" s="611"/>
      <c r="EA8" s="611"/>
      <c r="EB8" s="611"/>
      <c r="EC8" s="620"/>
    </row>
    <row r="9" spans="2:143" ht="11.25" customHeight="1" x14ac:dyDescent="0.15">
      <c r="B9" s="607" t="s">
        <v>245</v>
      </c>
      <c r="C9" s="608"/>
      <c r="D9" s="608"/>
      <c r="E9" s="608"/>
      <c r="F9" s="608"/>
      <c r="G9" s="608"/>
      <c r="H9" s="608"/>
      <c r="I9" s="608"/>
      <c r="J9" s="608"/>
      <c r="K9" s="608"/>
      <c r="L9" s="608"/>
      <c r="M9" s="608"/>
      <c r="N9" s="608"/>
      <c r="O9" s="608"/>
      <c r="P9" s="608"/>
      <c r="Q9" s="609"/>
      <c r="R9" s="610">
        <v>13632</v>
      </c>
      <c r="S9" s="611"/>
      <c r="T9" s="611"/>
      <c r="U9" s="611"/>
      <c r="V9" s="611"/>
      <c r="W9" s="611"/>
      <c r="X9" s="611"/>
      <c r="Y9" s="612"/>
      <c r="Z9" s="613">
        <v>0.1</v>
      </c>
      <c r="AA9" s="613"/>
      <c r="AB9" s="613"/>
      <c r="AC9" s="613"/>
      <c r="AD9" s="614">
        <v>13632</v>
      </c>
      <c r="AE9" s="614"/>
      <c r="AF9" s="614"/>
      <c r="AG9" s="614"/>
      <c r="AH9" s="614"/>
      <c r="AI9" s="614"/>
      <c r="AJ9" s="614"/>
      <c r="AK9" s="614"/>
      <c r="AL9" s="615">
        <v>0.2</v>
      </c>
      <c r="AM9" s="616"/>
      <c r="AN9" s="616"/>
      <c r="AO9" s="617"/>
      <c r="AP9" s="607" t="s">
        <v>246</v>
      </c>
      <c r="AQ9" s="608"/>
      <c r="AR9" s="608"/>
      <c r="AS9" s="608"/>
      <c r="AT9" s="608"/>
      <c r="AU9" s="608"/>
      <c r="AV9" s="608"/>
      <c r="AW9" s="608"/>
      <c r="AX9" s="608"/>
      <c r="AY9" s="608"/>
      <c r="AZ9" s="608"/>
      <c r="BA9" s="608"/>
      <c r="BB9" s="608"/>
      <c r="BC9" s="608"/>
      <c r="BD9" s="608"/>
      <c r="BE9" s="608"/>
      <c r="BF9" s="609"/>
      <c r="BG9" s="610">
        <v>1336746</v>
      </c>
      <c r="BH9" s="611"/>
      <c r="BI9" s="611"/>
      <c r="BJ9" s="611"/>
      <c r="BK9" s="611"/>
      <c r="BL9" s="611"/>
      <c r="BM9" s="611"/>
      <c r="BN9" s="612"/>
      <c r="BO9" s="613">
        <v>33.700000000000003</v>
      </c>
      <c r="BP9" s="613"/>
      <c r="BQ9" s="613"/>
      <c r="BR9" s="613"/>
      <c r="BS9" s="614" t="s">
        <v>129</v>
      </c>
      <c r="BT9" s="614"/>
      <c r="BU9" s="614"/>
      <c r="BV9" s="614"/>
      <c r="BW9" s="614"/>
      <c r="BX9" s="614"/>
      <c r="BY9" s="614"/>
      <c r="BZ9" s="614"/>
      <c r="CA9" s="614"/>
      <c r="CB9" s="618"/>
      <c r="CD9" s="607" t="s">
        <v>247</v>
      </c>
      <c r="CE9" s="608"/>
      <c r="CF9" s="608"/>
      <c r="CG9" s="608"/>
      <c r="CH9" s="608"/>
      <c r="CI9" s="608"/>
      <c r="CJ9" s="608"/>
      <c r="CK9" s="608"/>
      <c r="CL9" s="608"/>
      <c r="CM9" s="608"/>
      <c r="CN9" s="608"/>
      <c r="CO9" s="608"/>
      <c r="CP9" s="608"/>
      <c r="CQ9" s="609"/>
      <c r="CR9" s="610">
        <v>1221208</v>
      </c>
      <c r="CS9" s="611"/>
      <c r="CT9" s="611"/>
      <c r="CU9" s="611"/>
      <c r="CV9" s="611"/>
      <c r="CW9" s="611"/>
      <c r="CX9" s="611"/>
      <c r="CY9" s="612"/>
      <c r="CZ9" s="613">
        <v>9.5</v>
      </c>
      <c r="DA9" s="613"/>
      <c r="DB9" s="613"/>
      <c r="DC9" s="613"/>
      <c r="DD9" s="619">
        <v>64900</v>
      </c>
      <c r="DE9" s="611"/>
      <c r="DF9" s="611"/>
      <c r="DG9" s="611"/>
      <c r="DH9" s="611"/>
      <c r="DI9" s="611"/>
      <c r="DJ9" s="611"/>
      <c r="DK9" s="611"/>
      <c r="DL9" s="611"/>
      <c r="DM9" s="611"/>
      <c r="DN9" s="611"/>
      <c r="DO9" s="611"/>
      <c r="DP9" s="612"/>
      <c r="DQ9" s="619">
        <v>702880</v>
      </c>
      <c r="DR9" s="611"/>
      <c r="DS9" s="611"/>
      <c r="DT9" s="611"/>
      <c r="DU9" s="611"/>
      <c r="DV9" s="611"/>
      <c r="DW9" s="611"/>
      <c r="DX9" s="611"/>
      <c r="DY9" s="611"/>
      <c r="DZ9" s="611"/>
      <c r="EA9" s="611"/>
      <c r="EB9" s="611"/>
      <c r="EC9" s="620"/>
    </row>
    <row r="10" spans="2:143" ht="11.25" customHeight="1" x14ac:dyDescent="0.15">
      <c r="B10" s="607" t="s">
        <v>248</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13" t="s">
        <v>237</v>
      </c>
      <c r="AA10" s="613"/>
      <c r="AB10" s="613"/>
      <c r="AC10" s="613"/>
      <c r="AD10" s="614" t="s">
        <v>129</v>
      </c>
      <c r="AE10" s="614"/>
      <c r="AF10" s="614"/>
      <c r="AG10" s="614"/>
      <c r="AH10" s="614"/>
      <c r="AI10" s="614"/>
      <c r="AJ10" s="614"/>
      <c r="AK10" s="614"/>
      <c r="AL10" s="615" t="s">
        <v>237</v>
      </c>
      <c r="AM10" s="616"/>
      <c r="AN10" s="616"/>
      <c r="AO10" s="617"/>
      <c r="AP10" s="607" t="s">
        <v>249</v>
      </c>
      <c r="AQ10" s="608"/>
      <c r="AR10" s="608"/>
      <c r="AS10" s="608"/>
      <c r="AT10" s="608"/>
      <c r="AU10" s="608"/>
      <c r="AV10" s="608"/>
      <c r="AW10" s="608"/>
      <c r="AX10" s="608"/>
      <c r="AY10" s="608"/>
      <c r="AZ10" s="608"/>
      <c r="BA10" s="608"/>
      <c r="BB10" s="608"/>
      <c r="BC10" s="608"/>
      <c r="BD10" s="608"/>
      <c r="BE10" s="608"/>
      <c r="BF10" s="609"/>
      <c r="BG10" s="610">
        <v>108800</v>
      </c>
      <c r="BH10" s="611"/>
      <c r="BI10" s="611"/>
      <c r="BJ10" s="611"/>
      <c r="BK10" s="611"/>
      <c r="BL10" s="611"/>
      <c r="BM10" s="611"/>
      <c r="BN10" s="612"/>
      <c r="BO10" s="613">
        <v>2.7</v>
      </c>
      <c r="BP10" s="613"/>
      <c r="BQ10" s="613"/>
      <c r="BR10" s="613"/>
      <c r="BS10" s="614" t="s">
        <v>129</v>
      </c>
      <c r="BT10" s="614"/>
      <c r="BU10" s="614"/>
      <c r="BV10" s="614"/>
      <c r="BW10" s="614"/>
      <c r="BX10" s="614"/>
      <c r="BY10" s="614"/>
      <c r="BZ10" s="614"/>
      <c r="CA10" s="614"/>
      <c r="CB10" s="618"/>
      <c r="CD10" s="607" t="s">
        <v>250</v>
      </c>
      <c r="CE10" s="608"/>
      <c r="CF10" s="608"/>
      <c r="CG10" s="608"/>
      <c r="CH10" s="608"/>
      <c r="CI10" s="608"/>
      <c r="CJ10" s="608"/>
      <c r="CK10" s="608"/>
      <c r="CL10" s="608"/>
      <c r="CM10" s="608"/>
      <c r="CN10" s="608"/>
      <c r="CO10" s="608"/>
      <c r="CP10" s="608"/>
      <c r="CQ10" s="609"/>
      <c r="CR10" s="610">
        <v>44</v>
      </c>
      <c r="CS10" s="611"/>
      <c r="CT10" s="611"/>
      <c r="CU10" s="611"/>
      <c r="CV10" s="611"/>
      <c r="CW10" s="611"/>
      <c r="CX10" s="611"/>
      <c r="CY10" s="612"/>
      <c r="CZ10" s="613">
        <v>0</v>
      </c>
      <c r="DA10" s="613"/>
      <c r="DB10" s="613"/>
      <c r="DC10" s="613"/>
      <c r="DD10" s="619" t="s">
        <v>237</v>
      </c>
      <c r="DE10" s="611"/>
      <c r="DF10" s="611"/>
      <c r="DG10" s="611"/>
      <c r="DH10" s="611"/>
      <c r="DI10" s="611"/>
      <c r="DJ10" s="611"/>
      <c r="DK10" s="611"/>
      <c r="DL10" s="611"/>
      <c r="DM10" s="611"/>
      <c r="DN10" s="611"/>
      <c r="DO10" s="611"/>
      <c r="DP10" s="612"/>
      <c r="DQ10" s="619">
        <v>44</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753282</v>
      </c>
      <c r="S11" s="611"/>
      <c r="T11" s="611"/>
      <c r="U11" s="611"/>
      <c r="V11" s="611"/>
      <c r="W11" s="611"/>
      <c r="X11" s="611"/>
      <c r="Y11" s="612"/>
      <c r="Z11" s="615">
        <v>5.5</v>
      </c>
      <c r="AA11" s="616"/>
      <c r="AB11" s="616"/>
      <c r="AC11" s="622"/>
      <c r="AD11" s="619">
        <v>753282</v>
      </c>
      <c r="AE11" s="611"/>
      <c r="AF11" s="611"/>
      <c r="AG11" s="611"/>
      <c r="AH11" s="611"/>
      <c r="AI11" s="611"/>
      <c r="AJ11" s="611"/>
      <c r="AK11" s="612"/>
      <c r="AL11" s="615">
        <v>9.5</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142589</v>
      </c>
      <c r="BH11" s="611"/>
      <c r="BI11" s="611"/>
      <c r="BJ11" s="611"/>
      <c r="BK11" s="611"/>
      <c r="BL11" s="611"/>
      <c r="BM11" s="611"/>
      <c r="BN11" s="612"/>
      <c r="BO11" s="613">
        <v>3.6</v>
      </c>
      <c r="BP11" s="613"/>
      <c r="BQ11" s="613"/>
      <c r="BR11" s="613"/>
      <c r="BS11" s="614" t="s">
        <v>129</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748612</v>
      </c>
      <c r="CS11" s="611"/>
      <c r="CT11" s="611"/>
      <c r="CU11" s="611"/>
      <c r="CV11" s="611"/>
      <c r="CW11" s="611"/>
      <c r="CX11" s="611"/>
      <c r="CY11" s="612"/>
      <c r="CZ11" s="613">
        <v>5.8</v>
      </c>
      <c r="DA11" s="613"/>
      <c r="DB11" s="613"/>
      <c r="DC11" s="613"/>
      <c r="DD11" s="619">
        <v>27432</v>
      </c>
      <c r="DE11" s="611"/>
      <c r="DF11" s="611"/>
      <c r="DG11" s="611"/>
      <c r="DH11" s="611"/>
      <c r="DI11" s="611"/>
      <c r="DJ11" s="611"/>
      <c r="DK11" s="611"/>
      <c r="DL11" s="611"/>
      <c r="DM11" s="611"/>
      <c r="DN11" s="611"/>
      <c r="DO11" s="611"/>
      <c r="DP11" s="612"/>
      <c r="DQ11" s="619">
        <v>639006</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v>16446</v>
      </c>
      <c r="S12" s="611"/>
      <c r="T12" s="611"/>
      <c r="U12" s="611"/>
      <c r="V12" s="611"/>
      <c r="W12" s="611"/>
      <c r="X12" s="611"/>
      <c r="Y12" s="612"/>
      <c r="Z12" s="613">
        <v>0.1</v>
      </c>
      <c r="AA12" s="613"/>
      <c r="AB12" s="613"/>
      <c r="AC12" s="613"/>
      <c r="AD12" s="614">
        <v>16446</v>
      </c>
      <c r="AE12" s="614"/>
      <c r="AF12" s="614"/>
      <c r="AG12" s="614"/>
      <c r="AH12" s="614"/>
      <c r="AI12" s="614"/>
      <c r="AJ12" s="614"/>
      <c r="AK12" s="614"/>
      <c r="AL12" s="615">
        <v>0.2</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1875506</v>
      </c>
      <c r="BH12" s="611"/>
      <c r="BI12" s="611"/>
      <c r="BJ12" s="611"/>
      <c r="BK12" s="611"/>
      <c r="BL12" s="611"/>
      <c r="BM12" s="611"/>
      <c r="BN12" s="612"/>
      <c r="BO12" s="613">
        <v>47.2</v>
      </c>
      <c r="BP12" s="613"/>
      <c r="BQ12" s="613"/>
      <c r="BR12" s="613"/>
      <c r="BS12" s="614" t="s">
        <v>129</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304261</v>
      </c>
      <c r="CS12" s="611"/>
      <c r="CT12" s="611"/>
      <c r="CU12" s="611"/>
      <c r="CV12" s="611"/>
      <c r="CW12" s="611"/>
      <c r="CX12" s="611"/>
      <c r="CY12" s="612"/>
      <c r="CZ12" s="613">
        <v>2.4</v>
      </c>
      <c r="DA12" s="613"/>
      <c r="DB12" s="613"/>
      <c r="DC12" s="613"/>
      <c r="DD12" s="619">
        <v>82808</v>
      </c>
      <c r="DE12" s="611"/>
      <c r="DF12" s="611"/>
      <c r="DG12" s="611"/>
      <c r="DH12" s="611"/>
      <c r="DI12" s="611"/>
      <c r="DJ12" s="611"/>
      <c r="DK12" s="611"/>
      <c r="DL12" s="611"/>
      <c r="DM12" s="611"/>
      <c r="DN12" s="611"/>
      <c r="DO12" s="611"/>
      <c r="DP12" s="612"/>
      <c r="DQ12" s="619">
        <v>245383</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237</v>
      </c>
      <c r="S13" s="611"/>
      <c r="T13" s="611"/>
      <c r="U13" s="611"/>
      <c r="V13" s="611"/>
      <c r="W13" s="611"/>
      <c r="X13" s="611"/>
      <c r="Y13" s="612"/>
      <c r="Z13" s="613" t="s">
        <v>237</v>
      </c>
      <c r="AA13" s="613"/>
      <c r="AB13" s="613"/>
      <c r="AC13" s="613"/>
      <c r="AD13" s="614" t="s">
        <v>129</v>
      </c>
      <c r="AE13" s="614"/>
      <c r="AF13" s="614"/>
      <c r="AG13" s="614"/>
      <c r="AH13" s="614"/>
      <c r="AI13" s="614"/>
      <c r="AJ13" s="614"/>
      <c r="AK13" s="614"/>
      <c r="AL13" s="615" t="s">
        <v>237</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1849675</v>
      </c>
      <c r="BH13" s="611"/>
      <c r="BI13" s="611"/>
      <c r="BJ13" s="611"/>
      <c r="BK13" s="611"/>
      <c r="BL13" s="611"/>
      <c r="BM13" s="611"/>
      <c r="BN13" s="612"/>
      <c r="BO13" s="613">
        <v>46.6</v>
      </c>
      <c r="BP13" s="613"/>
      <c r="BQ13" s="613"/>
      <c r="BR13" s="613"/>
      <c r="BS13" s="614" t="s">
        <v>237</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1483735</v>
      </c>
      <c r="CS13" s="611"/>
      <c r="CT13" s="611"/>
      <c r="CU13" s="611"/>
      <c r="CV13" s="611"/>
      <c r="CW13" s="611"/>
      <c r="CX13" s="611"/>
      <c r="CY13" s="612"/>
      <c r="CZ13" s="613">
        <v>11.6</v>
      </c>
      <c r="DA13" s="613"/>
      <c r="DB13" s="613"/>
      <c r="DC13" s="613"/>
      <c r="DD13" s="619">
        <v>762863</v>
      </c>
      <c r="DE13" s="611"/>
      <c r="DF13" s="611"/>
      <c r="DG13" s="611"/>
      <c r="DH13" s="611"/>
      <c r="DI13" s="611"/>
      <c r="DJ13" s="611"/>
      <c r="DK13" s="611"/>
      <c r="DL13" s="611"/>
      <c r="DM13" s="611"/>
      <c r="DN13" s="611"/>
      <c r="DO13" s="611"/>
      <c r="DP13" s="612"/>
      <c r="DQ13" s="619">
        <v>878626</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v>197</v>
      </c>
      <c r="S14" s="611"/>
      <c r="T14" s="611"/>
      <c r="U14" s="611"/>
      <c r="V14" s="611"/>
      <c r="W14" s="611"/>
      <c r="X14" s="611"/>
      <c r="Y14" s="612"/>
      <c r="Z14" s="613">
        <v>0</v>
      </c>
      <c r="AA14" s="613"/>
      <c r="AB14" s="613"/>
      <c r="AC14" s="613"/>
      <c r="AD14" s="614">
        <v>197</v>
      </c>
      <c r="AE14" s="614"/>
      <c r="AF14" s="614"/>
      <c r="AG14" s="614"/>
      <c r="AH14" s="614"/>
      <c r="AI14" s="614"/>
      <c r="AJ14" s="614"/>
      <c r="AK14" s="614"/>
      <c r="AL14" s="615">
        <v>0</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129719</v>
      </c>
      <c r="BH14" s="611"/>
      <c r="BI14" s="611"/>
      <c r="BJ14" s="611"/>
      <c r="BK14" s="611"/>
      <c r="BL14" s="611"/>
      <c r="BM14" s="611"/>
      <c r="BN14" s="612"/>
      <c r="BO14" s="613">
        <v>3.3</v>
      </c>
      <c r="BP14" s="613"/>
      <c r="BQ14" s="613"/>
      <c r="BR14" s="613"/>
      <c r="BS14" s="614" t="s">
        <v>129</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631122</v>
      </c>
      <c r="CS14" s="611"/>
      <c r="CT14" s="611"/>
      <c r="CU14" s="611"/>
      <c r="CV14" s="611"/>
      <c r="CW14" s="611"/>
      <c r="CX14" s="611"/>
      <c r="CY14" s="612"/>
      <c r="CZ14" s="613">
        <v>4.9000000000000004</v>
      </c>
      <c r="DA14" s="613"/>
      <c r="DB14" s="613"/>
      <c r="DC14" s="613"/>
      <c r="DD14" s="619">
        <v>147644</v>
      </c>
      <c r="DE14" s="611"/>
      <c r="DF14" s="611"/>
      <c r="DG14" s="611"/>
      <c r="DH14" s="611"/>
      <c r="DI14" s="611"/>
      <c r="DJ14" s="611"/>
      <c r="DK14" s="611"/>
      <c r="DL14" s="611"/>
      <c r="DM14" s="611"/>
      <c r="DN14" s="611"/>
      <c r="DO14" s="611"/>
      <c r="DP14" s="612"/>
      <c r="DQ14" s="619">
        <v>479995</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129</v>
      </c>
      <c r="S15" s="611"/>
      <c r="T15" s="611"/>
      <c r="U15" s="611"/>
      <c r="V15" s="611"/>
      <c r="W15" s="611"/>
      <c r="X15" s="611"/>
      <c r="Y15" s="612"/>
      <c r="Z15" s="613" t="s">
        <v>237</v>
      </c>
      <c r="AA15" s="613"/>
      <c r="AB15" s="613"/>
      <c r="AC15" s="613"/>
      <c r="AD15" s="614" t="s">
        <v>129</v>
      </c>
      <c r="AE15" s="614"/>
      <c r="AF15" s="614"/>
      <c r="AG15" s="614"/>
      <c r="AH15" s="614"/>
      <c r="AI15" s="614"/>
      <c r="AJ15" s="614"/>
      <c r="AK15" s="614"/>
      <c r="AL15" s="615" t="s">
        <v>129</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323634</v>
      </c>
      <c r="BH15" s="611"/>
      <c r="BI15" s="611"/>
      <c r="BJ15" s="611"/>
      <c r="BK15" s="611"/>
      <c r="BL15" s="611"/>
      <c r="BM15" s="611"/>
      <c r="BN15" s="612"/>
      <c r="BO15" s="613">
        <v>8.1</v>
      </c>
      <c r="BP15" s="613"/>
      <c r="BQ15" s="613"/>
      <c r="BR15" s="613"/>
      <c r="BS15" s="614" t="s">
        <v>237</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1297653</v>
      </c>
      <c r="CS15" s="611"/>
      <c r="CT15" s="611"/>
      <c r="CU15" s="611"/>
      <c r="CV15" s="611"/>
      <c r="CW15" s="611"/>
      <c r="CX15" s="611"/>
      <c r="CY15" s="612"/>
      <c r="CZ15" s="613">
        <v>10.1</v>
      </c>
      <c r="DA15" s="613"/>
      <c r="DB15" s="613"/>
      <c r="DC15" s="613"/>
      <c r="DD15" s="619">
        <v>76428</v>
      </c>
      <c r="DE15" s="611"/>
      <c r="DF15" s="611"/>
      <c r="DG15" s="611"/>
      <c r="DH15" s="611"/>
      <c r="DI15" s="611"/>
      <c r="DJ15" s="611"/>
      <c r="DK15" s="611"/>
      <c r="DL15" s="611"/>
      <c r="DM15" s="611"/>
      <c r="DN15" s="611"/>
      <c r="DO15" s="611"/>
      <c r="DP15" s="612"/>
      <c r="DQ15" s="619">
        <v>1038798</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17116</v>
      </c>
      <c r="S16" s="611"/>
      <c r="T16" s="611"/>
      <c r="U16" s="611"/>
      <c r="V16" s="611"/>
      <c r="W16" s="611"/>
      <c r="X16" s="611"/>
      <c r="Y16" s="612"/>
      <c r="Z16" s="613">
        <v>0.1</v>
      </c>
      <c r="AA16" s="613"/>
      <c r="AB16" s="613"/>
      <c r="AC16" s="613"/>
      <c r="AD16" s="614">
        <v>17116</v>
      </c>
      <c r="AE16" s="614"/>
      <c r="AF16" s="614"/>
      <c r="AG16" s="614"/>
      <c r="AH16" s="614"/>
      <c r="AI16" s="614"/>
      <c r="AJ16" s="614"/>
      <c r="AK16" s="614"/>
      <c r="AL16" s="615">
        <v>0.2</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237</v>
      </c>
      <c r="BH16" s="611"/>
      <c r="BI16" s="611"/>
      <c r="BJ16" s="611"/>
      <c r="BK16" s="611"/>
      <c r="BL16" s="611"/>
      <c r="BM16" s="611"/>
      <c r="BN16" s="612"/>
      <c r="BO16" s="613" t="s">
        <v>129</v>
      </c>
      <c r="BP16" s="613"/>
      <c r="BQ16" s="613"/>
      <c r="BR16" s="613"/>
      <c r="BS16" s="614" t="s">
        <v>129</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t="s">
        <v>237</v>
      </c>
      <c r="CS16" s="611"/>
      <c r="CT16" s="611"/>
      <c r="CU16" s="611"/>
      <c r="CV16" s="611"/>
      <c r="CW16" s="611"/>
      <c r="CX16" s="611"/>
      <c r="CY16" s="612"/>
      <c r="CZ16" s="613" t="s">
        <v>129</v>
      </c>
      <c r="DA16" s="613"/>
      <c r="DB16" s="613"/>
      <c r="DC16" s="613"/>
      <c r="DD16" s="619" t="s">
        <v>237</v>
      </c>
      <c r="DE16" s="611"/>
      <c r="DF16" s="611"/>
      <c r="DG16" s="611"/>
      <c r="DH16" s="611"/>
      <c r="DI16" s="611"/>
      <c r="DJ16" s="611"/>
      <c r="DK16" s="611"/>
      <c r="DL16" s="611"/>
      <c r="DM16" s="611"/>
      <c r="DN16" s="611"/>
      <c r="DO16" s="611"/>
      <c r="DP16" s="612"/>
      <c r="DQ16" s="619" t="s">
        <v>237</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67319</v>
      </c>
      <c r="S17" s="611"/>
      <c r="T17" s="611"/>
      <c r="U17" s="611"/>
      <c r="V17" s="611"/>
      <c r="W17" s="611"/>
      <c r="X17" s="611"/>
      <c r="Y17" s="612"/>
      <c r="Z17" s="613">
        <v>0.5</v>
      </c>
      <c r="AA17" s="613"/>
      <c r="AB17" s="613"/>
      <c r="AC17" s="613"/>
      <c r="AD17" s="614">
        <v>67319</v>
      </c>
      <c r="AE17" s="614"/>
      <c r="AF17" s="614"/>
      <c r="AG17" s="614"/>
      <c r="AH17" s="614"/>
      <c r="AI17" s="614"/>
      <c r="AJ17" s="614"/>
      <c r="AK17" s="614"/>
      <c r="AL17" s="615">
        <v>0.9</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13" t="s">
        <v>129</v>
      </c>
      <c r="BP17" s="613"/>
      <c r="BQ17" s="613"/>
      <c r="BR17" s="613"/>
      <c r="BS17" s="614" t="s">
        <v>237</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927492</v>
      </c>
      <c r="CS17" s="611"/>
      <c r="CT17" s="611"/>
      <c r="CU17" s="611"/>
      <c r="CV17" s="611"/>
      <c r="CW17" s="611"/>
      <c r="CX17" s="611"/>
      <c r="CY17" s="612"/>
      <c r="CZ17" s="613">
        <v>7.2</v>
      </c>
      <c r="DA17" s="613"/>
      <c r="DB17" s="613"/>
      <c r="DC17" s="613"/>
      <c r="DD17" s="619" t="s">
        <v>129</v>
      </c>
      <c r="DE17" s="611"/>
      <c r="DF17" s="611"/>
      <c r="DG17" s="611"/>
      <c r="DH17" s="611"/>
      <c r="DI17" s="611"/>
      <c r="DJ17" s="611"/>
      <c r="DK17" s="611"/>
      <c r="DL17" s="611"/>
      <c r="DM17" s="611"/>
      <c r="DN17" s="611"/>
      <c r="DO17" s="611"/>
      <c r="DP17" s="612"/>
      <c r="DQ17" s="619">
        <v>921218</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35194</v>
      </c>
      <c r="S18" s="611"/>
      <c r="T18" s="611"/>
      <c r="U18" s="611"/>
      <c r="V18" s="611"/>
      <c r="W18" s="611"/>
      <c r="X18" s="611"/>
      <c r="Y18" s="612"/>
      <c r="Z18" s="613">
        <v>0.3</v>
      </c>
      <c r="AA18" s="613"/>
      <c r="AB18" s="613"/>
      <c r="AC18" s="613"/>
      <c r="AD18" s="614">
        <v>35194</v>
      </c>
      <c r="AE18" s="614"/>
      <c r="AF18" s="614"/>
      <c r="AG18" s="614"/>
      <c r="AH18" s="614"/>
      <c r="AI18" s="614"/>
      <c r="AJ18" s="614"/>
      <c r="AK18" s="614"/>
      <c r="AL18" s="615">
        <v>0.4</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13" t="s">
        <v>237</v>
      </c>
      <c r="BP18" s="613"/>
      <c r="BQ18" s="613"/>
      <c r="BR18" s="613"/>
      <c r="BS18" s="614" t="s">
        <v>129</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129</v>
      </c>
      <c r="CS18" s="611"/>
      <c r="CT18" s="611"/>
      <c r="CU18" s="611"/>
      <c r="CV18" s="611"/>
      <c r="CW18" s="611"/>
      <c r="CX18" s="611"/>
      <c r="CY18" s="612"/>
      <c r="CZ18" s="613" t="s">
        <v>129</v>
      </c>
      <c r="DA18" s="613"/>
      <c r="DB18" s="613"/>
      <c r="DC18" s="613"/>
      <c r="DD18" s="619" t="s">
        <v>237</v>
      </c>
      <c r="DE18" s="611"/>
      <c r="DF18" s="611"/>
      <c r="DG18" s="611"/>
      <c r="DH18" s="611"/>
      <c r="DI18" s="611"/>
      <c r="DJ18" s="611"/>
      <c r="DK18" s="611"/>
      <c r="DL18" s="611"/>
      <c r="DM18" s="611"/>
      <c r="DN18" s="611"/>
      <c r="DO18" s="611"/>
      <c r="DP18" s="612"/>
      <c r="DQ18" s="619" t="s">
        <v>129</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31411</v>
      </c>
      <c r="S19" s="611"/>
      <c r="T19" s="611"/>
      <c r="U19" s="611"/>
      <c r="V19" s="611"/>
      <c r="W19" s="611"/>
      <c r="X19" s="611"/>
      <c r="Y19" s="612"/>
      <c r="Z19" s="613">
        <v>0.2</v>
      </c>
      <c r="AA19" s="613"/>
      <c r="AB19" s="613"/>
      <c r="AC19" s="613"/>
      <c r="AD19" s="614">
        <v>31411</v>
      </c>
      <c r="AE19" s="614"/>
      <c r="AF19" s="614"/>
      <c r="AG19" s="614"/>
      <c r="AH19" s="614"/>
      <c r="AI19" s="614"/>
      <c r="AJ19" s="614"/>
      <c r="AK19" s="614"/>
      <c r="AL19" s="615">
        <v>0.4</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t="s">
        <v>129</v>
      </c>
      <c r="BH19" s="611"/>
      <c r="BI19" s="611"/>
      <c r="BJ19" s="611"/>
      <c r="BK19" s="611"/>
      <c r="BL19" s="611"/>
      <c r="BM19" s="611"/>
      <c r="BN19" s="612"/>
      <c r="BO19" s="613" t="s">
        <v>129</v>
      </c>
      <c r="BP19" s="613"/>
      <c r="BQ19" s="613"/>
      <c r="BR19" s="613"/>
      <c r="BS19" s="614" t="s">
        <v>129</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13" t="s">
        <v>129</v>
      </c>
      <c r="DA19" s="613"/>
      <c r="DB19" s="613"/>
      <c r="DC19" s="613"/>
      <c r="DD19" s="619" t="s">
        <v>129</v>
      </c>
      <c r="DE19" s="611"/>
      <c r="DF19" s="611"/>
      <c r="DG19" s="611"/>
      <c r="DH19" s="611"/>
      <c r="DI19" s="611"/>
      <c r="DJ19" s="611"/>
      <c r="DK19" s="611"/>
      <c r="DL19" s="611"/>
      <c r="DM19" s="611"/>
      <c r="DN19" s="611"/>
      <c r="DO19" s="611"/>
      <c r="DP19" s="612"/>
      <c r="DQ19" s="619" t="s">
        <v>237</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v>3783</v>
      </c>
      <c r="S20" s="611"/>
      <c r="T20" s="611"/>
      <c r="U20" s="611"/>
      <c r="V20" s="611"/>
      <c r="W20" s="611"/>
      <c r="X20" s="611"/>
      <c r="Y20" s="612"/>
      <c r="Z20" s="613">
        <v>0</v>
      </c>
      <c r="AA20" s="613"/>
      <c r="AB20" s="613"/>
      <c r="AC20" s="613"/>
      <c r="AD20" s="614">
        <v>3783</v>
      </c>
      <c r="AE20" s="614"/>
      <c r="AF20" s="614"/>
      <c r="AG20" s="614"/>
      <c r="AH20" s="614"/>
      <c r="AI20" s="614"/>
      <c r="AJ20" s="614"/>
      <c r="AK20" s="614"/>
      <c r="AL20" s="615">
        <v>0</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t="s">
        <v>129</v>
      </c>
      <c r="BH20" s="611"/>
      <c r="BI20" s="611"/>
      <c r="BJ20" s="611"/>
      <c r="BK20" s="611"/>
      <c r="BL20" s="611"/>
      <c r="BM20" s="611"/>
      <c r="BN20" s="612"/>
      <c r="BO20" s="613" t="s">
        <v>237</v>
      </c>
      <c r="BP20" s="613"/>
      <c r="BQ20" s="613"/>
      <c r="BR20" s="613"/>
      <c r="BS20" s="614" t="s">
        <v>237</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12806167</v>
      </c>
      <c r="CS20" s="611"/>
      <c r="CT20" s="611"/>
      <c r="CU20" s="611"/>
      <c r="CV20" s="611"/>
      <c r="CW20" s="611"/>
      <c r="CX20" s="611"/>
      <c r="CY20" s="612"/>
      <c r="CZ20" s="613">
        <v>100</v>
      </c>
      <c r="DA20" s="613"/>
      <c r="DB20" s="613"/>
      <c r="DC20" s="613"/>
      <c r="DD20" s="619">
        <v>1290406</v>
      </c>
      <c r="DE20" s="611"/>
      <c r="DF20" s="611"/>
      <c r="DG20" s="611"/>
      <c r="DH20" s="611"/>
      <c r="DI20" s="611"/>
      <c r="DJ20" s="611"/>
      <c r="DK20" s="611"/>
      <c r="DL20" s="611"/>
      <c r="DM20" s="611"/>
      <c r="DN20" s="611"/>
      <c r="DO20" s="611"/>
      <c r="DP20" s="612"/>
      <c r="DQ20" s="619">
        <v>8426339</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3016703</v>
      </c>
      <c r="S21" s="611"/>
      <c r="T21" s="611"/>
      <c r="U21" s="611"/>
      <c r="V21" s="611"/>
      <c r="W21" s="611"/>
      <c r="X21" s="611"/>
      <c r="Y21" s="612"/>
      <c r="Z21" s="613">
        <v>22.2</v>
      </c>
      <c r="AA21" s="613"/>
      <c r="AB21" s="613"/>
      <c r="AC21" s="613"/>
      <c r="AD21" s="614">
        <v>2788132</v>
      </c>
      <c r="AE21" s="614"/>
      <c r="AF21" s="614"/>
      <c r="AG21" s="614"/>
      <c r="AH21" s="614"/>
      <c r="AI21" s="614"/>
      <c r="AJ21" s="614"/>
      <c r="AK21" s="614"/>
      <c r="AL21" s="615">
        <v>35.299999999999997</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t="s">
        <v>237</v>
      </c>
      <c r="BH21" s="611"/>
      <c r="BI21" s="611"/>
      <c r="BJ21" s="611"/>
      <c r="BK21" s="611"/>
      <c r="BL21" s="611"/>
      <c r="BM21" s="611"/>
      <c r="BN21" s="612"/>
      <c r="BO21" s="613" t="s">
        <v>129</v>
      </c>
      <c r="BP21" s="613"/>
      <c r="BQ21" s="613"/>
      <c r="BR21" s="613"/>
      <c r="BS21" s="614" t="s">
        <v>129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2788132</v>
      </c>
      <c r="S22" s="611"/>
      <c r="T22" s="611"/>
      <c r="U22" s="611"/>
      <c r="V22" s="611"/>
      <c r="W22" s="611"/>
      <c r="X22" s="611"/>
      <c r="Y22" s="612"/>
      <c r="Z22" s="613">
        <v>20.5</v>
      </c>
      <c r="AA22" s="613"/>
      <c r="AB22" s="613"/>
      <c r="AC22" s="613"/>
      <c r="AD22" s="614">
        <v>2788132</v>
      </c>
      <c r="AE22" s="614"/>
      <c r="AF22" s="614"/>
      <c r="AG22" s="614"/>
      <c r="AH22" s="614"/>
      <c r="AI22" s="614"/>
      <c r="AJ22" s="614"/>
      <c r="AK22" s="614"/>
      <c r="AL22" s="615">
        <v>35.299999999999997</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129</v>
      </c>
      <c r="BH22" s="611"/>
      <c r="BI22" s="611"/>
      <c r="BJ22" s="611"/>
      <c r="BK22" s="611"/>
      <c r="BL22" s="611"/>
      <c r="BM22" s="611"/>
      <c r="BN22" s="612"/>
      <c r="BO22" s="613" t="s">
        <v>129</v>
      </c>
      <c r="BP22" s="613"/>
      <c r="BQ22" s="613"/>
      <c r="BR22" s="613"/>
      <c r="BS22" s="614" t="s">
        <v>237</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122686</v>
      </c>
      <c r="S23" s="611"/>
      <c r="T23" s="611"/>
      <c r="U23" s="611"/>
      <c r="V23" s="611"/>
      <c r="W23" s="611"/>
      <c r="X23" s="611"/>
      <c r="Y23" s="612"/>
      <c r="Z23" s="613">
        <v>0.9</v>
      </c>
      <c r="AA23" s="613"/>
      <c r="AB23" s="613"/>
      <c r="AC23" s="613"/>
      <c r="AD23" s="614" t="s">
        <v>129</v>
      </c>
      <c r="AE23" s="614"/>
      <c r="AF23" s="614"/>
      <c r="AG23" s="614"/>
      <c r="AH23" s="614"/>
      <c r="AI23" s="614"/>
      <c r="AJ23" s="614"/>
      <c r="AK23" s="614"/>
      <c r="AL23" s="615" t="s">
        <v>129</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129</v>
      </c>
      <c r="BH23" s="611"/>
      <c r="BI23" s="611"/>
      <c r="BJ23" s="611"/>
      <c r="BK23" s="611"/>
      <c r="BL23" s="611"/>
      <c r="BM23" s="611"/>
      <c r="BN23" s="612"/>
      <c r="BO23" s="613" t="s">
        <v>129</v>
      </c>
      <c r="BP23" s="613"/>
      <c r="BQ23" s="613"/>
      <c r="BR23" s="613"/>
      <c r="BS23" s="614" t="s">
        <v>237</v>
      </c>
      <c r="BT23" s="614"/>
      <c r="BU23" s="614"/>
      <c r="BV23" s="614"/>
      <c r="BW23" s="614"/>
      <c r="BX23" s="614"/>
      <c r="BY23" s="614"/>
      <c r="BZ23" s="614"/>
      <c r="CA23" s="614"/>
      <c r="CB23" s="618"/>
      <c r="CD23" s="592" t="s">
        <v>226</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v>105885</v>
      </c>
      <c r="S24" s="611"/>
      <c r="T24" s="611"/>
      <c r="U24" s="611"/>
      <c r="V24" s="611"/>
      <c r="W24" s="611"/>
      <c r="X24" s="611"/>
      <c r="Y24" s="612"/>
      <c r="Z24" s="613">
        <v>0.8</v>
      </c>
      <c r="AA24" s="613"/>
      <c r="AB24" s="613"/>
      <c r="AC24" s="613"/>
      <c r="AD24" s="614" t="s">
        <v>129</v>
      </c>
      <c r="AE24" s="614"/>
      <c r="AF24" s="614"/>
      <c r="AG24" s="614"/>
      <c r="AH24" s="614"/>
      <c r="AI24" s="614"/>
      <c r="AJ24" s="614"/>
      <c r="AK24" s="614"/>
      <c r="AL24" s="615" t="s">
        <v>129</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237</v>
      </c>
      <c r="BH24" s="611"/>
      <c r="BI24" s="611"/>
      <c r="BJ24" s="611"/>
      <c r="BK24" s="611"/>
      <c r="BL24" s="611"/>
      <c r="BM24" s="611"/>
      <c r="BN24" s="612"/>
      <c r="BO24" s="613" t="s">
        <v>237</v>
      </c>
      <c r="BP24" s="613"/>
      <c r="BQ24" s="613"/>
      <c r="BR24" s="613"/>
      <c r="BS24" s="614" t="s">
        <v>237</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5951423</v>
      </c>
      <c r="CS24" s="600"/>
      <c r="CT24" s="600"/>
      <c r="CU24" s="600"/>
      <c r="CV24" s="600"/>
      <c r="CW24" s="600"/>
      <c r="CX24" s="600"/>
      <c r="CY24" s="601"/>
      <c r="CZ24" s="604">
        <v>46.5</v>
      </c>
      <c r="DA24" s="605"/>
      <c r="DB24" s="605"/>
      <c r="DC24" s="621"/>
      <c r="DD24" s="645">
        <v>3872194</v>
      </c>
      <c r="DE24" s="600"/>
      <c r="DF24" s="600"/>
      <c r="DG24" s="600"/>
      <c r="DH24" s="600"/>
      <c r="DI24" s="600"/>
      <c r="DJ24" s="600"/>
      <c r="DK24" s="601"/>
      <c r="DL24" s="645">
        <v>3721585</v>
      </c>
      <c r="DM24" s="600"/>
      <c r="DN24" s="600"/>
      <c r="DO24" s="600"/>
      <c r="DP24" s="600"/>
      <c r="DQ24" s="600"/>
      <c r="DR24" s="600"/>
      <c r="DS24" s="600"/>
      <c r="DT24" s="600"/>
      <c r="DU24" s="600"/>
      <c r="DV24" s="601"/>
      <c r="DW24" s="604">
        <v>46.3</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8091886</v>
      </c>
      <c r="S25" s="611"/>
      <c r="T25" s="611"/>
      <c r="U25" s="611"/>
      <c r="V25" s="611"/>
      <c r="W25" s="611"/>
      <c r="X25" s="611"/>
      <c r="Y25" s="612"/>
      <c r="Z25" s="613">
        <v>59.5</v>
      </c>
      <c r="AA25" s="613"/>
      <c r="AB25" s="613"/>
      <c r="AC25" s="613"/>
      <c r="AD25" s="614">
        <v>7863315</v>
      </c>
      <c r="AE25" s="614"/>
      <c r="AF25" s="614"/>
      <c r="AG25" s="614"/>
      <c r="AH25" s="614"/>
      <c r="AI25" s="614"/>
      <c r="AJ25" s="614"/>
      <c r="AK25" s="614"/>
      <c r="AL25" s="615">
        <v>99.6</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237</v>
      </c>
      <c r="BH25" s="611"/>
      <c r="BI25" s="611"/>
      <c r="BJ25" s="611"/>
      <c r="BK25" s="611"/>
      <c r="BL25" s="611"/>
      <c r="BM25" s="611"/>
      <c r="BN25" s="612"/>
      <c r="BO25" s="613" t="s">
        <v>129</v>
      </c>
      <c r="BP25" s="613"/>
      <c r="BQ25" s="613"/>
      <c r="BR25" s="613"/>
      <c r="BS25" s="614" t="s">
        <v>129</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2468020</v>
      </c>
      <c r="CS25" s="642"/>
      <c r="CT25" s="642"/>
      <c r="CU25" s="642"/>
      <c r="CV25" s="642"/>
      <c r="CW25" s="642"/>
      <c r="CX25" s="642"/>
      <c r="CY25" s="643"/>
      <c r="CZ25" s="615">
        <v>19.3</v>
      </c>
      <c r="DA25" s="640"/>
      <c r="DB25" s="640"/>
      <c r="DC25" s="644"/>
      <c r="DD25" s="619">
        <v>2322017</v>
      </c>
      <c r="DE25" s="642"/>
      <c r="DF25" s="642"/>
      <c r="DG25" s="642"/>
      <c r="DH25" s="642"/>
      <c r="DI25" s="642"/>
      <c r="DJ25" s="642"/>
      <c r="DK25" s="643"/>
      <c r="DL25" s="619">
        <v>2173317</v>
      </c>
      <c r="DM25" s="642"/>
      <c r="DN25" s="642"/>
      <c r="DO25" s="642"/>
      <c r="DP25" s="642"/>
      <c r="DQ25" s="642"/>
      <c r="DR25" s="642"/>
      <c r="DS25" s="642"/>
      <c r="DT25" s="642"/>
      <c r="DU25" s="642"/>
      <c r="DV25" s="643"/>
      <c r="DW25" s="615">
        <v>27.1</v>
      </c>
      <c r="DX25" s="640"/>
      <c r="DY25" s="640"/>
      <c r="DZ25" s="640"/>
      <c r="EA25" s="640"/>
      <c r="EB25" s="640"/>
      <c r="EC25" s="641"/>
    </row>
    <row r="26" spans="2:133" ht="11.25" customHeight="1" x14ac:dyDescent="0.15">
      <c r="B26" s="607" t="s">
        <v>299</v>
      </c>
      <c r="C26" s="608"/>
      <c r="D26" s="608"/>
      <c r="E26" s="608"/>
      <c r="F26" s="608"/>
      <c r="G26" s="608"/>
      <c r="H26" s="608"/>
      <c r="I26" s="608"/>
      <c r="J26" s="608"/>
      <c r="K26" s="608"/>
      <c r="L26" s="608"/>
      <c r="M26" s="608"/>
      <c r="N26" s="608"/>
      <c r="O26" s="608"/>
      <c r="P26" s="608"/>
      <c r="Q26" s="609"/>
      <c r="R26" s="610">
        <v>2573</v>
      </c>
      <c r="S26" s="611"/>
      <c r="T26" s="611"/>
      <c r="U26" s="611"/>
      <c r="V26" s="611"/>
      <c r="W26" s="611"/>
      <c r="X26" s="611"/>
      <c r="Y26" s="612"/>
      <c r="Z26" s="613">
        <v>0</v>
      </c>
      <c r="AA26" s="613"/>
      <c r="AB26" s="613"/>
      <c r="AC26" s="613"/>
      <c r="AD26" s="614">
        <v>2573</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237</v>
      </c>
      <c r="BH26" s="611"/>
      <c r="BI26" s="611"/>
      <c r="BJ26" s="611"/>
      <c r="BK26" s="611"/>
      <c r="BL26" s="611"/>
      <c r="BM26" s="611"/>
      <c r="BN26" s="612"/>
      <c r="BO26" s="613" t="s">
        <v>129</v>
      </c>
      <c r="BP26" s="613"/>
      <c r="BQ26" s="613"/>
      <c r="BR26" s="613"/>
      <c r="BS26" s="614" t="s">
        <v>129</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1496028</v>
      </c>
      <c r="CS26" s="611"/>
      <c r="CT26" s="611"/>
      <c r="CU26" s="611"/>
      <c r="CV26" s="611"/>
      <c r="CW26" s="611"/>
      <c r="CX26" s="611"/>
      <c r="CY26" s="612"/>
      <c r="CZ26" s="615">
        <v>11.7</v>
      </c>
      <c r="DA26" s="640"/>
      <c r="DB26" s="640"/>
      <c r="DC26" s="644"/>
      <c r="DD26" s="619">
        <v>1429865</v>
      </c>
      <c r="DE26" s="611"/>
      <c r="DF26" s="611"/>
      <c r="DG26" s="611"/>
      <c r="DH26" s="611"/>
      <c r="DI26" s="611"/>
      <c r="DJ26" s="611"/>
      <c r="DK26" s="612"/>
      <c r="DL26" s="619" t="s">
        <v>237</v>
      </c>
      <c r="DM26" s="611"/>
      <c r="DN26" s="611"/>
      <c r="DO26" s="611"/>
      <c r="DP26" s="611"/>
      <c r="DQ26" s="611"/>
      <c r="DR26" s="611"/>
      <c r="DS26" s="611"/>
      <c r="DT26" s="611"/>
      <c r="DU26" s="611"/>
      <c r="DV26" s="612"/>
      <c r="DW26" s="615" t="s">
        <v>237</v>
      </c>
      <c r="DX26" s="640"/>
      <c r="DY26" s="640"/>
      <c r="DZ26" s="640"/>
      <c r="EA26" s="640"/>
      <c r="EB26" s="640"/>
      <c r="EC26" s="641"/>
    </row>
    <row r="27" spans="2:133" ht="11.25" customHeight="1" x14ac:dyDescent="0.15">
      <c r="B27" s="607" t="s">
        <v>302</v>
      </c>
      <c r="C27" s="608"/>
      <c r="D27" s="608"/>
      <c r="E27" s="608"/>
      <c r="F27" s="608"/>
      <c r="G27" s="608"/>
      <c r="H27" s="608"/>
      <c r="I27" s="608"/>
      <c r="J27" s="608"/>
      <c r="K27" s="608"/>
      <c r="L27" s="608"/>
      <c r="M27" s="608"/>
      <c r="N27" s="608"/>
      <c r="O27" s="608"/>
      <c r="P27" s="608"/>
      <c r="Q27" s="609"/>
      <c r="R27" s="610">
        <v>134968</v>
      </c>
      <c r="S27" s="611"/>
      <c r="T27" s="611"/>
      <c r="U27" s="611"/>
      <c r="V27" s="611"/>
      <c r="W27" s="611"/>
      <c r="X27" s="611"/>
      <c r="Y27" s="612"/>
      <c r="Z27" s="613">
        <v>1</v>
      </c>
      <c r="AA27" s="613"/>
      <c r="AB27" s="613"/>
      <c r="AC27" s="613"/>
      <c r="AD27" s="614" t="s">
        <v>129</v>
      </c>
      <c r="AE27" s="614"/>
      <c r="AF27" s="614"/>
      <c r="AG27" s="614"/>
      <c r="AH27" s="614"/>
      <c r="AI27" s="614"/>
      <c r="AJ27" s="614"/>
      <c r="AK27" s="614"/>
      <c r="AL27" s="615" t="s">
        <v>237</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3972185</v>
      </c>
      <c r="BH27" s="611"/>
      <c r="BI27" s="611"/>
      <c r="BJ27" s="611"/>
      <c r="BK27" s="611"/>
      <c r="BL27" s="611"/>
      <c r="BM27" s="611"/>
      <c r="BN27" s="612"/>
      <c r="BO27" s="613">
        <v>100</v>
      </c>
      <c r="BP27" s="613"/>
      <c r="BQ27" s="613"/>
      <c r="BR27" s="613"/>
      <c r="BS27" s="614" t="s">
        <v>237</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2555911</v>
      </c>
      <c r="CS27" s="642"/>
      <c r="CT27" s="642"/>
      <c r="CU27" s="642"/>
      <c r="CV27" s="642"/>
      <c r="CW27" s="642"/>
      <c r="CX27" s="642"/>
      <c r="CY27" s="643"/>
      <c r="CZ27" s="615">
        <v>20</v>
      </c>
      <c r="DA27" s="640"/>
      <c r="DB27" s="640"/>
      <c r="DC27" s="644"/>
      <c r="DD27" s="619">
        <v>628959</v>
      </c>
      <c r="DE27" s="642"/>
      <c r="DF27" s="642"/>
      <c r="DG27" s="642"/>
      <c r="DH27" s="642"/>
      <c r="DI27" s="642"/>
      <c r="DJ27" s="642"/>
      <c r="DK27" s="643"/>
      <c r="DL27" s="619">
        <v>627050</v>
      </c>
      <c r="DM27" s="642"/>
      <c r="DN27" s="642"/>
      <c r="DO27" s="642"/>
      <c r="DP27" s="642"/>
      <c r="DQ27" s="642"/>
      <c r="DR27" s="642"/>
      <c r="DS27" s="642"/>
      <c r="DT27" s="642"/>
      <c r="DU27" s="642"/>
      <c r="DV27" s="643"/>
      <c r="DW27" s="615">
        <v>7.8</v>
      </c>
      <c r="DX27" s="640"/>
      <c r="DY27" s="640"/>
      <c r="DZ27" s="640"/>
      <c r="EA27" s="640"/>
      <c r="EB27" s="640"/>
      <c r="EC27" s="641"/>
    </row>
    <row r="28" spans="2:133" ht="11.25" customHeight="1" x14ac:dyDescent="0.15">
      <c r="B28" s="607" t="s">
        <v>305</v>
      </c>
      <c r="C28" s="608"/>
      <c r="D28" s="608"/>
      <c r="E28" s="608"/>
      <c r="F28" s="608"/>
      <c r="G28" s="608"/>
      <c r="H28" s="608"/>
      <c r="I28" s="608"/>
      <c r="J28" s="608"/>
      <c r="K28" s="608"/>
      <c r="L28" s="608"/>
      <c r="M28" s="608"/>
      <c r="N28" s="608"/>
      <c r="O28" s="608"/>
      <c r="P28" s="608"/>
      <c r="Q28" s="609"/>
      <c r="R28" s="610">
        <v>120872</v>
      </c>
      <c r="S28" s="611"/>
      <c r="T28" s="611"/>
      <c r="U28" s="611"/>
      <c r="V28" s="611"/>
      <c r="W28" s="611"/>
      <c r="X28" s="611"/>
      <c r="Y28" s="612"/>
      <c r="Z28" s="613">
        <v>0.9</v>
      </c>
      <c r="AA28" s="613"/>
      <c r="AB28" s="613"/>
      <c r="AC28" s="613"/>
      <c r="AD28" s="614">
        <v>22719</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927492</v>
      </c>
      <c r="CS28" s="611"/>
      <c r="CT28" s="611"/>
      <c r="CU28" s="611"/>
      <c r="CV28" s="611"/>
      <c r="CW28" s="611"/>
      <c r="CX28" s="611"/>
      <c r="CY28" s="612"/>
      <c r="CZ28" s="615">
        <v>7.2</v>
      </c>
      <c r="DA28" s="640"/>
      <c r="DB28" s="640"/>
      <c r="DC28" s="644"/>
      <c r="DD28" s="619">
        <v>921218</v>
      </c>
      <c r="DE28" s="611"/>
      <c r="DF28" s="611"/>
      <c r="DG28" s="611"/>
      <c r="DH28" s="611"/>
      <c r="DI28" s="611"/>
      <c r="DJ28" s="611"/>
      <c r="DK28" s="612"/>
      <c r="DL28" s="619">
        <v>921218</v>
      </c>
      <c r="DM28" s="611"/>
      <c r="DN28" s="611"/>
      <c r="DO28" s="611"/>
      <c r="DP28" s="611"/>
      <c r="DQ28" s="611"/>
      <c r="DR28" s="611"/>
      <c r="DS28" s="611"/>
      <c r="DT28" s="611"/>
      <c r="DU28" s="611"/>
      <c r="DV28" s="612"/>
      <c r="DW28" s="615">
        <v>11.5</v>
      </c>
      <c r="DX28" s="640"/>
      <c r="DY28" s="640"/>
      <c r="DZ28" s="640"/>
      <c r="EA28" s="640"/>
      <c r="EB28" s="640"/>
      <c r="EC28" s="641"/>
    </row>
    <row r="29" spans="2:133" ht="11.25" customHeight="1" x14ac:dyDescent="0.15">
      <c r="B29" s="607" t="s">
        <v>307</v>
      </c>
      <c r="C29" s="608"/>
      <c r="D29" s="608"/>
      <c r="E29" s="608"/>
      <c r="F29" s="608"/>
      <c r="G29" s="608"/>
      <c r="H29" s="608"/>
      <c r="I29" s="608"/>
      <c r="J29" s="608"/>
      <c r="K29" s="608"/>
      <c r="L29" s="608"/>
      <c r="M29" s="608"/>
      <c r="N29" s="608"/>
      <c r="O29" s="608"/>
      <c r="P29" s="608"/>
      <c r="Q29" s="609"/>
      <c r="R29" s="610">
        <v>49824</v>
      </c>
      <c r="S29" s="611"/>
      <c r="T29" s="611"/>
      <c r="U29" s="611"/>
      <c r="V29" s="611"/>
      <c r="W29" s="611"/>
      <c r="X29" s="611"/>
      <c r="Y29" s="612"/>
      <c r="Z29" s="613">
        <v>0.4</v>
      </c>
      <c r="AA29" s="613"/>
      <c r="AB29" s="613"/>
      <c r="AC29" s="613"/>
      <c r="AD29" s="614">
        <v>7</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308</v>
      </c>
      <c r="CE29" s="647"/>
      <c r="CF29" s="607" t="s">
        <v>309</v>
      </c>
      <c r="CG29" s="608"/>
      <c r="CH29" s="608"/>
      <c r="CI29" s="608"/>
      <c r="CJ29" s="608"/>
      <c r="CK29" s="608"/>
      <c r="CL29" s="608"/>
      <c r="CM29" s="608"/>
      <c r="CN29" s="608"/>
      <c r="CO29" s="608"/>
      <c r="CP29" s="608"/>
      <c r="CQ29" s="609"/>
      <c r="CR29" s="610">
        <v>927492</v>
      </c>
      <c r="CS29" s="642"/>
      <c r="CT29" s="642"/>
      <c r="CU29" s="642"/>
      <c r="CV29" s="642"/>
      <c r="CW29" s="642"/>
      <c r="CX29" s="642"/>
      <c r="CY29" s="643"/>
      <c r="CZ29" s="615">
        <v>7.2</v>
      </c>
      <c r="DA29" s="640"/>
      <c r="DB29" s="640"/>
      <c r="DC29" s="644"/>
      <c r="DD29" s="619">
        <v>921218</v>
      </c>
      <c r="DE29" s="642"/>
      <c r="DF29" s="642"/>
      <c r="DG29" s="642"/>
      <c r="DH29" s="642"/>
      <c r="DI29" s="642"/>
      <c r="DJ29" s="642"/>
      <c r="DK29" s="643"/>
      <c r="DL29" s="619">
        <v>921218</v>
      </c>
      <c r="DM29" s="642"/>
      <c r="DN29" s="642"/>
      <c r="DO29" s="642"/>
      <c r="DP29" s="642"/>
      <c r="DQ29" s="642"/>
      <c r="DR29" s="642"/>
      <c r="DS29" s="642"/>
      <c r="DT29" s="642"/>
      <c r="DU29" s="642"/>
      <c r="DV29" s="643"/>
      <c r="DW29" s="615">
        <v>11.5</v>
      </c>
      <c r="DX29" s="640"/>
      <c r="DY29" s="640"/>
      <c r="DZ29" s="640"/>
      <c r="EA29" s="640"/>
      <c r="EB29" s="640"/>
      <c r="EC29" s="641"/>
    </row>
    <row r="30" spans="2:133" ht="11.25" customHeight="1" x14ac:dyDescent="0.15">
      <c r="B30" s="607" t="s">
        <v>310</v>
      </c>
      <c r="C30" s="608"/>
      <c r="D30" s="608"/>
      <c r="E30" s="608"/>
      <c r="F30" s="608"/>
      <c r="G30" s="608"/>
      <c r="H30" s="608"/>
      <c r="I30" s="608"/>
      <c r="J30" s="608"/>
      <c r="K30" s="608"/>
      <c r="L30" s="608"/>
      <c r="M30" s="608"/>
      <c r="N30" s="608"/>
      <c r="O30" s="608"/>
      <c r="P30" s="608"/>
      <c r="Q30" s="609"/>
      <c r="R30" s="610">
        <v>2652309</v>
      </c>
      <c r="S30" s="611"/>
      <c r="T30" s="611"/>
      <c r="U30" s="611"/>
      <c r="V30" s="611"/>
      <c r="W30" s="611"/>
      <c r="X30" s="611"/>
      <c r="Y30" s="612"/>
      <c r="Z30" s="613">
        <v>19.5</v>
      </c>
      <c r="AA30" s="613"/>
      <c r="AB30" s="613"/>
      <c r="AC30" s="613"/>
      <c r="AD30" s="614" t="s">
        <v>129</v>
      </c>
      <c r="AE30" s="614"/>
      <c r="AF30" s="614"/>
      <c r="AG30" s="614"/>
      <c r="AH30" s="614"/>
      <c r="AI30" s="614"/>
      <c r="AJ30" s="614"/>
      <c r="AK30" s="614"/>
      <c r="AL30" s="615" t="s">
        <v>129</v>
      </c>
      <c r="AM30" s="616"/>
      <c r="AN30" s="616"/>
      <c r="AO30" s="617"/>
      <c r="AP30" s="592" t="s">
        <v>226</v>
      </c>
      <c r="AQ30" s="593"/>
      <c r="AR30" s="593"/>
      <c r="AS30" s="593"/>
      <c r="AT30" s="593"/>
      <c r="AU30" s="593"/>
      <c r="AV30" s="593"/>
      <c r="AW30" s="593"/>
      <c r="AX30" s="593"/>
      <c r="AY30" s="593"/>
      <c r="AZ30" s="593"/>
      <c r="BA30" s="593"/>
      <c r="BB30" s="593"/>
      <c r="BC30" s="593"/>
      <c r="BD30" s="593"/>
      <c r="BE30" s="593"/>
      <c r="BF30" s="594"/>
      <c r="BG30" s="592" t="s">
        <v>311</v>
      </c>
      <c r="BH30" s="652"/>
      <c r="BI30" s="652"/>
      <c r="BJ30" s="652"/>
      <c r="BK30" s="652"/>
      <c r="BL30" s="652"/>
      <c r="BM30" s="652"/>
      <c r="BN30" s="652"/>
      <c r="BO30" s="652"/>
      <c r="BP30" s="652"/>
      <c r="BQ30" s="653"/>
      <c r="BR30" s="592" t="s">
        <v>312</v>
      </c>
      <c r="BS30" s="652"/>
      <c r="BT30" s="652"/>
      <c r="BU30" s="652"/>
      <c r="BV30" s="652"/>
      <c r="BW30" s="652"/>
      <c r="BX30" s="652"/>
      <c r="BY30" s="652"/>
      <c r="BZ30" s="652"/>
      <c r="CA30" s="652"/>
      <c r="CB30" s="653"/>
      <c r="CD30" s="648"/>
      <c r="CE30" s="649"/>
      <c r="CF30" s="607" t="s">
        <v>313</v>
      </c>
      <c r="CG30" s="608"/>
      <c r="CH30" s="608"/>
      <c r="CI30" s="608"/>
      <c r="CJ30" s="608"/>
      <c r="CK30" s="608"/>
      <c r="CL30" s="608"/>
      <c r="CM30" s="608"/>
      <c r="CN30" s="608"/>
      <c r="CO30" s="608"/>
      <c r="CP30" s="608"/>
      <c r="CQ30" s="609"/>
      <c r="CR30" s="610">
        <v>888865</v>
      </c>
      <c r="CS30" s="611"/>
      <c r="CT30" s="611"/>
      <c r="CU30" s="611"/>
      <c r="CV30" s="611"/>
      <c r="CW30" s="611"/>
      <c r="CX30" s="611"/>
      <c r="CY30" s="612"/>
      <c r="CZ30" s="615">
        <v>6.9</v>
      </c>
      <c r="DA30" s="640"/>
      <c r="DB30" s="640"/>
      <c r="DC30" s="644"/>
      <c r="DD30" s="619">
        <v>883040</v>
      </c>
      <c r="DE30" s="611"/>
      <c r="DF30" s="611"/>
      <c r="DG30" s="611"/>
      <c r="DH30" s="611"/>
      <c r="DI30" s="611"/>
      <c r="DJ30" s="611"/>
      <c r="DK30" s="612"/>
      <c r="DL30" s="619">
        <v>883040</v>
      </c>
      <c r="DM30" s="611"/>
      <c r="DN30" s="611"/>
      <c r="DO30" s="611"/>
      <c r="DP30" s="611"/>
      <c r="DQ30" s="611"/>
      <c r="DR30" s="611"/>
      <c r="DS30" s="611"/>
      <c r="DT30" s="611"/>
      <c r="DU30" s="611"/>
      <c r="DV30" s="612"/>
      <c r="DW30" s="615">
        <v>11</v>
      </c>
      <c r="DX30" s="640"/>
      <c r="DY30" s="640"/>
      <c r="DZ30" s="640"/>
      <c r="EA30" s="640"/>
      <c r="EB30" s="640"/>
      <c r="EC30" s="641"/>
    </row>
    <row r="31" spans="2:133" ht="11.25" customHeight="1" x14ac:dyDescent="0.15">
      <c r="B31" s="623" t="s">
        <v>314</v>
      </c>
      <c r="C31" s="624"/>
      <c r="D31" s="624"/>
      <c r="E31" s="624"/>
      <c r="F31" s="624"/>
      <c r="G31" s="624"/>
      <c r="H31" s="624"/>
      <c r="I31" s="624"/>
      <c r="J31" s="624"/>
      <c r="K31" s="624"/>
      <c r="L31" s="624"/>
      <c r="M31" s="624"/>
      <c r="N31" s="624"/>
      <c r="O31" s="624"/>
      <c r="P31" s="624"/>
      <c r="Q31" s="625"/>
      <c r="R31" s="610">
        <v>661</v>
      </c>
      <c r="S31" s="611"/>
      <c r="T31" s="611"/>
      <c r="U31" s="611"/>
      <c r="V31" s="611"/>
      <c r="W31" s="611"/>
      <c r="X31" s="611"/>
      <c r="Y31" s="612"/>
      <c r="Z31" s="613">
        <v>0</v>
      </c>
      <c r="AA31" s="613"/>
      <c r="AB31" s="613"/>
      <c r="AC31" s="613"/>
      <c r="AD31" s="614">
        <v>661</v>
      </c>
      <c r="AE31" s="614"/>
      <c r="AF31" s="614"/>
      <c r="AG31" s="614"/>
      <c r="AH31" s="614"/>
      <c r="AI31" s="614"/>
      <c r="AJ31" s="614"/>
      <c r="AK31" s="614"/>
      <c r="AL31" s="615">
        <v>0</v>
      </c>
      <c r="AM31" s="616"/>
      <c r="AN31" s="616"/>
      <c r="AO31" s="617"/>
      <c r="AP31" s="656" t="s">
        <v>315</v>
      </c>
      <c r="AQ31" s="657"/>
      <c r="AR31" s="657"/>
      <c r="AS31" s="657"/>
      <c r="AT31" s="662" t="s">
        <v>316</v>
      </c>
      <c r="AU31" s="212"/>
      <c r="AV31" s="212"/>
      <c r="AW31" s="212"/>
      <c r="AX31" s="596" t="s">
        <v>188</v>
      </c>
      <c r="AY31" s="597"/>
      <c r="AZ31" s="597"/>
      <c r="BA31" s="597"/>
      <c r="BB31" s="597"/>
      <c r="BC31" s="597"/>
      <c r="BD31" s="597"/>
      <c r="BE31" s="597"/>
      <c r="BF31" s="598"/>
      <c r="BG31" s="666">
        <v>99.1</v>
      </c>
      <c r="BH31" s="654"/>
      <c r="BI31" s="654"/>
      <c r="BJ31" s="654"/>
      <c r="BK31" s="654"/>
      <c r="BL31" s="654"/>
      <c r="BM31" s="605">
        <v>97.1</v>
      </c>
      <c r="BN31" s="654"/>
      <c r="BO31" s="654"/>
      <c r="BP31" s="654"/>
      <c r="BQ31" s="655"/>
      <c r="BR31" s="666">
        <v>99.1</v>
      </c>
      <c r="BS31" s="654"/>
      <c r="BT31" s="654"/>
      <c r="BU31" s="654"/>
      <c r="BV31" s="654"/>
      <c r="BW31" s="654"/>
      <c r="BX31" s="605">
        <v>97</v>
      </c>
      <c r="BY31" s="654"/>
      <c r="BZ31" s="654"/>
      <c r="CA31" s="654"/>
      <c r="CB31" s="655"/>
      <c r="CD31" s="648"/>
      <c r="CE31" s="649"/>
      <c r="CF31" s="607" t="s">
        <v>317</v>
      </c>
      <c r="CG31" s="608"/>
      <c r="CH31" s="608"/>
      <c r="CI31" s="608"/>
      <c r="CJ31" s="608"/>
      <c r="CK31" s="608"/>
      <c r="CL31" s="608"/>
      <c r="CM31" s="608"/>
      <c r="CN31" s="608"/>
      <c r="CO31" s="608"/>
      <c r="CP31" s="608"/>
      <c r="CQ31" s="609"/>
      <c r="CR31" s="610">
        <v>38627</v>
      </c>
      <c r="CS31" s="642"/>
      <c r="CT31" s="642"/>
      <c r="CU31" s="642"/>
      <c r="CV31" s="642"/>
      <c r="CW31" s="642"/>
      <c r="CX31" s="642"/>
      <c r="CY31" s="643"/>
      <c r="CZ31" s="615">
        <v>0.3</v>
      </c>
      <c r="DA31" s="640"/>
      <c r="DB31" s="640"/>
      <c r="DC31" s="644"/>
      <c r="DD31" s="619">
        <v>38178</v>
      </c>
      <c r="DE31" s="642"/>
      <c r="DF31" s="642"/>
      <c r="DG31" s="642"/>
      <c r="DH31" s="642"/>
      <c r="DI31" s="642"/>
      <c r="DJ31" s="642"/>
      <c r="DK31" s="643"/>
      <c r="DL31" s="619">
        <v>38178</v>
      </c>
      <c r="DM31" s="642"/>
      <c r="DN31" s="642"/>
      <c r="DO31" s="642"/>
      <c r="DP31" s="642"/>
      <c r="DQ31" s="642"/>
      <c r="DR31" s="642"/>
      <c r="DS31" s="642"/>
      <c r="DT31" s="642"/>
      <c r="DU31" s="642"/>
      <c r="DV31" s="643"/>
      <c r="DW31" s="615">
        <v>0.5</v>
      </c>
      <c r="DX31" s="640"/>
      <c r="DY31" s="640"/>
      <c r="DZ31" s="640"/>
      <c r="EA31" s="640"/>
      <c r="EB31" s="640"/>
      <c r="EC31" s="641"/>
    </row>
    <row r="32" spans="2:133" ht="11.25" customHeight="1" x14ac:dyDescent="0.15">
      <c r="B32" s="607" t="s">
        <v>318</v>
      </c>
      <c r="C32" s="608"/>
      <c r="D32" s="608"/>
      <c r="E32" s="608"/>
      <c r="F32" s="608"/>
      <c r="G32" s="608"/>
      <c r="H32" s="608"/>
      <c r="I32" s="608"/>
      <c r="J32" s="608"/>
      <c r="K32" s="608"/>
      <c r="L32" s="608"/>
      <c r="M32" s="608"/>
      <c r="N32" s="608"/>
      <c r="O32" s="608"/>
      <c r="P32" s="608"/>
      <c r="Q32" s="609"/>
      <c r="R32" s="610">
        <v>1021124</v>
      </c>
      <c r="S32" s="611"/>
      <c r="T32" s="611"/>
      <c r="U32" s="611"/>
      <c r="V32" s="611"/>
      <c r="W32" s="611"/>
      <c r="X32" s="611"/>
      <c r="Y32" s="612"/>
      <c r="Z32" s="613">
        <v>7.5</v>
      </c>
      <c r="AA32" s="613"/>
      <c r="AB32" s="613"/>
      <c r="AC32" s="613"/>
      <c r="AD32" s="614" t="s">
        <v>237</v>
      </c>
      <c r="AE32" s="614"/>
      <c r="AF32" s="614"/>
      <c r="AG32" s="614"/>
      <c r="AH32" s="614"/>
      <c r="AI32" s="614"/>
      <c r="AJ32" s="614"/>
      <c r="AK32" s="614"/>
      <c r="AL32" s="615" t="s">
        <v>129</v>
      </c>
      <c r="AM32" s="616"/>
      <c r="AN32" s="616"/>
      <c r="AO32" s="617"/>
      <c r="AP32" s="658"/>
      <c r="AQ32" s="659"/>
      <c r="AR32" s="659"/>
      <c r="AS32" s="659"/>
      <c r="AT32" s="663"/>
      <c r="AU32" s="208" t="s">
        <v>319</v>
      </c>
      <c r="AX32" s="607" t="s">
        <v>320</v>
      </c>
      <c r="AY32" s="608"/>
      <c r="AZ32" s="608"/>
      <c r="BA32" s="608"/>
      <c r="BB32" s="608"/>
      <c r="BC32" s="608"/>
      <c r="BD32" s="608"/>
      <c r="BE32" s="608"/>
      <c r="BF32" s="609"/>
      <c r="BG32" s="667">
        <v>99</v>
      </c>
      <c r="BH32" s="642"/>
      <c r="BI32" s="642"/>
      <c r="BJ32" s="642"/>
      <c r="BK32" s="642"/>
      <c r="BL32" s="642"/>
      <c r="BM32" s="616">
        <v>97.6</v>
      </c>
      <c r="BN32" s="642"/>
      <c r="BO32" s="642"/>
      <c r="BP32" s="642"/>
      <c r="BQ32" s="665"/>
      <c r="BR32" s="667">
        <v>99.1</v>
      </c>
      <c r="BS32" s="642"/>
      <c r="BT32" s="642"/>
      <c r="BU32" s="642"/>
      <c r="BV32" s="642"/>
      <c r="BW32" s="642"/>
      <c r="BX32" s="616">
        <v>97.5</v>
      </c>
      <c r="BY32" s="642"/>
      <c r="BZ32" s="642"/>
      <c r="CA32" s="642"/>
      <c r="CB32" s="665"/>
      <c r="CD32" s="650"/>
      <c r="CE32" s="651"/>
      <c r="CF32" s="607" t="s">
        <v>321</v>
      </c>
      <c r="CG32" s="608"/>
      <c r="CH32" s="608"/>
      <c r="CI32" s="608"/>
      <c r="CJ32" s="608"/>
      <c r="CK32" s="608"/>
      <c r="CL32" s="608"/>
      <c r="CM32" s="608"/>
      <c r="CN32" s="608"/>
      <c r="CO32" s="608"/>
      <c r="CP32" s="608"/>
      <c r="CQ32" s="609"/>
      <c r="CR32" s="610" t="s">
        <v>237</v>
      </c>
      <c r="CS32" s="611"/>
      <c r="CT32" s="611"/>
      <c r="CU32" s="611"/>
      <c r="CV32" s="611"/>
      <c r="CW32" s="611"/>
      <c r="CX32" s="611"/>
      <c r="CY32" s="612"/>
      <c r="CZ32" s="615" t="s">
        <v>129</v>
      </c>
      <c r="DA32" s="640"/>
      <c r="DB32" s="640"/>
      <c r="DC32" s="644"/>
      <c r="DD32" s="619" t="s">
        <v>237</v>
      </c>
      <c r="DE32" s="611"/>
      <c r="DF32" s="611"/>
      <c r="DG32" s="611"/>
      <c r="DH32" s="611"/>
      <c r="DI32" s="611"/>
      <c r="DJ32" s="611"/>
      <c r="DK32" s="612"/>
      <c r="DL32" s="619" t="s">
        <v>129</v>
      </c>
      <c r="DM32" s="611"/>
      <c r="DN32" s="611"/>
      <c r="DO32" s="611"/>
      <c r="DP32" s="611"/>
      <c r="DQ32" s="611"/>
      <c r="DR32" s="611"/>
      <c r="DS32" s="611"/>
      <c r="DT32" s="611"/>
      <c r="DU32" s="611"/>
      <c r="DV32" s="612"/>
      <c r="DW32" s="615" t="s">
        <v>129</v>
      </c>
      <c r="DX32" s="640"/>
      <c r="DY32" s="640"/>
      <c r="DZ32" s="640"/>
      <c r="EA32" s="640"/>
      <c r="EB32" s="640"/>
      <c r="EC32" s="641"/>
    </row>
    <row r="33" spans="2:133" ht="11.25" customHeight="1" x14ac:dyDescent="0.15">
      <c r="B33" s="607" t="s">
        <v>322</v>
      </c>
      <c r="C33" s="608"/>
      <c r="D33" s="608"/>
      <c r="E33" s="608"/>
      <c r="F33" s="608"/>
      <c r="G33" s="608"/>
      <c r="H33" s="608"/>
      <c r="I33" s="608"/>
      <c r="J33" s="608"/>
      <c r="K33" s="608"/>
      <c r="L33" s="608"/>
      <c r="M33" s="608"/>
      <c r="N33" s="608"/>
      <c r="O33" s="608"/>
      <c r="P33" s="608"/>
      <c r="Q33" s="609"/>
      <c r="R33" s="610">
        <v>2233</v>
      </c>
      <c r="S33" s="611"/>
      <c r="T33" s="611"/>
      <c r="U33" s="611"/>
      <c r="V33" s="611"/>
      <c r="W33" s="611"/>
      <c r="X33" s="611"/>
      <c r="Y33" s="612"/>
      <c r="Z33" s="613">
        <v>0</v>
      </c>
      <c r="AA33" s="613"/>
      <c r="AB33" s="613"/>
      <c r="AC33" s="613"/>
      <c r="AD33" s="614">
        <v>1662</v>
      </c>
      <c r="AE33" s="614"/>
      <c r="AF33" s="614"/>
      <c r="AG33" s="614"/>
      <c r="AH33" s="614"/>
      <c r="AI33" s="614"/>
      <c r="AJ33" s="614"/>
      <c r="AK33" s="614"/>
      <c r="AL33" s="615">
        <v>0</v>
      </c>
      <c r="AM33" s="616"/>
      <c r="AN33" s="616"/>
      <c r="AO33" s="617"/>
      <c r="AP33" s="660"/>
      <c r="AQ33" s="661"/>
      <c r="AR33" s="661"/>
      <c r="AS33" s="661"/>
      <c r="AT33" s="664"/>
      <c r="AU33" s="213"/>
      <c r="AV33" s="213"/>
      <c r="AW33" s="213"/>
      <c r="AX33" s="631" t="s">
        <v>323</v>
      </c>
      <c r="AY33" s="632"/>
      <c r="AZ33" s="632"/>
      <c r="BA33" s="632"/>
      <c r="BB33" s="632"/>
      <c r="BC33" s="632"/>
      <c r="BD33" s="632"/>
      <c r="BE33" s="632"/>
      <c r="BF33" s="633"/>
      <c r="BG33" s="668">
        <v>99</v>
      </c>
      <c r="BH33" s="669"/>
      <c r="BI33" s="669"/>
      <c r="BJ33" s="669"/>
      <c r="BK33" s="669"/>
      <c r="BL33" s="669"/>
      <c r="BM33" s="670">
        <v>96.4</v>
      </c>
      <c r="BN33" s="669"/>
      <c r="BO33" s="669"/>
      <c r="BP33" s="669"/>
      <c r="BQ33" s="671"/>
      <c r="BR33" s="668">
        <v>99</v>
      </c>
      <c r="BS33" s="669"/>
      <c r="BT33" s="669"/>
      <c r="BU33" s="669"/>
      <c r="BV33" s="669"/>
      <c r="BW33" s="669"/>
      <c r="BX33" s="670">
        <v>96.2</v>
      </c>
      <c r="BY33" s="669"/>
      <c r="BZ33" s="669"/>
      <c r="CA33" s="669"/>
      <c r="CB33" s="671"/>
      <c r="CD33" s="607" t="s">
        <v>324</v>
      </c>
      <c r="CE33" s="608"/>
      <c r="CF33" s="608"/>
      <c r="CG33" s="608"/>
      <c r="CH33" s="608"/>
      <c r="CI33" s="608"/>
      <c r="CJ33" s="608"/>
      <c r="CK33" s="608"/>
      <c r="CL33" s="608"/>
      <c r="CM33" s="608"/>
      <c r="CN33" s="608"/>
      <c r="CO33" s="608"/>
      <c r="CP33" s="608"/>
      <c r="CQ33" s="609"/>
      <c r="CR33" s="610">
        <v>5564338</v>
      </c>
      <c r="CS33" s="642"/>
      <c r="CT33" s="642"/>
      <c r="CU33" s="642"/>
      <c r="CV33" s="642"/>
      <c r="CW33" s="642"/>
      <c r="CX33" s="642"/>
      <c r="CY33" s="643"/>
      <c r="CZ33" s="615">
        <v>43.5</v>
      </c>
      <c r="DA33" s="640"/>
      <c r="DB33" s="640"/>
      <c r="DC33" s="644"/>
      <c r="DD33" s="619">
        <v>4141718</v>
      </c>
      <c r="DE33" s="642"/>
      <c r="DF33" s="642"/>
      <c r="DG33" s="642"/>
      <c r="DH33" s="642"/>
      <c r="DI33" s="642"/>
      <c r="DJ33" s="642"/>
      <c r="DK33" s="643"/>
      <c r="DL33" s="619">
        <v>3090924</v>
      </c>
      <c r="DM33" s="642"/>
      <c r="DN33" s="642"/>
      <c r="DO33" s="642"/>
      <c r="DP33" s="642"/>
      <c r="DQ33" s="642"/>
      <c r="DR33" s="642"/>
      <c r="DS33" s="642"/>
      <c r="DT33" s="642"/>
      <c r="DU33" s="642"/>
      <c r="DV33" s="643"/>
      <c r="DW33" s="615">
        <v>38.5</v>
      </c>
      <c r="DX33" s="640"/>
      <c r="DY33" s="640"/>
      <c r="DZ33" s="640"/>
      <c r="EA33" s="640"/>
      <c r="EB33" s="640"/>
      <c r="EC33" s="641"/>
    </row>
    <row r="34" spans="2:133" ht="11.25" customHeight="1" x14ac:dyDescent="0.15">
      <c r="B34" s="607" t="s">
        <v>325</v>
      </c>
      <c r="C34" s="608"/>
      <c r="D34" s="608"/>
      <c r="E34" s="608"/>
      <c r="F34" s="608"/>
      <c r="G34" s="608"/>
      <c r="H34" s="608"/>
      <c r="I34" s="608"/>
      <c r="J34" s="608"/>
      <c r="K34" s="608"/>
      <c r="L34" s="608"/>
      <c r="M34" s="608"/>
      <c r="N34" s="608"/>
      <c r="O34" s="608"/>
      <c r="P34" s="608"/>
      <c r="Q34" s="609"/>
      <c r="R34" s="610">
        <v>125871</v>
      </c>
      <c r="S34" s="611"/>
      <c r="T34" s="611"/>
      <c r="U34" s="611"/>
      <c r="V34" s="611"/>
      <c r="W34" s="611"/>
      <c r="X34" s="611"/>
      <c r="Y34" s="612"/>
      <c r="Z34" s="613">
        <v>0.9</v>
      </c>
      <c r="AA34" s="613"/>
      <c r="AB34" s="613"/>
      <c r="AC34" s="613"/>
      <c r="AD34" s="614" t="s">
        <v>129</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1846911</v>
      </c>
      <c r="CS34" s="611"/>
      <c r="CT34" s="611"/>
      <c r="CU34" s="611"/>
      <c r="CV34" s="611"/>
      <c r="CW34" s="611"/>
      <c r="CX34" s="611"/>
      <c r="CY34" s="612"/>
      <c r="CZ34" s="615">
        <v>14.4</v>
      </c>
      <c r="DA34" s="640"/>
      <c r="DB34" s="640"/>
      <c r="DC34" s="644"/>
      <c r="DD34" s="619">
        <v>1318877</v>
      </c>
      <c r="DE34" s="611"/>
      <c r="DF34" s="611"/>
      <c r="DG34" s="611"/>
      <c r="DH34" s="611"/>
      <c r="DI34" s="611"/>
      <c r="DJ34" s="611"/>
      <c r="DK34" s="612"/>
      <c r="DL34" s="619">
        <v>1071566</v>
      </c>
      <c r="DM34" s="611"/>
      <c r="DN34" s="611"/>
      <c r="DO34" s="611"/>
      <c r="DP34" s="611"/>
      <c r="DQ34" s="611"/>
      <c r="DR34" s="611"/>
      <c r="DS34" s="611"/>
      <c r="DT34" s="611"/>
      <c r="DU34" s="611"/>
      <c r="DV34" s="612"/>
      <c r="DW34" s="615">
        <v>13.3</v>
      </c>
      <c r="DX34" s="640"/>
      <c r="DY34" s="640"/>
      <c r="DZ34" s="640"/>
      <c r="EA34" s="640"/>
      <c r="EB34" s="640"/>
      <c r="EC34" s="641"/>
    </row>
    <row r="35" spans="2:133" ht="11.25" customHeight="1" x14ac:dyDescent="0.15">
      <c r="B35" s="607" t="s">
        <v>327</v>
      </c>
      <c r="C35" s="608"/>
      <c r="D35" s="608"/>
      <c r="E35" s="608"/>
      <c r="F35" s="608"/>
      <c r="G35" s="608"/>
      <c r="H35" s="608"/>
      <c r="I35" s="608"/>
      <c r="J35" s="608"/>
      <c r="K35" s="608"/>
      <c r="L35" s="608"/>
      <c r="M35" s="608"/>
      <c r="N35" s="608"/>
      <c r="O35" s="608"/>
      <c r="P35" s="608"/>
      <c r="Q35" s="609"/>
      <c r="R35" s="610">
        <v>138809</v>
      </c>
      <c r="S35" s="611"/>
      <c r="T35" s="611"/>
      <c r="U35" s="611"/>
      <c r="V35" s="611"/>
      <c r="W35" s="611"/>
      <c r="X35" s="611"/>
      <c r="Y35" s="612"/>
      <c r="Z35" s="613">
        <v>1</v>
      </c>
      <c r="AA35" s="613"/>
      <c r="AB35" s="613"/>
      <c r="AC35" s="613"/>
      <c r="AD35" s="614" t="s">
        <v>129</v>
      </c>
      <c r="AE35" s="614"/>
      <c r="AF35" s="614"/>
      <c r="AG35" s="614"/>
      <c r="AH35" s="614"/>
      <c r="AI35" s="614"/>
      <c r="AJ35" s="614"/>
      <c r="AK35" s="614"/>
      <c r="AL35" s="615" t="s">
        <v>129</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39237</v>
      </c>
      <c r="CS35" s="642"/>
      <c r="CT35" s="642"/>
      <c r="CU35" s="642"/>
      <c r="CV35" s="642"/>
      <c r="CW35" s="642"/>
      <c r="CX35" s="642"/>
      <c r="CY35" s="643"/>
      <c r="CZ35" s="615">
        <v>0.3</v>
      </c>
      <c r="DA35" s="640"/>
      <c r="DB35" s="640"/>
      <c r="DC35" s="644"/>
      <c r="DD35" s="619">
        <v>25769</v>
      </c>
      <c r="DE35" s="642"/>
      <c r="DF35" s="642"/>
      <c r="DG35" s="642"/>
      <c r="DH35" s="642"/>
      <c r="DI35" s="642"/>
      <c r="DJ35" s="642"/>
      <c r="DK35" s="643"/>
      <c r="DL35" s="619">
        <v>23755</v>
      </c>
      <c r="DM35" s="642"/>
      <c r="DN35" s="642"/>
      <c r="DO35" s="642"/>
      <c r="DP35" s="642"/>
      <c r="DQ35" s="642"/>
      <c r="DR35" s="642"/>
      <c r="DS35" s="642"/>
      <c r="DT35" s="642"/>
      <c r="DU35" s="642"/>
      <c r="DV35" s="643"/>
      <c r="DW35" s="615">
        <v>0.3</v>
      </c>
      <c r="DX35" s="640"/>
      <c r="DY35" s="640"/>
      <c r="DZ35" s="640"/>
      <c r="EA35" s="640"/>
      <c r="EB35" s="640"/>
      <c r="EC35" s="641"/>
    </row>
    <row r="36" spans="2:133" ht="11.25" customHeight="1" x14ac:dyDescent="0.15">
      <c r="B36" s="607" t="s">
        <v>331</v>
      </c>
      <c r="C36" s="608"/>
      <c r="D36" s="608"/>
      <c r="E36" s="608"/>
      <c r="F36" s="608"/>
      <c r="G36" s="608"/>
      <c r="H36" s="608"/>
      <c r="I36" s="608"/>
      <c r="J36" s="608"/>
      <c r="K36" s="608"/>
      <c r="L36" s="608"/>
      <c r="M36" s="608"/>
      <c r="N36" s="608"/>
      <c r="O36" s="608"/>
      <c r="P36" s="608"/>
      <c r="Q36" s="609"/>
      <c r="R36" s="610">
        <v>418204</v>
      </c>
      <c r="S36" s="611"/>
      <c r="T36" s="611"/>
      <c r="U36" s="611"/>
      <c r="V36" s="611"/>
      <c r="W36" s="611"/>
      <c r="X36" s="611"/>
      <c r="Y36" s="612"/>
      <c r="Z36" s="613">
        <v>3.1</v>
      </c>
      <c r="AA36" s="613"/>
      <c r="AB36" s="613"/>
      <c r="AC36" s="613"/>
      <c r="AD36" s="614" t="s">
        <v>237</v>
      </c>
      <c r="AE36" s="614"/>
      <c r="AF36" s="614"/>
      <c r="AG36" s="614"/>
      <c r="AH36" s="614"/>
      <c r="AI36" s="614"/>
      <c r="AJ36" s="614"/>
      <c r="AK36" s="614"/>
      <c r="AL36" s="615" t="s">
        <v>129</v>
      </c>
      <c r="AM36" s="616"/>
      <c r="AN36" s="616"/>
      <c r="AO36" s="617"/>
      <c r="AP36" s="218"/>
      <c r="AQ36" s="676" t="s">
        <v>332</v>
      </c>
      <c r="AR36" s="677"/>
      <c r="AS36" s="677"/>
      <c r="AT36" s="677"/>
      <c r="AU36" s="677"/>
      <c r="AV36" s="677"/>
      <c r="AW36" s="677"/>
      <c r="AX36" s="677"/>
      <c r="AY36" s="678"/>
      <c r="AZ36" s="599">
        <v>2068905</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25768</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1924447</v>
      </c>
      <c r="CS36" s="611"/>
      <c r="CT36" s="611"/>
      <c r="CU36" s="611"/>
      <c r="CV36" s="611"/>
      <c r="CW36" s="611"/>
      <c r="CX36" s="611"/>
      <c r="CY36" s="612"/>
      <c r="CZ36" s="615">
        <v>15</v>
      </c>
      <c r="DA36" s="640"/>
      <c r="DB36" s="640"/>
      <c r="DC36" s="644"/>
      <c r="DD36" s="619">
        <v>1439370</v>
      </c>
      <c r="DE36" s="611"/>
      <c r="DF36" s="611"/>
      <c r="DG36" s="611"/>
      <c r="DH36" s="611"/>
      <c r="DI36" s="611"/>
      <c r="DJ36" s="611"/>
      <c r="DK36" s="612"/>
      <c r="DL36" s="619">
        <v>944929</v>
      </c>
      <c r="DM36" s="611"/>
      <c r="DN36" s="611"/>
      <c r="DO36" s="611"/>
      <c r="DP36" s="611"/>
      <c r="DQ36" s="611"/>
      <c r="DR36" s="611"/>
      <c r="DS36" s="611"/>
      <c r="DT36" s="611"/>
      <c r="DU36" s="611"/>
      <c r="DV36" s="612"/>
      <c r="DW36" s="615">
        <v>11.8</v>
      </c>
      <c r="DX36" s="640"/>
      <c r="DY36" s="640"/>
      <c r="DZ36" s="640"/>
      <c r="EA36" s="640"/>
      <c r="EB36" s="640"/>
      <c r="EC36" s="641"/>
    </row>
    <row r="37" spans="2:133" ht="11.25" customHeight="1" x14ac:dyDescent="0.15">
      <c r="B37" s="607" t="s">
        <v>335</v>
      </c>
      <c r="C37" s="608"/>
      <c r="D37" s="608"/>
      <c r="E37" s="608"/>
      <c r="F37" s="608"/>
      <c r="G37" s="608"/>
      <c r="H37" s="608"/>
      <c r="I37" s="608"/>
      <c r="J37" s="608"/>
      <c r="K37" s="608"/>
      <c r="L37" s="608"/>
      <c r="M37" s="608"/>
      <c r="N37" s="608"/>
      <c r="O37" s="608"/>
      <c r="P37" s="608"/>
      <c r="Q37" s="609"/>
      <c r="R37" s="610">
        <v>278968</v>
      </c>
      <c r="S37" s="611"/>
      <c r="T37" s="611"/>
      <c r="U37" s="611"/>
      <c r="V37" s="611"/>
      <c r="W37" s="611"/>
      <c r="X37" s="611"/>
      <c r="Y37" s="612"/>
      <c r="Z37" s="613">
        <v>2.1</v>
      </c>
      <c r="AA37" s="613"/>
      <c r="AB37" s="613"/>
      <c r="AC37" s="613"/>
      <c r="AD37" s="614">
        <v>214</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708320</v>
      </c>
      <c r="BA37" s="611"/>
      <c r="BB37" s="611"/>
      <c r="BC37" s="611"/>
      <c r="BD37" s="642"/>
      <c r="BE37" s="642"/>
      <c r="BF37" s="665"/>
      <c r="BG37" s="607" t="s">
        <v>337</v>
      </c>
      <c r="BH37" s="608"/>
      <c r="BI37" s="608"/>
      <c r="BJ37" s="608"/>
      <c r="BK37" s="608"/>
      <c r="BL37" s="608"/>
      <c r="BM37" s="608"/>
      <c r="BN37" s="608"/>
      <c r="BO37" s="608"/>
      <c r="BP37" s="608"/>
      <c r="BQ37" s="608"/>
      <c r="BR37" s="608"/>
      <c r="BS37" s="608"/>
      <c r="BT37" s="608"/>
      <c r="BU37" s="609"/>
      <c r="BV37" s="610">
        <v>13828</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281235</v>
      </c>
      <c r="CS37" s="642"/>
      <c r="CT37" s="642"/>
      <c r="CU37" s="642"/>
      <c r="CV37" s="642"/>
      <c r="CW37" s="642"/>
      <c r="CX37" s="642"/>
      <c r="CY37" s="643"/>
      <c r="CZ37" s="615">
        <v>2.2000000000000002</v>
      </c>
      <c r="DA37" s="640"/>
      <c r="DB37" s="640"/>
      <c r="DC37" s="644"/>
      <c r="DD37" s="619">
        <v>145286</v>
      </c>
      <c r="DE37" s="642"/>
      <c r="DF37" s="642"/>
      <c r="DG37" s="642"/>
      <c r="DH37" s="642"/>
      <c r="DI37" s="642"/>
      <c r="DJ37" s="642"/>
      <c r="DK37" s="643"/>
      <c r="DL37" s="619">
        <v>104337</v>
      </c>
      <c r="DM37" s="642"/>
      <c r="DN37" s="642"/>
      <c r="DO37" s="642"/>
      <c r="DP37" s="642"/>
      <c r="DQ37" s="642"/>
      <c r="DR37" s="642"/>
      <c r="DS37" s="642"/>
      <c r="DT37" s="642"/>
      <c r="DU37" s="642"/>
      <c r="DV37" s="643"/>
      <c r="DW37" s="615">
        <v>1.3</v>
      </c>
      <c r="DX37" s="640"/>
      <c r="DY37" s="640"/>
      <c r="DZ37" s="640"/>
      <c r="EA37" s="640"/>
      <c r="EB37" s="640"/>
      <c r="EC37" s="641"/>
    </row>
    <row r="38" spans="2:133" ht="11.25" customHeight="1" x14ac:dyDescent="0.15">
      <c r="B38" s="607" t="s">
        <v>339</v>
      </c>
      <c r="C38" s="608"/>
      <c r="D38" s="608"/>
      <c r="E38" s="608"/>
      <c r="F38" s="608"/>
      <c r="G38" s="608"/>
      <c r="H38" s="608"/>
      <c r="I38" s="608"/>
      <c r="J38" s="608"/>
      <c r="K38" s="608"/>
      <c r="L38" s="608"/>
      <c r="M38" s="608"/>
      <c r="N38" s="608"/>
      <c r="O38" s="608"/>
      <c r="P38" s="608"/>
      <c r="Q38" s="609"/>
      <c r="R38" s="610">
        <v>558600</v>
      </c>
      <c r="S38" s="611"/>
      <c r="T38" s="611"/>
      <c r="U38" s="611"/>
      <c r="V38" s="611"/>
      <c r="W38" s="611"/>
      <c r="X38" s="611"/>
      <c r="Y38" s="612"/>
      <c r="Z38" s="613">
        <v>4.0999999999999996</v>
      </c>
      <c r="AA38" s="613"/>
      <c r="AB38" s="613"/>
      <c r="AC38" s="613"/>
      <c r="AD38" s="614" t="s">
        <v>129</v>
      </c>
      <c r="AE38" s="614"/>
      <c r="AF38" s="614"/>
      <c r="AG38" s="614"/>
      <c r="AH38" s="614"/>
      <c r="AI38" s="614"/>
      <c r="AJ38" s="614"/>
      <c r="AK38" s="614"/>
      <c r="AL38" s="615" t="s">
        <v>129</v>
      </c>
      <c r="AM38" s="616"/>
      <c r="AN38" s="616"/>
      <c r="AO38" s="617"/>
      <c r="AQ38" s="673" t="s">
        <v>340</v>
      </c>
      <c r="AR38" s="674"/>
      <c r="AS38" s="674"/>
      <c r="AT38" s="674"/>
      <c r="AU38" s="674"/>
      <c r="AV38" s="674"/>
      <c r="AW38" s="674"/>
      <c r="AX38" s="674"/>
      <c r="AY38" s="675"/>
      <c r="AZ38" s="610">
        <v>43238</v>
      </c>
      <c r="BA38" s="611"/>
      <c r="BB38" s="611"/>
      <c r="BC38" s="611"/>
      <c r="BD38" s="642"/>
      <c r="BE38" s="642"/>
      <c r="BF38" s="665"/>
      <c r="BG38" s="607" t="s">
        <v>341</v>
      </c>
      <c r="BH38" s="608"/>
      <c r="BI38" s="608"/>
      <c r="BJ38" s="608"/>
      <c r="BK38" s="608"/>
      <c r="BL38" s="608"/>
      <c r="BM38" s="608"/>
      <c r="BN38" s="608"/>
      <c r="BO38" s="608"/>
      <c r="BP38" s="608"/>
      <c r="BQ38" s="608"/>
      <c r="BR38" s="608"/>
      <c r="BS38" s="608"/>
      <c r="BT38" s="608"/>
      <c r="BU38" s="609"/>
      <c r="BV38" s="610">
        <v>4906</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1315057</v>
      </c>
      <c r="CS38" s="611"/>
      <c r="CT38" s="611"/>
      <c r="CU38" s="611"/>
      <c r="CV38" s="611"/>
      <c r="CW38" s="611"/>
      <c r="CX38" s="611"/>
      <c r="CY38" s="612"/>
      <c r="CZ38" s="615">
        <v>10.3</v>
      </c>
      <c r="DA38" s="640"/>
      <c r="DB38" s="640"/>
      <c r="DC38" s="644"/>
      <c r="DD38" s="619">
        <v>1066238</v>
      </c>
      <c r="DE38" s="611"/>
      <c r="DF38" s="611"/>
      <c r="DG38" s="611"/>
      <c r="DH38" s="611"/>
      <c r="DI38" s="611"/>
      <c r="DJ38" s="611"/>
      <c r="DK38" s="612"/>
      <c r="DL38" s="619">
        <v>1050674</v>
      </c>
      <c r="DM38" s="611"/>
      <c r="DN38" s="611"/>
      <c r="DO38" s="611"/>
      <c r="DP38" s="611"/>
      <c r="DQ38" s="611"/>
      <c r="DR38" s="611"/>
      <c r="DS38" s="611"/>
      <c r="DT38" s="611"/>
      <c r="DU38" s="611"/>
      <c r="DV38" s="612"/>
      <c r="DW38" s="615">
        <v>13.1</v>
      </c>
      <c r="DX38" s="640"/>
      <c r="DY38" s="640"/>
      <c r="DZ38" s="640"/>
      <c r="EA38" s="640"/>
      <c r="EB38" s="640"/>
      <c r="EC38" s="641"/>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237</v>
      </c>
      <c r="S39" s="611"/>
      <c r="T39" s="611"/>
      <c r="U39" s="611"/>
      <c r="V39" s="611"/>
      <c r="W39" s="611"/>
      <c r="X39" s="611"/>
      <c r="Y39" s="612"/>
      <c r="Z39" s="613" t="s">
        <v>129</v>
      </c>
      <c r="AA39" s="613"/>
      <c r="AB39" s="613"/>
      <c r="AC39" s="613"/>
      <c r="AD39" s="614" t="s">
        <v>237</v>
      </c>
      <c r="AE39" s="614"/>
      <c r="AF39" s="614"/>
      <c r="AG39" s="614"/>
      <c r="AH39" s="614"/>
      <c r="AI39" s="614"/>
      <c r="AJ39" s="614"/>
      <c r="AK39" s="614"/>
      <c r="AL39" s="615" t="s">
        <v>129</v>
      </c>
      <c r="AM39" s="616"/>
      <c r="AN39" s="616"/>
      <c r="AO39" s="617"/>
      <c r="AQ39" s="673" t="s">
        <v>344</v>
      </c>
      <c r="AR39" s="674"/>
      <c r="AS39" s="674"/>
      <c r="AT39" s="674"/>
      <c r="AU39" s="674"/>
      <c r="AV39" s="674"/>
      <c r="AW39" s="674"/>
      <c r="AX39" s="674"/>
      <c r="AY39" s="675"/>
      <c r="AZ39" s="610">
        <v>2290</v>
      </c>
      <c r="BA39" s="611"/>
      <c r="BB39" s="611"/>
      <c r="BC39" s="611"/>
      <c r="BD39" s="642"/>
      <c r="BE39" s="642"/>
      <c r="BF39" s="665"/>
      <c r="BG39" s="607" t="s">
        <v>345</v>
      </c>
      <c r="BH39" s="608"/>
      <c r="BI39" s="608"/>
      <c r="BJ39" s="608"/>
      <c r="BK39" s="608"/>
      <c r="BL39" s="608"/>
      <c r="BM39" s="608"/>
      <c r="BN39" s="608"/>
      <c r="BO39" s="608"/>
      <c r="BP39" s="608"/>
      <c r="BQ39" s="608"/>
      <c r="BR39" s="608"/>
      <c r="BS39" s="608"/>
      <c r="BT39" s="608"/>
      <c r="BU39" s="609"/>
      <c r="BV39" s="610">
        <v>7904</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170965</v>
      </c>
      <c r="CS39" s="642"/>
      <c r="CT39" s="642"/>
      <c r="CU39" s="642"/>
      <c r="CV39" s="642"/>
      <c r="CW39" s="642"/>
      <c r="CX39" s="642"/>
      <c r="CY39" s="643"/>
      <c r="CZ39" s="615">
        <v>1.3</v>
      </c>
      <c r="DA39" s="640"/>
      <c r="DB39" s="640"/>
      <c r="DC39" s="644"/>
      <c r="DD39" s="619">
        <v>39343</v>
      </c>
      <c r="DE39" s="642"/>
      <c r="DF39" s="642"/>
      <c r="DG39" s="642"/>
      <c r="DH39" s="642"/>
      <c r="DI39" s="642"/>
      <c r="DJ39" s="642"/>
      <c r="DK39" s="643"/>
      <c r="DL39" s="619" t="s">
        <v>129</v>
      </c>
      <c r="DM39" s="642"/>
      <c r="DN39" s="642"/>
      <c r="DO39" s="642"/>
      <c r="DP39" s="642"/>
      <c r="DQ39" s="642"/>
      <c r="DR39" s="642"/>
      <c r="DS39" s="642"/>
      <c r="DT39" s="642"/>
      <c r="DU39" s="642"/>
      <c r="DV39" s="643"/>
      <c r="DW39" s="615" t="s">
        <v>129</v>
      </c>
      <c r="DX39" s="640"/>
      <c r="DY39" s="640"/>
      <c r="DZ39" s="640"/>
      <c r="EA39" s="640"/>
      <c r="EB39" s="640"/>
      <c r="EC39" s="641"/>
    </row>
    <row r="40" spans="2:133" ht="11.25" customHeight="1" x14ac:dyDescent="0.15">
      <c r="B40" s="607" t="s">
        <v>347</v>
      </c>
      <c r="C40" s="608"/>
      <c r="D40" s="608"/>
      <c r="E40" s="608"/>
      <c r="F40" s="608"/>
      <c r="G40" s="608"/>
      <c r="H40" s="608"/>
      <c r="I40" s="608"/>
      <c r="J40" s="608"/>
      <c r="K40" s="608"/>
      <c r="L40" s="608"/>
      <c r="M40" s="608"/>
      <c r="N40" s="608"/>
      <c r="O40" s="608"/>
      <c r="P40" s="608"/>
      <c r="Q40" s="609"/>
      <c r="R40" s="610">
        <v>141400</v>
      </c>
      <c r="S40" s="611"/>
      <c r="T40" s="611"/>
      <c r="U40" s="611"/>
      <c r="V40" s="611"/>
      <c r="W40" s="611"/>
      <c r="X40" s="611"/>
      <c r="Y40" s="612"/>
      <c r="Z40" s="613">
        <v>1</v>
      </c>
      <c r="AA40" s="613"/>
      <c r="AB40" s="613"/>
      <c r="AC40" s="613"/>
      <c r="AD40" s="614" t="s">
        <v>237</v>
      </c>
      <c r="AE40" s="614"/>
      <c r="AF40" s="614"/>
      <c r="AG40" s="614"/>
      <c r="AH40" s="614"/>
      <c r="AI40" s="614"/>
      <c r="AJ40" s="614"/>
      <c r="AK40" s="614"/>
      <c r="AL40" s="615" t="s">
        <v>129</v>
      </c>
      <c r="AM40" s="616"/>
      <c r="AN40" s="616"/>
      <c r="AO40" s="617"/>
      <c r="AQ40" s="673" t="s">
        <v>348</v>
      </c>
      <c r="AR40" s="674"/>
      <c r="AS40" s="674"/>
      <c r="AT40" s="674"/>
      <c r="AU40" s="674"/>
      <c r="AV40" s="674"/>
      <c r="AW40" s="674"/>
      <c r="AX40" s="674"/>
      <c r="AY40" s="675"/>
      <c r="AZ40" s="610" t="s">
        <v>237</v>
      </c>
      <c r="BA40" s="611"/>
      <c r="BB40" s="611"/>
      <c r="BC40" s="611"/>
      <c r="BD40" s="642"/>
      <c r="BE40" s="642"/>
      <c r="BF40" s="665"/>
      <c r="BG40" s="658" t="s">
        <v>349</v>
      </c>
      <c r="BH40" s="659"/>
      <c r="BI40" s="659"/>
      <c r="BJ40" s="659"/>
      <c r="BK40" s="659"/>
      <c r="BL40" s="214"/>
      <c r="BM40" s="608" t="s">
        <v>350</v>
      </c>
      <c r="BN40" s="608"/>
      <c r="BO40" s="608"/>
      <c r="BP40" s="608"/>
      <c r="BQ40" s="608"/>
      <c r="BR40" s="608"/>
      <c r="BS40" s="608"/>
      <c r="BT40" s="608"/>
      <c r="BU40" s="609"/>
      <c r="BV40" s="610">
        <v>100</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267721</v>
      </c>
      <c r="CS40" s="611"/>
      <c r="CT40" s="611"/>
      <c r="CU40" s="611"/>
      <c r="CV40" s="611"/>
      <c r="CW40" s="611"/>
      <c r="CX40" s="611"/>
      <c r="CY40" s="612"/>
      <c r="CZ40" s="615">
        <v>2.1</v>
      </c>
      <c r="DA40" s="640"/>
      <c r="DB40" s="640"/>
      <c r="DC40" s="644"/>
      <c r="DD40" s="619">
        <v>252121</v>
      </c>
      <c r="DE40" s="611"/>
      <c r="DF40" s="611"/>
      <c r="DG40" s="611"/>
      <c r="DH40" s="611"/>
      <c r="DI40" s="611"/>
      <c r="DJ40" s="611"/>
      <c r="DK40" s="612"/>
      <c r="DL40" s="619" t="s">
        <v>129</v>
      </c>
      <c r="DM40" s="611"/>
      <c r="DN40" s="611"/>
      <c r="DO40" s="611"/>
      <c r="DP40" s="611"/>
      <c r="DQ40" s="611"/>
      <c r="DR40" s="611"/>
      <c r="DS40" s="611"/>
      <c r="DT40" s="611"/>
      <c r="DU40" s="611"/>
      <c r="DV40" s="612"/>
      <c r="DW40" s="615" t="s">
        <v>129</v>
      </c>
      <c r="DX40" s="640"/>
      <c r="DY40" s="640"/>
      <c r="DZ40" s="640"/>
      <c r="EA40" s="640"/>
      <c r="EB40" s="640"/>
      <c r="EC40" s="641"/>
    </row>
    <row r="41" spans="2:133" ht="11.25" customHeight="1" x14ac:dyDescent="0.15">
      <c r="B41" s="631" t="s">
        <v>352</v>
      </c>
      <c r="C41" s="632"/>
      <c r="D41" s="632"/>
      <c r="E41" s="632"/>
      <c r="F41" s="632"/>
      <c r="G41" s="632"/>
      <c r="H41" s="632"/>
      <c r="I41" s="632"/>
      <c r="J41" s="632"/>
      <c r="K41" s="632"/>
      <c r="L41" s="632"/>
      <c r="M41" s="632"/>
      <c r="N41" s="632"/>
      <c r="O41" s="632"/>
      <c r="P41" s="632"/>
      <c r="Q41" s="633"/>
      <c r="R41" s="682">
        <v>13596902</v>
      </c>
      <c r="S41" s="683"/>
      <c r="T41" s="683"/>
      <c r="U41" s="683"/>
      <c r="V41" s="683"/>
      <c r="W41" s="683"/>
      <c r="X41" s="683"/>
      <c r="Y41" s="687"/>
      <c r="Z41" s="688">
        <v>100</v>
      </c>
      <c r="AA41" s="688"/>
      <c r="AB41" s="688"/>
      <c r="AC41" s="688"/>
      <c r="AD41" s="689">
        <v>7891151</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255189</v>
      </c>
      <c r="BA41" s="611"/>
      <c r="BB41" s="611"/>
      <c r="BC41" s="611"/>
      <c r="BD41" s="642"/>
      <c r="BE41" s="642"/>
      <c r="BF41" s="665"/>
      <c r="BG41" s="658"/>
      <c r="BH41" s="659"/>
      <c r="BI41" s="659"/>
      <c r="BJ41" s="659"/>
      <c r="BK41" s="659"/>
      <c r="BL41" s="214"/>
      <c r="BM41" s="608" t="s">
        <v>354</v>
      </c>
      <c r="BN41" s="608"/>
      <c r="BO41" s="608"/>
      <c r="BP41" s="608"/>
      <c r="BQ41" s="608"/>
      <c r="BR41" s="608"/>
      <c r="BS41" s="608"/>
      <c r="BT41" s="608"/>
      <c r="BU41" s="609"/>
      <c r="BV41" s="610" t="s">
        <v>129</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237</v>
      </c>
      <c r="CS41" s="642"/>
      <c r="CT41" s="642"/>
      <c r="CU41" s="642"/>
      <c r="CV41" s="642"/>
      <c r="CW41" s="642"/>
      <c r="CX41" s="642"/>
      <c r="CY41" s="643"/>
      <c r="CZ41" s="615" t="s">
        <v>129</v>
      </c>
      <c r="DA41" s="640"/>
      <c r="DB41" s="640"/>
      <c r="DC41" s="644"/>
      <c r="DD41" s="619" t="s">
        <v>129</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356</v>
      </c>
      <c r="AR42" s="680"/>
      <c r="AS42" s="680"/>
      <c r="AT42" s="680"/>
      <c r="AU42" s="680"/>
      <c r="AV42" s="680"/>
      <c r="AW42" s="680"/>
      <c r="AX42" s="680"/>
      <c r="AY42" s="681"/>
      <c r="AZ42" s="682">
        <v>1059868</v>
      </c>
      <c r="BA42" s="683"/>
      <c r="BB42" s="683"/>
      <c r="BC42" s="683"/>
      <c r="BD42" s="669"/>
      <c r="BE42" s="669"/>
      <c r="BF42" s="671"/>
      <c r="BG42" s="660"/>
      <c r="BH42" s="661"/>
      <c r="BI42" s="661"/>
      <c r="BJ42" s="661"/>
      <c r="BK42" s="661"/>
      <c r="BL42" s="215"/>
      <c r="BM42" s="632" t="s">
        <v>357</v>
      </c>
      <c r="BN42" s="632"/>
      <c r="BO42" s="632"/>
      <c r="BP42" s="632"/>
      <c r="BQ42" s="632"/>
      <c r="BR42" s="632"/>
      <c r="BS42" s="632"/>
      <c r="BT42" s="632"/>
      <c r="BU42" s="633"/>
      <c r="BV42" s="682">
        <v>333</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1290406</v>
      </c>
      <c r="CS42" s="642"/>
      <c r="CT42" s="642"/>
      <c r="CU42" s="642"/>
      <c r="CV42" s="642"/>
      <c r="CW42" s="642"/>
      <c r="CX42" s="642"/>
      <c r="CY42" s="643"/>
      <c r="CZ42" s="615">
        <v>10.1</v>
      </c>
      <c r="DA42" s="640"/>
      <c r="DB42" s="640"/>
      <c r="DC42" s="644"/>
      <c r="DD42" s="619">
        <v>412427</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v>52050</v>
      </c>
      <c r="CS43" s="642"/>
      <c r="CT43" s="642"/>
      <c r="CU43" s="642"/>
      <c r="CV43" s="642"/>
      <c r="CW43" s="642"/>
      <c r="CX43" s="642"/>
      <c r="CY43" s="643"/>
      <c r="CZ43" s="615">
        <v>0.4</v>
      </c>
      <c r="DA43" s="640"/>
      <c r="DB43" s="640"/>
      <c r="DC43" s="644"/>
      <c r="DD43" s="619">
        <v>52050</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308</v>
      </c>
      <c r="CE44" s="647"/>
      <c r="CF44" s="607" t="s">
        <v>362</v>
      </c>
      <c r="CG44" s="608"/>
      <c r="CH44" s="608"/>
      <c r="CI44" s="608"/>
      <c r="CJ44" s="608"/>
      <c r="CK44" s="608"/>
      <c r="CL44" s="608"/>
      <c r="CM44" s="608"/>
      <c r="CN44" s="608"/>
      <c r="CO44" s="608"/>
      <c r="CP44" s="608"/>
      <c r="CQ44" s="609"/>
      <c r="CR44" s="610">
        <v>1290406</v>
      </c>
      <c r="CS44" s="611"/>
      <c r="CT44" s="611"/>
      <c r="CU44" s="611"/>
      <c r="CV44" s="611"/>
      <c r="CW44" s="611"/>
      <c r="CX44" s="611"/>
      <c r="CY44" s="612"/>
      <c r="CZ44" s="615">
        <v>10.1</v>
      </c>
      <c r="DA44" s="616"/>
      <c r="DB44" s="616"/>
      <c r="DC44" s="622"/>
      <c r="DD44" s="619">
        <v>412427</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364</v>
      </c>
      <c r="CG45" s="608"/>
      <c r="CH45" s="608"/>
      <c r="CI45" s="608"/>
      <c r="CJ45" s="608"/>
      <c r="CK45" s="608"/>
      <c r="CL45" s="608"/>
      <c r="CM45" s="608"/>
      <c r="CN45" s="608"/>
      <c r="CO45" s="608"/>
      <c r="CP45" s="608"/>
      <c r="CQ45" s="609"/>
      <c r="CR45" s="610">
        <v>699548</v>
      </c>
      <c r="CS45" s="642"/>
      <c r="CT45" s="642"/>
      <c r="CU45" s="642"/>
      <c r="CV45" s="642"/>
      <c r="CW45" s="642"/>
      <c r="CX45" s="642"/>
      <c r="CY45" s="643"/>
      <c r="CZ45" s="615">
        <v>5.5</v>
      </c>
      <c r="DA45" s="640"/>
      <c r="DB45" s="640"/>
      <c r="DC45" s="644"/>
      <c r="DD45" s="619">
        <v>60989</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365</v>
      </c>
      <c r="CG46" s="608"/>
      <c r="CH46" s="608"/>
      <c r="CI46" s="608"/>
      <c r="CJ46" s="608"/>
      <c r="CK46" s="608"/>
      <c r="CL46" s="608"/>
      <c r="CM46" s="608"/>
      <c r="CN46" s="608"/>
      <c r="CO46" s="608"/>
      <c r="CP46" s="608"/>
      <c r="CQ46" s="609"/>
      <c r="CR46" s="610">
        <v>581222</v>
      </c>
      <c r="CS46" s="611"/>
      <c r="CT46" s="611"/>
      <c r="CU46" s="611"/>
      <c r="CV46" s="611"/>
      <c r="CW46" s="611"/>
      <c r="CX46" s="611"/>
      <c r="CY46" s="612"/>
      <c r="CZ46" s="615">
        <v>4.5</v>
      </c>
      <c r="DA46" s="616"/>
      <c r="DB46" s="616"/>
      <c r="DC46" s="622"/>
      <c r="DD46" s="619">
        <v>341802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366</v>
      </c>
      <c r="CG47" s="608"/>
      <c r="CH47" s="608"/>
      <c r="CI47" s="608"/>
      <c r="CJ47" s="608"/>
      <c r="CK47" s="608"/>
      <c r="CL47" s="608"/>
      <c r="CM47" s="608"/>
      <c r="CN47" s="608"/>
      <c r="CO47" s="608"/>
      <c r="CP47" s="608"/>
      <c r="CQ47" s="609"/>
      <c r="CR47" s="610" t="s">
        <v>237</v>
      </c>
      <c r="CS47" s="642"/>
      <c r="CT47" s="642"/>
      <c r="CU47" s="642"/>
      <c r="CV47" s="642"/>
      <c r="CW47" s="642"/>
      <c r="CX47" s="642"/>
      <c r="CY47" s="643"/>
      <c r="CZ47" s="615" t="s">
        <v>237</v>
      </c>
      <c r="DA47" s="640"/>
      <c r="DB47" s="640"/>
      <c r="DC47" s="644"/>
      <c r="DD47" s="619" t="s">
        <v>237</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367</v>
      </c>
      <c r="CG48" s="608"/>
      <c r="CH48" s="608"/>
      <c r="CI48" s="608"/>
      <c r="CJ48" s="608"/>
      <c r="CK48" s="608"/>
      <c r="CL48" s="608"/>
      <c r="CM48" s="608"/>
      <c r="CN48" s="608"/>
      <c r="CO48" s="608"/>
      <c r="CP48" s="608"/>
      <c r="CQ48" s="609"/>
      <c r="CR48" s="610" t="s">
        <v>237</v>
      </c>
      <c r="CS48" s="611"/>
      <c r="CT48" s="611"/>
      <c r="CU48" s="611"/>
      <c r="CV48" s="611"/>
      <c r="CW48" s="611"/>
      <c r="CX48" s="611"/>
      <c r="CY48" s="612"/>
      <c r="CZ48" s="615" t="s">
        <v>237</v>
      </c>
      <c r="DA48" s="616"/>
      <c r="DB48" s="616"/>
      <c r="DC48" s="622"/>
      <c r="DD48" s="619" t="s">
        <v>129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368</v>
      </c>
      <c r="CE49" s="632"/>
      <c r="CF49" s="632"/>
      <c r="CG49" s="632"/>
      <c r="CH49" s="632"/>
      <c r="CI49" s="632"/>
      <c r="CJ49" s="632"/>
      <c r="CK49" s="632"/>
      <c r="CL49" s="632"/>
      <c r="CM49" s="632"/>
      <c r="CN49" s="632"/>
      <c r="CO49" s="632"/>
      <c r="CP49" s="632"/>
      <c r="CQ49" s="633"/>
      <c r="CR49" s="682">
        <v>12806167</v>
      </c>
      <c r="CS49" s="669"/>
      <c r="CT49" s="669"/>
      <c r="CU49" s="669"/>
      <c r="CV49" s="669"/>
      <c r="CW49" s="669"/>
      <c r="CX49" s="669"/>
      <c r="CY49" s="698"/>
      <c r="CZ49" s="690">
        <v>100</v>
      </c>
      <c r="DA49" s="699"/>
      <c r="DB49" s="699"/>
      <c r="DC49" s="700"/>
      <c r="DD49" s="701">
        <v>8426339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9kggDVaksRac4RVdtBzwlUtzBWIEkj687wPP0Uw11xBZ4usrfEE9mKFauAj6hB7wx7JOkzPMPzkGhol6hTUzWQ==" saltValue="xVWTq+17FIdw0tRafiagl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391</v>
      </c>
      <c r="C7" s="737"/>
      <c r="D7" s="737"/>
      <c r="E7" s="737"/>
      <c r="F7" s="737"/>
      <c r="G7" s="737"/>
      <c r="H7" s="737"/>
      <c r="I7" s="737"/>
      <c r="J7" s="737"/>
      <c r="K7" s="737"/>
      <c r="L7" s="737"/>
      <c r="M7" s="737"/>
      <c r="N7" s="737"/>
      <c r="O7" s="737"/>
      <c r="P7" s="738"/>
      <c r="Q7" s="739">
        <v>13606</v>
      </c>
      <c r="R7" s="740"/>
      <c r="S7" s="740"/>
      <c r="T7" s="740"/>
      <c r="U7" s="740"/>
      <c r="V7" s="740">
        <v>12815</v>
      </c>
      <c r="W7" s="740"/>
      <c r="X7" s="740"/>
      <c r="Y7" s="740"/>
      <c r="Z7" s="740"/>
      <c r="AA7" s="740">
        <v>791</v>
      </c>
      <c r="AB7" s="740"/>
      <c r="AC7" s="740"/>
      <c r="AD7" s="740"/>
      <c r="AE7" s="741"/>
      <c r="AF7" s="742">
        <v>626</v>
      </c>
      <c r="AG7" s="743"/>
      <c r="AH7" s="743"/>
      <c r="AI7" s="743"/>
      <c r="AJ7" s="744"/>
      <c r="AK7" s="745">
        <v>139</v>
      </c>
      <c r="AL7" s="746"/>
      <c r="AM7" s="746"/>
      <c r="AN7" s="746"/>
      <c r="AO7" s="746"/>
      <c r="AP7" s="746">
        <v>10010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596</v>
      </c>
      <c r="BT7" s="734"/>
      <c r="BU7" s="734"/>
      <c r="BV7" s="734"/>
      <c r="BW7" s="734"/>
      <c r="BX7" s="734"/>
      <c r="BY7" s="734"/>
      <c r="BZ7" s="734"/>
      <c r="CA7" s="734"/>
      <c r="CB7" s="734"/>
      <c r="CC7" s="734"/>
      <c r="CD7" s="734"/>
      <c r="CE7" s="734"/>
      <c r="CF7" s="734"/>
      <c r="CG7" s="749"/>
      <c r="CH7" s="730">
        <v>2</v>
      </c>
      <c r="CI7" s="731"/>
      <c r="CJ7" s="731"/>
      <c r="CK7" s="731"/>
      <c r="CL7" s="732"/>
      <c r="CM7" s="730">
        <v>14</v>
      </c>
      <c r="CN7" s="731"/>
      <c r="CO7" s="731"/>
      <c r="CP7" s="731"/>
      <c r="CQ7" s="732"/>
      <c r="CR7" s="730">
        <v>3</v>
      </c>
      <c r="CS7" s="731"/>
      <c r="CT7" s="731"/>
      <c r="CU7" s="731"/>
      <c r="CV7" s="732"/>
      <c r="CW7" s="730">
        <v>5</v>
      </c>
      <c r="CX7" s="731"/>
      <c r="CY7" s="731"/>
      <c r="CZ7" s="731"/>
      <c r="DA7" s="732"/>
      <c r="DB7" s="730" t="s">
        <v>523</v>
      </c>
      <c r="DC7" s="731"/>
      <c r="DD7" s="731"/>
      <c r="DE7" s="731"/>
      <c r="DF7" s="732"/>
      <c r="DG7" s="730" t="s">
        <v>523</v>
      </c>
      <c r="DH7" s="731"/>
      <c r="DI7" s="731"/>
      <c r="DJ7" s="731"/>
      <c r="DK7" s="732"/>
      <c r="DL7" s="730" t="s">
        <v>523</v>
      </c>
      <c r="DM7" s="731"/>
      <c r="DN7" s="731"/>
      <c r="DO7" s="731"/>
      <c r="DP7" s="732"/>
      <c r="DQ7" s="730" t="s">
        <v>523</v>
      </c>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393</v>
      </c>
      <c r="B23" s="776" t="s">
        <v>394</v>
      </c>
      <c r="C23" s="777"/>
      <c r="D23" s="777"/>
      <c r="E23" s="777"/>
      <c r="F23" s="777"/>
      <c r="G23" s="777"/>
      <c r="H23" s="777"/>
      <c r="I23" s="777"/>
      <c r="J23" s="777"/>
      <c r="K23" s="777"/>
      <c r="L23" s="777"/>
      <c r="M23" s="777"/>
      <c r="N23" s="777"/>
      <c r="O23" s="777"/>
      <c r="P23" s="778"/>
      <c r="Q23" s="779">
        <v>13606</v>
      </c>
      <c r="R23" s="780"/>
      <c r="S23" s="780"/>
      <c r="T23" s="780"/>
      <c r="U23" s="780"/>
      <c r="V23" s="780">
        <v>12815</v>
      </c>
      <c r="W23" s="780"/>
      <c r="X23" s="780"/>
      <c r="Y23" s="780"/>
      <c r="Z23" s="780"/>
      <c r="AA23" s="780">
        <v>791</v>
      </c>
      <c r="AB23" s="780"/>
      <c r="AC23" s="780"/>
      <c r="AD23" s="780"/>
      <c r="AE23" s="781"/>
      <c r="AF23" s="782">
        <v>626</v>
      </c>
      <c r="AG23" s="780"/>
      <c r="AH23" s="780"/>
      <c r="AI23" s="780"/>
      <c r="AJ23" s="783"/>
      <c r="AK23" s="784"/>
      <c r="AL23" s="785"/>
      <c r="AM23" s="785"/>
      <c r="AN23" s="785"/>
      <c r="AO23" s="785"/>
      <c r="AP23" s="780">
        <v>10010</v>
      </c>
      <c r="AQ23" s="780"/>
      <c r="AR23" s="780"/>
      <c r="AS23" s="780"/>
      <c r="AT23" s="780"/>
      <c r="AU23" s="796"/>
      <c r="AV23" s="796"/>
      <c r="AW23" s="796"/>
      <c r="AX23" s="796"/>
      <c r="AY23" s="797"/>
      <c r="AZ23" s="798" t="s">
        <v>129</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396</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374</v>
      </c>
      <c r="B26" s="715"/>
      <c r="C26" s="715"/>
      <c r="D26" s="715"/>
      <c r="E26" s="715"/>
      <c r="F26" s="715"/>
      <c r="G26" s="715"/>
      <c r="H26" s="715"/>
      <c r="I26" s="715"/>
      <c r="J26" s="715"/>
      <c r="K26" s="715"/>
      <c r="L26" s="715"/>
      <c r="M26" s="715"/>
      <c r="N26" s="715"/>
      <c r="O26" s="715"/>
      <c r="P26" s="716"/>
      <c r="Q26" s="720" t="s">
        <v>397</v>
      </c>
      <c r="R26" s="721"/>
      <c r="S26" s="721"/>
      <c r="T26" s="721"/>
      <c r="U26" s="722"/>
      <c r="V26" s="720" t="s">
        <v>398</v>
      </c>
      <c r="W26" s="721"/>
      <c r="X26" s="721"/>
      <c r="Y26" s="721"/>
      <c r="Z26" s="722"/>
      <c r="AA26" s="720" t="s">
        <v>399</v>
      </c>
      <c r="AB26" s="721"/>
      <c r="AC26" s="721"/>
      <c r="AD26" s="721"/>
      <c r="AE26" s="721"/>
      <c r="AF26" s="801" t="s">
        <v>400</v>
      </c>
      <c r="AG26" s="802"/>
      <c r="AH26" s="802"/>
      <c r="AI26" s="802"/>
      <c r="AJ26" s="803"/>
      <c r="AK26" s="721" t="s">
        <v>401</v>
      </c>
      <c r="AL26" s="721"/>
      <c r="AM26" s="721"/>
      <c r="AN26" s="721"/>
      <c r="AO26" s="722"/>
      <c r="AP26" s="720" t="s">
        <v>402</v>
      </c>
      <c r="AQ26" s="721"/>
      <c r="AR26" s="721"/>
      <c r="AS26" s="721"/>
      <c r="AT26" s="722"/>
      <c r="AU26" s="720" t="s">
        <v>403</v>
      </c>
      <c r="AV26" s="721"/>
      <c r="AW26" s="721"/>
      <c r="AX26" s="721"/>
      <c r="AY26" s="722"/>
      <c r="AZ26" s="720" t="s">
        <v>404</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405</v>
      </c>
      <c r="C28" s="737"/>
      <c r="D28" s="737"/>
      <c r="E28" s="737"/>
      <c r="F28" s="737"/>
      <c r="G28" s="737"/>
      <c r="H28" s="737"/>
      <c r="I28" s="737"/>
      <c r="J28" s="737"/>
      <c r="K28" s="737"/>
      <c r="L28" s="737"/>
      <c r="M28" s="737"/>
      <c r="N28" s="737"/>
      <c r="O28" s="737"/>
      <c r="P28" s="738"/>
      <c r="Q28" s="809">
        <v>3768</v>
      </c>
      <c r="R28" s="810"/>
      <c r="S28" s="810"/>
      <c r="T28" s="810"/>
      <c r="U28" s="810"/>
      <c r="V28" s="810">
        <v>3742</v>
      </c>
      <c r="W28" s="810"/>
      <c r="X28" s="810"/>
      <c r="Y28" s="810"/>
      <c r="Z28" s="810"/>
      <c r="AA28" s="810">
        <v>26</v>
      </c>
      <c r="AB28" s="810"/>
      <c r="AC28" s="810"/>
      <c r="AD28" s="810"/>
      <c r="AE28" s="811"/>
      <c r="AF28" s="812">
        <v>26</v>
      </c>
      <c r="AG28" s="810"/>
      <c r="AH28" s="810"/>
      <c r="AI28" s="810"/>
      <c r="AJ28" s="813"/>
      <c r="AK28" s="814">
        <v>255</v>
      </c>
      <c r="AL28" s="815"/>
      <c r="AM28" s="815"/>
      <c r="AN28" s="815"/>
      <c r="AO28" s="815"/>
      <c r="AP28" s="815" t="s">
        <v>523</v>
      </c>
      <c r="AQ28" s="815"/>
      <c r="AR28" s="815"/>
      <c r="AS28" s="815"/>
      <c r="AT28" s="815"/>
      <c r="AU28" s="815" t="s">
        <v>523</v>
      </c>
      <c r="AV28" s="815"/>
      <c r="AW28" s="815"/>
      <c r="AX28" s="815"/>
      <c r="AY28" s="815"/>
      <c r="AZ28" s="816" t="s">
        <v>523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406</v>
      </c>
      <c r="C29" s="768"/>
      <c r="D29" s="768"/>
      <c r="E29" s="768"/>
      <c r="F29" s="768"/>
      <c r="G29" s="768"/>
      <c r="H29" s="768"/>
      <c r="I29" s="768"/>
      <c r="J29" s="768"/>
      <c r="K29" s="768"/>
      <c r="L29" s="768"/>
      <c r="M29" s="768"/>
      <c r="N29" s="768"/>
      <c r="O29" s="768"/>
      <c r="P29" s="769"/>
      <c r="Q29" s="770">
        <v>3646</v>
      </c>
      <c r="R29" s="771"/>
      <c r="S29" s="771"/>
      <c r="T29" s="771"/>
      <c r="U29" s="771"/>
      <c r="V29" s="771">
        <v>3414</v>
      </c>
      <c r="W29" s="771"/>
      <c r="X29" s="771"/>
      <c r="Y29" s="771"/>
      <c r="Z29" s="771"/>
      <c r="AA29" s="771">
        <v>232</v>
      </c>
      <c r="AB29" s="771"/>
      <c r="AC29" s="771"/>
      <c r="AD29" s="771"/>
      <c r="AE29" s="772"/>
      <c r="AF29" s="773">
        <v>232</v>
      </c>
      <c r="AG29" s="774"/>
      <c r="AH29" s="774"/>
      <c r="AI29" s="774"/>
      <c r="AJ29" s="775"/>
      <c r="AK29" s="821">
        <v>537</v>
      </c>
      <c r="AL29" s="817"/>
      <c r="AM29" s="817"/>
      <c r="AN29" s="817"/>
      <c r="AO29" s="817"/>
      <c r="AP29" s="817" t="s">
        <v>523</v>
      </c>
      <c r="AQ29" s="817"/>
      <c r="AR29" s="817"/>
      <c r="AS29" s="817"/>
      <c r="AT29" s="817"/>
      <c r="AU29" s="817" t="s">
        <v>523</v>
      </c>
      <c r="AV29" s="817"/>
      <c r="AW29" s="817"/>
      <c r="AX29" s="817"/>
      <c r="AY29" s="817"/>
      <c r="AZ29" s="818" t="s">
        <v>523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407</v>
      </c>
      <c r="C30" s="768"/>
      <c r="D30" s="768"/>
      <c r="E30" s="768"/>
      <c r="F30" s="768"/>
      <c r="G30" s="768"/>
      <c r="H30" s="768"/>
      <c r="I30" s="768"/>
      <c r="J30" s="768"/>
      <c r="K30" s="768"/>
      <c r="L30" s="768"/>
      <c r="M30" s="768"/>
      <c r="N30" s="768"/>
      <c r="O30" s="768"/>
      <c r="P30" s="769"/>
      <c r="Q30" s="770">
        <v>448</v>
      </c>
      <c r="R30" s="771"/>
      <c r="S30" s="771"/>
      <c r="T30" s="771"/>
      <c r="U30" s="771"/>
      <c r="V30" s="771">
        <v>447</v>
      </c>
      <c r="W30" s="771"/>
      <c r="X30" s="771"/>
      <c r="Y30" s="771"/>
      <c r="Z30" s="771"/>
      <c r="AA30" s="771">
        <v>1</v>
      </c>
      <c r="AB30" s="771"/>
      <c r="AC30" s="771"/>
      <c r="AD30" s="771"/>
      <c r="AE30" s="772"/>
      <c r="AF30" s="773">
        <v>1</v>
      </c>
      <c r="AG30" s="774"/>
      <c r="AH30" s="774"/>
      <c r="AI30" s="774"/>
      <c r="AJ30" s="775"/>
      <c r="AK30" s="821">
        <v>129</v>
      </c>
      <c r="AL30" s="817"/>
      <c r="AM30" s="817"/>
      <c r="AN30" s="817"/>
      <c r="AO30" s="817"/>
      <c r="AP30" s="817" t="s">
        <v>523</v>
      </c>
      <c r="AQ30" s="817"/>
      <c r="AR30" s="817"/>
      <c r="AS30" s="817"/>
      <c r="AT30" s="817"/>
      <c r="AU30" s="817" t="s">
        <v>523</v>
      </c>
      <c r="AV30" s="817"/>
      <c r="AW30" s="817"/>
      <c r="AX30" s="817"/>
      <c r="AY30" s="817"/>
      <c r="AZ30" s="818" t="s">
        <v>523</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408</v>
      </c>
      <c r="C31" s="768"/>
      <c r="D31" s="768"/>
      <c r="E31" s="768"/>
      <c r="F31" s="768"/>
      <c r="G31" s="768"/>
      <c r="H31" s="768"/>
      <c r="I31" s="768"/>
      <c r="J31" s="768"/>
      <c r="K31" s="768"/>
      <c r="L31" s="768"/>
      <c r="M31" s="768"/>
      <c r="N31" s="768"/>
      <c r="O31" s="768"/>
      <c r="P31" s="769"/>
      <c r="Q31" s="770">
        <v>724</v>
      </c>
      <c r="R31" s="771"/>
      <c r="S31" s="771"/>
      <c r="T31" s="771"/>
      <c r="U31" s="771"/>
      <c r="V31" s="771">
        <v>678</v>
      </c>
      <c r="W31" s="771"/>
      <c r="X31" s="771"/>
      <c r="Y31" s="771"/>
      <c r="Z31" s="771"/>
      <c r="AA31" s="771">
        <v>46</v>
      </c>
      <c r="AB31" s="771"/>
      <c r="AC31" s="771"/>
      <c r="AD31" s="771"/>
      <c r="AE31" s="772"/>
      <c r="AF31" s="773">
        <v>1207</v>
      </c>
      <c r="AG31" s="774"/>
      <c r="AH31" s="774"/>
      <c r="AI31" s="774"/>
      <c r="AJ31" s="775"/>
      <c r="AK31" s="821">
        <v>43</v>
      </c>
      <c r="AL31" s="817"/>
      <c r="AM31" s="817"/>
      <c r="AN31" s="817"/>
      <c r="AO31" s="817"/>
      <c r="AP31" s="817">
        <v>2207</v>
      </c>
      <c r="AQ31" s="817"/>
      <c r="AR31" s="817"/>
      <c r="AS31" s="817"/>
      <c r="AT31" s="817"/>
      <c r="AU31" s="817" t="s">
        <v>523</v>
      </c>
      <c r="AV31" s="817"/>
      <c r="AW31" s="817"/>
      <c r="AX31" s="817"/>
      <c r="AY31" s="817"/>
      <c r="AZ31" s="818" t="s">
        <v>523</v>
      </c>
      <c r="BA31" s="818"/>
      <c r="BB31" s="818"/>
      <c r="BC31" s="818"/>
      <c r="BD31" s="818"/>
      <c r="BE31" s="819" t="s">
        <v>409</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410</v>
      </c>
      <c r="C32" s="768"/>
      <c r="D32" s="768"/>
      <c r="E32" s="768"/>
      <c r="F32" s="768"/>
      <c r="G32" s="768"/>
      <c r="H32" s="768"/>
      <c r="I32" s="768"/>
      <c r="J32" s="768"/>
      <c r="K32" s="768"/>
      <c r="L32" s="768"/>
      <c r="M32" s="768"/>
      <c r="N32" s="768"/>
      <c r="O32" s="768"/>
      <c r="P32" s="769"/>
      <c r="Q32" s="770">
        <v>2</v>
      </c>
      <c r="R32" s="771"/>
      <c r="S32" s="771"/>
      <c r="T32" s="771"/>
      <c r="U32" s="771"/>
      <c r="V32" s="771">
        <v>2</v>
      </c>
      <c r="W32" s="771"/>
      <c r="X32" s="771"/>
      <c r="Y32" s="771"/>
      <c r="Z32" s="771"/>
      <c r="AA32" s="771">
        <v>0</v>
      </c>
      <c r="AB32" s="771"/>
      <c r="AC32" s="771"/>
      <c r="AD32" s="771"/>
      <c r="AE32" s="772"/>
      <c r="AF32" s="773">
        <v>115</v>
      </c>
      <c r="AG32" s="774"/>
      <c r="AH32" s="774"/>
      <c r="AI32" s="774"/>
      <c r="AJ32" s="775"/>
      <c r="AK32" s="821">
        <v>2</v>
      </c>
      <c r="AL32" s="817"/>
      <c r="AM32" s="817"/>
      <c r="AN32" s="817"/>
      <c r="AO32" s="817"/>
      <c r="AP32" s="817" t="s">
        <v>523</v>
      </c>
      <c r="AQ32" s="817"/>
      <c r="AR32" s="817"/>
      <c r="AS32" s="817"/>
      <c r="AT32" s="817"/>
      <c r="AU32" s="817" t="s">
        <v>523</v>
      </c>
      <c r="AV32" s="817"/>
      <c r="AW32" s="817"/>
      <c r="AX32" s="817"/>
      <c r="AY32" s="817"/>
      <c r="AZ32" s="818" t="s">
        <v>523</v>
      </c>
      <c r="BA32" s="818"/>
      <c r="BB32" s="818"/>
      <c r="BC32" s="818"/>
      <c r="BD32" s="818"/>
      <c r="BE32" s="819" t="s">
        <v>409</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411</v>
      </c>
      <c r="C33" s="768"/>
      <c r="D33" s="768"/>
      <c r="E33" s="768"/>
      <c r="F33" s="768"/>
      <c r="G33" s="768"/>
      <c r="H33" s="768"/>
      <c r="I33" s="768"/>
      <c r="J33" s="768"/>
      <c r="K33" s="768"/>
      <c r="L33" s="768"/>
      <c r="M33" s="768"/>
      <c r="N33" s="768"/>
      <c r="O33" s="768"/>
      <c r="P33" s="769"/>
      <c r="Q33" s="770">
        <v>635</v>
      </c>
      <c r="R33" s="771"/>
      <c r="S33" s="771"/>
      <c r="T33" s="771"/>
      <c r="U33" s="771"/>
      <c r="V33" s="771">
        <v>626</v>
      </c>
      <c r="W33" s="771"/>
      <c r="X33" s="771"/>
      <c r="Y33" s="771"/>
      <c r="Z33" s="771"/>
      <c r="AA33" s="771">
        <v>9</v>
      </c>
      <c r="AB33" s="771"/>
      <c r="AC33" s="771"/>
      <c r="AD33" s="771"/>
      <c r="AE33" s="772"/>
      <c r="AF33" s="773">
        <v>92</v>
      </c>
      <c r="AG33" s="774"/>
      <c r="AH33" s="774"/>
      <c r="AI33" s="774"/>
      <c r="AJ33" s="775"/>
      <c r="AK33" s="821">
        <v>474</v>
      </c>
      <c r="AL33" s="817"/>
      <c r="AM33" s="817"/>
      <c r="AN33" s="817"/>
      <c r="AO33" s="817"/>
      <c r="AP33" s="817">
        <v>3623</v>
      </c>
      <c r="AQ33" s="817"/>
      <c r="AR33" s="817"/>
      <c r="AS33" s="817"/>
      <c r="AT33" s="817"/>
      <c r="AU33" s="817">
        <v>2615</v>
      </c>
      <c r="AV33" s="817"/>
      <c r="AW33" s="817"/>
      <c r="AX33" s="817"/>
      <c r="AY33" s="817"/>
      <c r="AZ33" s="818" t="s">
        <v>523</v>
      </c>
      <c r="BA33" s="818"/>
      <c r="BB33" s="818"/>
      <c r="BC33" s="818"/>
      <c r="BD33" s="818"/>
      <c r="BE33" s="819" t="s">
        <v>409</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412</v>
      </c>
      <c r="C34" s="768"/>
      <c r="D34" s="768"/>
      <c r="E34" s="768"/>
      <c r="F34" s="768"/>
      <c r="G34" s="768"/>
      <c r="H34" s="768"/>
      <c r="I34" s="768"/>
      <c r="J34" s="768"/>
      <c r="K34" s="768"/>
      <c r="L34" s="768"/>
      <c r="M34" s="768"/>
      <c r="N34" s="768"/>
      <c r="O34" s="768"/>
      <c r="P34" s="769"/>
      <c r="Q34" s="770">
        <v>333</v>
      </c>
      <c r="R34" s="771"/>
      <c r="S34" s="771"/>
      <c r="T34" s="771"/>
      <c r="U34" s="771"/>
      <c r="V34" s="771">
        <v>318</v>
      </c>
      <c r="W34" s="771"/>
      <c r="X34" s="771"/>
      <c r="Y34" s="771"/>
      <c r="Z34" s="771"/>
      <c r="AA34" s="771">
        <v>15</v>
      </c>
      <c r="AB34" s="771"/>
      <c r="AC34" s="771"/>
      <c r="AD34" s="771"/>
      <c r="AE34" s="772"/>
      <c r="AF34" s="773">
        <v>53</v>
      </c>
      <c r="AG34" s="774"/>
      <c r="AH34" s="774"/>
      <c r="AI34" s="774"/>
      <c r="AJ34" s="775"/>
      <c r="AK34" s="821">
        <v>235</v>
      </c>
      <c r="AL34" s="817"/>
      <c r="AM34" s="817"/>
      <c r="AN34" s="817"/>
      <c r="AO34" s="817"/>
      <c r="AP34" s="817">
        <v>1118</v>
      </c>
      <c r="AQ34" s="817"/>
      <c r="AR34" s="817"/>
      <c r="AS34" s="817"/>
      <c r="AT34" s="817"/>
      <c r="AU34" s="817">
        <v>908</v>
      </c>
      <c r="AV34" s="817"/>
      <c r="AW34" s="817"/>
      <c r="AX34" s="817"/>
      <c r="AY34" s="817"/>
      <c r="AZ34" s="818" t="s">
        <v>523</v>
      </c>
      <c r="BA34" s="818"/>
      <c r="BB34" s="818"/>
      <c r="BC34" s="818"/>
      <c r="BD34" s="818"/>
      <c r="BE34" s="819" t="s">
        <v>409</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393</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1726</v>
      </c>
      <c r="AG63" s="831"/>
      <c r="AH63" s="831"/>
      <c r="AI63" s="831"/>
      <c r="AJ63" s="832"/>
      <c r="AK63" s="833"/>
      <c r="AL63" s="828"/>
      <c r="AM63" s="828"/>
      <c r="AN63" s="828"/>
      <c r="AO63" s="828"/>
      <c r="AP63" s="831">
        <v>6948</v>
      </c>
      <c r="AQ63" s="831"/>
      <c r="AR63" s="831"/>
      <c r="AS63" s="831"/>
      <c r="AT63" s="831"/>
      <c r="AU63" s="831">
        <v>3523</v>
      </c>
      <c r="AV63" s="831"/>
      <c r="AW63" s="831"/>
      <c r="AX63" s="831"/>
      <c r="AY63" s="831"/>
      <c r="AZ63" s="835"/>
      <c r="BA63" s="835"/>
      <c r="BB63" s="835"/>
      <c r="BC63" s="835"/>
      <c r="BD63" s="835"/>
      <c r="BE63" s="836"/>
      <c r="BF63" s="836"/>
      <c r="BG63" s="836"/>
      <c r="BH63" s="836"/>
      <c r="BI63" s="837"/>
      <c r="BJ63" s="838" t="s">
        <v>129</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416</v>
      </c>
      <c r="B66" s="715"/>
      <c r="C66" s="715"/>
      <c r="D66" s="715"/>
      <c r="E66" s="715"/>
      <c r="F66" s="715"/>
      <c r="G66" s="715"/>
      <c r="H66" s="715"/>
      <c r="I66" s="715"/>
      <c r="J66" s="715"/>
      <c r="K66" s="715"/>
      <c r="L66" s="715"/>
      <c r="M66" s="715"/>
      <c r="N66" s="715"/>
      <c r="O66" s="715"/>
      <c r="P66" s="716"/>
      <c r="Q66" s="720" t="s">
        <v>417</v>
      </c>
      <c r="R66" s="721"/>
      <c r="S66" s="721"/>
      <c r="T66" s="721"/>
      <c r="U66" s="722"/>
      <c r="V66" s="720" t="s">
        <v>398</v>
      </c>
      <c r="W66" s="721"/>
      <c r="X66" s="721"/>
      <c r="Y66" s="721"/>
      <c r="Z66" s="722"/>
      <c r="AA66" s="720" t="s">
        <v>418</v>
      </c>
      <c r="AB66" s="721"/>
      <c r="AC66" s="721"/>
      <c r="AD66" s="721"/>
      <c r="AE66" s="722"/>
      <c r="AF66" s="841" t="s">
        <v>419</v>
      </c>
      <c r="AG66" s="802"/>
      <c r="AH66" s="802"/>
      <c r="AI66" s="802"/>
      <c r="AJ66" s="842"/>
      <c r="AK66" s="720" t="s">
        <v>420</v>
      </c>
      <c r="AL66" s="715"/>
      <c r="AM66" s="715"/>
      <c r="AN66" s="715"/>
      <c r="AO66" s="716"/>
      <c r="AP66" s="720" t="s">
        <v>421</v>
      </c>
      <c r="AQ66" s="721"/>
      <c r="AR66" s="721"/>
      <c r="AS66" s="721"/>
      <c r="AT66" s="722"/>
      <c r="AU66" s="720" t="s">
        <v>422</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589</v>
      </c>
      <c r="C68" s="857"/>
      <c r="D68" s="857"/>
      <c r="E68" s="857"/>
      <c r="F68" s="857"/>
      <c r="G68" s="857"/>
      <c r="H68" s="857"/>
      <c r="I68" s="857"/>
      <c r="J68" s="857"/>
      <c r="K68" s="857"/>
      <c r="L68" s="857"/>
      <c r="M68" s="857"/>
      <c r="N68" s="857"/>
      <c r="O68" s="857"/>
      <c r="P68" s="858"/>
      <c r="Q68" s="859">
        <v>16052</v>
      </c>
      <c r="R68" s="853"/>
      <c r="S68" s="853"/>
      <c r="T68" s="853"/>
      <c r="U68" s="853"/>
      <c r="V68" s="853">
        <v>16031</v>
      </c>
      <c r="W68" s="853"/>
      <c r="X68" s="853"/>
      <c r="Y68" s="853"/>
      <c r="Z68" s="853"/>
      <c r="AA68" s="853">
        <v>21</v>
      </c>
      <c r="AB68" s="853"/>
      <c r="AC68" s="853"/>
      <c r="AD68" s="853"/>
      <c r="AE68" s="853"/>
      <c r="AF68" s="853">
        <v>14</v>
      </c>
      <c r="AG68" s="853"/>
      <c r="AH68" s="853"/>
      <c r="AI68" s="853"/>
      <c r="AJ68" s="853"/>
      <c r="AK68" s="853">
        <v>113</v>
      </c>
      <c r="AL68" s="853"/>
      <c r="AM68" s="853"/>
      <c r="AN68" s="853"/>
      <c r="AO68" s="853"/>
      <c r="AP68" s="853" t="s">
        <v>523</v>
      </c>
      <c r="AQ68" s="853"/>
      <c r="AR68" s="853"/>
      <c r="AS68" s="853"/>
      <c r="AT68" s="853"/>
      <c r="AU68" s="853" t="s">
        <v>523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590</v>
      </c>
      <c r="C69" s="861"/>
      <c r="D69" s="861"/>
      <c r="E69" s="861"/>
      <c r="F69" s="861"/>
      <c r="G69" s="861"/>
      <c r="H69" s="861"/>
      <c r="I69" s="861"/>
      <c r="J69" s="861"/>
      <c r="K69" s="861"/>
      <c r="L69" s="861"/>
      <c r="M69" s="861"/>
      <c r="N69" s="861"/>
      <c r="O69" s="861"/>
      <c r="P69" s="862"/>
      <c r="Q69" s="863">
        <v>88</v>
      </c>
      <c r="R69" s="817"/>
      <c r="S69" s="817"/>
      <c r="T69" s="817"/>
      <c r="U69" s="817"/>
      <c r="V69" s="817">
        <v>87</v>
      </c>
      <c r="W69" s="817"/>
      <c r="X69" s="817"/>
      <c r="Y69" s="817"/>
      <c r="Z69" s="817"/>
      <c r="AA69" s="817">
        <v>1</v>
      </c>
      <c r="AB69" s="817"/>
      <c r="AC69" s="817"/>
      <c r="AD69" s="817"/>
      <c r="AE69" s="817"/>
      <c r="AF69" s="817">
        <v>1</v>
      </c>
      <c r="AG69" s="817"/>
      <c r="AH69" s="817"/>
      <c r="AI69" s="817"/>
      <c r="AJ69" s="817"/>
      <c r="AK69" s="817">
        <v>8</v>
      </c>
      <c r="AL69" s="817"/>
      <c r="AM69" s="817"/>
      <c r="AN69" s="817"/>
      <c r="AO69" s="817"/>
      <c r="AP69" s="817" t="s">
        <v>523</v>
      </c>
      <c r="AQ69" s="817"/>
      <c r="AR69" s="817"/>
      <c r="AS69" s="817"/>
      <c r="AT69" s="817"/>
      <c r="AU69" s="817" t="s">
        <v>523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591</v>
      </c>
      <c r="C70" s="861"/>
      <c r="D70" s="861"/>
      <c r="E70" s="861"/>
      <c r="F70" s="861"/>
      <c r="G70" s="861"/>
      <c r="H70" s="861"/>
      <c r="I70" s="861"/>
      <c r="J70" s="861"/>
      <c r="K70" s="861"/>
      <c r="L70" s="861"/>
      <c r="M70" s="861"/>
      <c r="N70" s="861"/>
      <c r="O70" s="861"/>
      <c r="P70" s="862"/>
      <c r="Q70" s="863">
        <v>468</v>
      </c>
      <c r="R70" s="817"/>
      <c r="S70" s="817"/>
      <c r="T70" s="817"/>
      <c r="U70" s="817"/>
      <c r="V70" s="817">
        <v>242</v>
      </c>
      <c r="W70" s="817"/>
      <c r="X70" s="817"/>
      <c r="Y70" s="817"/>
      <c r="Z70" s="817"/>
      <c r="AA70" s="817">
        <v>226</v>
      </c>
      <c r="AB70" s="817"/>
      <c r="AC70" s="817"/>
      <c r="AD70" s="817"/>
      <c r="AE70" s="817"/>
      <c r="AF70" s="817">
        <v>226</v>
      </c>
      <c r="AG70" s="817"/>
      <c r="AH70" s="817"/>
      <c r="AI70" s="817"/>
      <c r="AJ70" s="817"/>
      <c r="AK70" s="817" t="s">
        <v>523</v>
      </c>
      <c r="AL70" s="817"/>
      <c r="AM70" s="817"/>
      <c r="AN70" s="817"/>
      <c r="AO70" s="817"/>
      <c r="AP70" s="817" t="s">
        <v>523</v>
      </c>
      <c r="AQ70" s="817"/>
      <c r="AR70" s="817"/>
      <c r="AS70" s="817"/>
      <c r="AT70" s="817"/>
      <c r="AU70" s="817" t="s">
        <v>523</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592</v>
      </c>
      <c r="C71" s="861"/>
      <c r="D71" s="861"/>
      <c r="E71" s="861"/>
      <c r="F71" s="861"/>
      <c r="G71" s="861"/>
      <c r="H71" s="861"/>
      <c r="I71" s="861"/>
      <c r="J71" s="861"/>
      <c r="K71" s="861"/>
      <c r="L71" s="861"/>
      <c r="M71" s="861"/>
      <c r="N71" s="861"/>
      <c r="O71" s="861"/>
      <c r="P71" s="862"/>
      <c r="Q71" s="863">
        <v>1041</v>
      </c>
      <c r="R71" s="817"/>
      <c r="S71" s="817"/>
      <c r="T71" s="817"/>
      <c r="U71" s="817"/>
      <c r="V71" s="817">
        <v>1037</v>
      </c>
      <c r="W71" s="817"/>
      <c r="X71" s="817"/>
      <c r="Y71" s="817"/>
      <c r="Z71" s="817"/>
      <c r="AA71" s="817">
        <v>4</v>
      </c>
      <c r="AB71" s="817"/>
      <c r="AC71" s="817"/>
      <c r="AD71" s="817"/>
      <c r="AE71" s="817"/>
      <c r="AF71" s="817">
        <v>4</v>
      </c>
      <c r="AG71" s="817"/>
      <c r="AH71" s="817"/>
      <c r="AI71" s="817"/>
      <c r="AJ71" s="817"/>
      <c r="AK71" s="817" t="s">
        <v>523</v>
      </c>
      <c r="AL71" s="817"/>
      <c r="AM71" s="817"/>
      <c r="AN71" s="817"/>
      <c r="AO71" s="817"/>
      <c r="AP71" s="817" t="s">
        <v>523</v>
      </c>
      <c r="AQ71" s="817"/>
      <c r="AR71" s="817"/>
      <c r="AS71" s="817"/>
      <c r="AT71" s="817"/>
      <c r="AU71" s="817" t="s">
        <v>523</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593</v>
      </c>
      <c r="C72" s="861"/>
      <c r="D72" s="861"/>
      <c r="E72" s="861"/>
      <c r="F72" s="861"/>
      <c r="G72" s="861"/>
      <c r="H72" s="861"/>
      <c r="I72" s="861"/>
      <c r="J72" s="861"/>
      <c r="K72" s="861"/>
      <c r="L72" s="861"/>
      <c r="M72" s="861"/>
      <c r="N72" s="861"/>
      <c r="O72" s="861"/>
      <c r="P72" s="862"/>
      <c r="Q72" s="863">
        <v>368351</v>
      </c>
      <c r="R72" s="817"/>
      <c r="S72" s="817"/>
      <c r="T72" s="817"/>
      <c r="U72" s="817"/>
      <c r="V72" s="817">
        <v>355170</v>
      </c>
      <c r="W72" s="817"/>
      <c r="X72" s="817"/>
      <c r="Y72" s="817"/>
      <c r="Z72" s="817"/>
      <c r="AA72" s="817">
        <v>13181</v>
      </c>
      <c r="AB72" s="817"/>
      <c r="AC72" s="817"/>
      <c r="AD72" s="817"/>
      <c r="AE72" s="817"/>
      <c r="AF72" s="817">
        <v>13181</v>
      </c>
      <c r="AG72" s="817"/>
      <c r="AH72" s="817"/>
      <c r="AI72" s="817"/>
      <c r="AJ72" s="817"/>
      <c r="AK72" s="817">
        <v>2368</v>
      </c>
      <c r="AL72" s="817"/>
      <c r="AM72" s="817"/>
      <c r="AN72" s="817"/>
      <c r="AO72" s="817"/>
      <c r="AP72" s="817" t="s">
        <v>523</v>
      </c>
      <c r="AQ72" s="817"/>
      <c r="AR72" s="817"/>
      <c r="AS72" s="817"/>
      <c r="AT72" s="817"/>
      <c r="AU72" s="817" t="s">
        <v>523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594</v>
      </c>
      <c r="C73" s="861"/>
      <c r="D73" s="861"/>
      <c r="E73" s="861"/>
      <c r="F73" s="861"/>
      <c r="G73" s="861"/>
      <c r="H73" s="861"/>
      <c r="I73" s="861"/>
      <c r="J73" s="861"/>
      <c r="K73" s="861"/>
      <c r="L73" s="861"/>
      <c r="M73" s="861"/>
      <c r="N73" s="861"/>
      <c r="O73" s="861"/>
      <c r="P73" s="862"/>
      <c r="Q73" s="863">
        <v>318</v>
      </c>
      <c r="R73" s="817"/>
      <c r="S73" s="817"/>
      <c r="T73" s="817"/>
      <c r="U73" s="817"/>
      <c r="V73" s="817">
        <v>287</v>
      </c>
      <c r="W73" s="817"/>
      <c r="X73" s="817"/>
      <c r="Y73" s="817"/>
      <c r="Z73" s="817"/>
      <c r="AA73" s="817">
        <v>31</v>
      </c>
      <c r="AB73" s="817"/>
      <c r="AC73" s="817"/>
      <c r="AD73" s="817"/>
      <c r="AE73" s="817"/>
      <c r="AF73" s="817">
        <v>31</v>
      </c>
      <c r="AG73" s="817"/>
      <c r="AH73" s="817"/>
      <c r="AI73" s="817"/>
      <c r="AJ73" s="817"/>
      <c r="AK73" s="817" t="s">
        <v>523</v>
      </c>
      <c r="AL73" s="817"/>
      <c r="AM73" s="817"/>
      <c r="AN73" s="817"/>
      <c r="AO73" s="817"/>
      <c r="AP73" s="817" t="s">
        <v>523</v>
      </c>
      <c r="AQ73" s="817"/>
      <c r="AR73" s="817"/>
      <c r="AS73" s="817"/>
      <c r="AT73" s="817"/>
      <c r="AU73" s="817" t="s">
        <v>523</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595</v>
      </c>
      <c r="C74" s="861"/>
      <c r="D74" s="861"/>
      <c r="E74" s="861"/>
      <c r="F74" s="861"/>
      <c r="G74" s="861"/>
      <c r="H74" s="861"/>
      <c r="I74" s="861"/>
      <c r="J74" s="861"/>
      <c r="K74" s="861"/>
      <c r="L74" s="861"/>
      <c r="M74" s="861"/>
      <c r="N74" s="861"/>
      <c r="O74" s="861"/>
      <c r="P74" s="862"/>
      <c r="Q74" s="863">
        <v>2299</v>
      </c>
      <c r="R74" s="817"/>
      <c r="S74" s="817"/>
      <c r="T74" s="817"/>
      <c r="U74" s="817"/>
      <c r="V74" s="817">
        <v>2043</v>
      </c>
      <c r="W74" s="817"/>
      <c r="X74" s="817"/>
      <c r="Y74" s="817"/>
      <c r="Z74" s="817"/>
      <c r="AA74" s="817">
        <v>256</v>
      </c>
      <c r="AB74" s="817"/>
      <c r="AC74" s="817"/>
      <c r="AD74" s="817"/>
      <c r="AE74" s="817"/>
      <c r="AF74" s="817">
        <v>195</v>
      </c>
      <c r="AG74" s="817"/>
      <c r="AH74" s="817"/>
      <c r="AI74" s="817"/>
      <c r="AJ74" s="817"/>
      <c r="AK74" s="817" t="s">
        <v>523</v>
      </c>
      <c r="AL74" s="817"/>
      <c r="AM74" s="817"/>
      <c r="AN74" s="817"/>
      <c r="AO74" s="817"/>
      <c r="AP74" s="817" t="s">
        <v>523</v>
      </c>
      <c r="AQ74" s="817"/>
      <c r="AR74" s="817"/>
      <c r="AS74" s="817"/>
      <c r="AT74" s="817"/>
      <c r="AU74" s="817" t="s">
        <v>523</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393</v>
      </c>
      <c r="B88" s="776" t="s">
        <v>423</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13652</v>
      </c>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424</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v>
      </c>
      <c r="CS102" s="839"/>
      <c r="CT102" s="839"/>
      <c r="CU102" s="839"/>
      <c r="CV102" s="878"/>
      <c r="CW102" s="877">
        <v>5</v>
      </c>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425</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426</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427</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428</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429</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430</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431</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432</v>
      </c>
      <c r="AB109" s="880"/>
      <c r="AC109" s="880"/>
      <c r="AD109" s="880"/>
      <c r="AE109" s="881"/>
      <c r="AF109" s="879" t="s">
        <v>433</v>
      </c>
      <c r="AG109" s="880"/>
      <c r="AH109" s="880"/>
      <c r="AI109" s="880"/>
      <c r="AJ109" s="881"/>
      <c r="AK109" s="879" t="s">
        <v>311</v>
      </c>
      <c r="AL109" s="880"/>
      <c r="AM109" s="880"/>
      <c r="AN109" s="880"/>
      <c r="AO109" s="881"/>
      <c r="AP109" s="879" t="s">
        <v>434</v>
      </c>
      <c r="AQ109" s="880"/>
      <c r="AR109" s="880"/>
      <c r="AS109" s="880"/>
      <c r="AT109" s="882"/>
      <c r="AU109" s="899" t="s">
        <v>431</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432</v>
      </c>
      <c r="BR109" s="880"/>
      <c r="BS109" s="880"/>
      <c r="BT109" s="880"/>
      <c r="BU109" s="881"/>
      <c r="BV109" s="879" t="s">
        <v>433</v>
      </c>
      <c r="BW109" s="880"/>
      <c r="BX109" s="880"/>
      <c r="BY109" s="880"/>
      <c r="BZ109" s="881"/>
      <c r="CA109" s="879" t="s">
        <v>311</v>
      </c>
      <c r="CB109" s="880"/>
      <c r="CC109" s="880"/>
      <c r="CD109" s="880"/>
      <c r="CE109" s="881"/>
      <c r="CF109" s="900" t="s">
        <v>434</v>
      </c>
      <c r="CG109" s="900"/>
      <c r="CH109" s="900"/>
      <c r="CI109" s="900"/>
      <c r="CJ109" s="900"/>
      <c r="CK109" s="879" t="s">
        <v>435</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432</v>
      </c>
      <c r="DH109" s="880"/>
      <c r="DI109" s="880"/>
      <c r="DJ109" s="880"/>
      <c r="DK109" s="881"/>
      <c r="DL109" s="879" t="s">
        <v>433</v>
      </c>
      <c r="DM109" s="880"/>
      <c r="DN109" s="880"/>
      <c r="DO109" s="880"/>
      <c r="DP109" s="881"/>
      <c r="DQ109" s="879" t="s">
        <v>311</v>
      </c>
      <c r="DR109" s="880"/>
      <c r="DS109" s="880"/>
      <c r="DT109" s="880"/>
      <c r="DU109" s="881"/>
      <c r="DV109" s="879" t="s">
        <v>434</v>
      </c>
      <c r="DW109" s="880"/>
      <c r="DX109" s="880"/>
      <c r="DY109" s="880"/>
      <c r="DZ109" s="882"/>
    </row>
    <row r="110" spans="1:131" s="224" customFormat="1" ht="26.25" customHeight="1" x14ac:dyDescent="0.15">
      <c r="A110" s="883" t="s">
        <v>436</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868440</v>
      </c>
      <c r="AB110" s="887"/>
      <c r="AC110" s="887"/>
      <c r="AD110" s="887"/>
      <c r="AE110" s="888"/>
      <c r="AF110" s="889">
        <v>896747</v>
      </c>
      <c r="AG110" s="887"/>
      <c r="AH110" s="887"/>
      <c r="AI110" s="887"/>
      <c r="AJ110" s="888"/>
      <c r="AK110" s="889">
        <v>927492</v>
      </c>
      <c r="AL110" s="887"/>
      <c r="AM110" s="887"/>
      <c r="AN110" s="887"/>
      <c r="AO110" s="888"/>
      <c r="AP110" s="890">
        <v>12.9</v>
      </c>
      <c r="AQ110" s="891"/>
      <c r="AR110" s="891"/>
      <c r="AS110" s="891"/>
      <c r="AT110" s="892"/>
      <c r="AU110" s="893" t="s">
        <v>75</v>
      </c>
      <c r="AV110" s="894"/>
      <c r="AW110" s="894"/>
      <c r="AX110" s="894"/>
      <c r="AY110" s="894"/>
      <c r="AZ110" s="916" t="s">
        <v>437</v>
      </c>
      <c r="BA110" s="884"/>
      <c r="BB110" s="884"/>
      <c r="BC110" s="884"/>
      <c r="BD110" s="884"/>
      <c r="BE110" s="884"/>
      <c r="BF110" s="884"/>
      <c r="BG110" s="884"/>
      <c r="BH110" s="884"/>
      <c r="BI110" s="884"/>
      <c r="BJ110" s="884"/>
      <c r="BK110" s="884"/>
      <c r="BL110" s="884"/>
      <c r="BM110" s="884"/>
      <c r="BN110" s="884"/>
      <c r="BO110" s="884"/>
      <c r="BP110" s="885"/>
      <c r="BQ110" s="917">
        <v>10077976</v>
      </c>
      <c r="BR110" s="918"/>
      <c r="BS110" s="918"/>
      <c r="BT110" s="918"/>
      <c r="BU110" s="918"/>
      <c r="BV110" s="918">
        <v>10340754</v>
      </c>
      <c r="BW110" s="918"/>
      <c r="BX110" s="918"/>
      <c r="BY110" s="918"/>
      <c r="BZ110" s="918"/>
      <c r="CA110" s="918">
        <v>10010489</v>
      </c>
      <c r="CB110" s="918"/>
      <c r="CC110" s="918"/>
      <c r="CD110" s="918"/>
      <c r="CE110" s="918"/>
      <c r="CF110" s="931">
        <v>139.1</v>
      </c>
      <c r="CG110" s="932"/>
      <c r="CH110" s="932"/>
      <c r="CI110" s="932"/>
      <c r="CJ110" s="932"/>
      <c r="CK110" s="933" t="s">
        <v>438</v>
      </c>
      <c r="CL110" s="934"/>
      <c r="CM110" s="916" t="s">
        <v>439</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440</v>
      </c>
      <c r="DH110" s="918"/>
      <c r="DI110" s="918"/>
      <c r="DJ110" s="918"/>
      <c r="DK110" s="918"/>
      <c r="DL110" s="918" t="s">
        <v>440</v>
      </c>
      <c r="DM110" s="918"/>
      <c r="DN110" s="918"/>
      <c r="DO110" s="918"/>
      <c r="DP110" s="918"/>
      <c r="DQ110" s="918" t="s">
        <v>440</v>
      </c>
      <c r="DR110" s="918"/>
      <c r="DS110" s="918"/>
      <c r="DT110" s="918"/>
      <c r="DU110" s="918"/>
      <c r="DV110" s="919" t="s">
        <v>440</v>
      </c>
      <c r="DW110" s="919"/>
      <c r="DX110" s="919"/>
      <c r="DY110" s="919"/>
      <c r="DZ110" s="920"/>
    </row>
    <row r="111" spans="1:131" s="224" customFormat="1" ht="26.25" customHeight="1" x14ac:dyDescent="0.15">
      <c r="A111" s="921" t="s">
        <v>441</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440</v>
      </c>
      <c r="AB111" s="925"/>
      <c r="AC111" s="925"/>
      <c r="AD111" s="925"/>
      <c r="AE111" s="926"/>
      <c r="AF111" s="927" t="s">
        <v>440</v>
      </c>
      <c r="AG111" s="925"/>
      <c r="AH111" s="925"/>
      <c r="AI111" s="925"/>
      <c r="AJ111" s="926"/>
      <c r="AK111" s="927" t="s">
        <v>440</v>
      </c>
      <c r="AL111" s="925"/>
      <c r="AM111" s="925"/>
      <c r="AN111" s="925"/>
      <c r="AO111" s="926"/>
      <c r="AP111" s="928" t="s">
        <v>440</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v>614926</v>
      </c>
      <c r="BR111" s="913"/>
      <c r="BS111" s="913"/>
      <c r="BT111" s="913"/>
      <c r="BU111" s="913"/>
      <c r="BV111" s="913">
        <v>590840</v>
      </c>
      <c r="BW111" s="913"/>
      <c r="BX111" s="913"/>
      <c r="BY111" s="913"/>
      <c r="BZ111" s="913"/>
      <c r="CA111" s="913">
        <v>567582</v>
      </c>
      <c r="CB111" s="913"/>
      <c r="CC111" s="913"/>
      <c r="CD111" s="913"/>
      <c r="CE111" s="913"/>
      <c r="CF111" s="907">
        <v>7.9</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444</v>
      </c>
      <c r="DH111" s="913"/>
      <c r="DI111" s="913"/>
      <c r="DJ111" s="913"/>
      <c r="DK111" s="913"/>
      <c r="DL111" s="913" t="s">
        <v>440</v>
      </c>
      <c r="DM111" s="913"/>
      <c r="DN111" s="913"/>
      <c r="DO111" s="913"/>
      <c r="DP111" s="913"/>
      <c r="DQ111" s="913" t="s">
        <v>444</v>
      </c>
      <c r="DR111" s="913"/>
      <c r="DS111" s="913"/>
      <c r="DT111" s="913"/>
      <c r="DU111" s="913"/>
      <c r="DV111" s="914" t="s">
        <v>444</v>
      </c>
      <c r="DW111" s="914"/>
      <c r="DX111" s="914"/>
      <c r="DY111" s="914"/>
      <c r="DZ111" s="915"/>
    </row>
    <row r="112" spans="1:131" s="224" customFormat="1" ht="26.25" customHeight="1" x14ac:dyDescent="0.15">
      <c r="A112" s="939" t="s">
        <v>445</v>
      </c>
      <c r="B112" s="940"/>
      <c r="C112" s="910" t="s">
        <v>446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129</v>
      </c>
      <c r="AB112" s="946"/>
      <c r="AC112" s="946"/>
      <c r="AD112" s="946"/>
      <c r="AE112" s="947"/>
      <c r="AF112" s="948" t="s">
        <v>129</v>
      </c>
      <c r="AG112" s="946"/>
      <c r="AH112" s="946"/>
      <c r="AI112" s="946"/>
      <c r="AJ112" s="947"/>
      <c r="AK112" s="948" t="s">
        <v>129</v>
      </c>
      <c r="AL112" s="946"/>
      <c r="AM112" s="946"/>
      <c r="AN112" s="946"/>
      <c r="AO112" s="947"/>
      <c r="AP112" s="949" t="s">
        <v>129</v>
      </c>
      <c r="AQ112" s="950"/>
      <c r="AR112" s="950"/>
      <c r="AS112" s="950"/>
      <c r="AT112" s="951"/>
      <c r="AU112" s="895"/>
      <c r="AV112" s="896"/>
      <c r="AW112" s="896"/>
      <c r="AX112" s="896"/>
      <c r="AY112" s="896"/>
      <c r="AZ112" s="909" t="s">
        <v>447</v>
      </c>
      <c r="BA112" s="910"/>
      <c r="BB112" s="910"/>
      <c r="BC112" s="910"/>
      <c r="BD112" s="910"/>
      <c r="BE112" s="910"/>
      <c r="BF112" s="910"/>
      <c r="BG112" s="910"/>
      <c r="BH112" s="910"/>
      <c r="BI112" s="910"/>
      <c r="BJ112" s="910"/>
      <c r="BK112" s="910"/>
      <c r="BL112" s="910"/>
      <c r="BM112" s="910"/>
      <c r="BN112" s="910"/>
      <c r="BO112" s="910"/>
      <c r="BP112" s="911"/>
      <c r="BQ112" s="912">
        <v>5128938</v>
      </c>
      <c r="BR112" s="913"/>
      <c r="BS112" s="913"/>
      <c r="BT112" s="913"/>
      <c r="BU112" s="913"/>
      <c r="BV112" s="913">
        <v>4251025</v>
      </c>
      <c r="BW112" s="913"/>
      <c r="BX112" s="913"/>
      <c r="BY112" s="913"/>
      <c r="BZ112" s="913"/>
      <c r="CA112" s="913">
        <v>3523554</v>
      </c>
      <c r="CB112" s="913"/>
      <c r="CC112" s="913"/>
      <c r="CD112" s="913"/>
      <c r="CE112" s="913"/>
      <c r="CF112" s="907">
        <v>49</v>
      </c>
      <c r="CG112" s="908"/>
      <c r="CH112" s="908"/>
      <c r="CI112" s="908"/>
      <c r="CJ112" s="908"/>
      <c r="CK112" s="935"/>
      <c r="CL112" s="936"/>
      <c r="CM112" s="909" t="s">
        <v>448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v>614926</v>
      </c>
      <c r="DH112" s="913"/>
      <c r="DI112" s="913"/>
      <c r="DJ112" s="913"/>
      <c r="DK112" s="913"/>
      <c r="DL112" s="913">
        <v>590840</v>
      </c>
      <c r="DM112" s="913"/>
      <c r="DN112" s="913"/>
      <c r="DO112" s="913"/>
      <c r="DP112" s="913"/>
      <c r="DQ112" s="913">
        <v>567582</v>
      </c>
      <c r="DR112" s="913"/>
      <c r="DS112" s="913"/>
      <c r="DT112" s="913"/>
      <c r="DU112" s="913"/>
      <c r="DV112" s="914">
        <v>7.9</v>
      </c>
      <c r="DW112" s="914"/>
      <c r="DX112" s="914"/>
      <c r="DY112" s="914"/>
      <c r="DZ112" s="915"/>
    </row>
    <row r="113" spans="1:130" s="224" customFormat="1" ht="26.25" customHeight="1" x14ac:dyDescent="0.15">
      <c r="A113" s="941"/>
      <c r="B113" s="942"/>
      <c r="C113" s="910" t="s">
        <v>449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429951</v>
      </c>
      <c r="AB113" s="925"/>
      <c r="AC113" s="925"/>
      <c r="AD113" s="925"/>
      <c r="AE113" s="926"/>
      <c r="AF113" s="927">
        <v>372978</v>
      </c>
      <c r="AG113" s="925"/>
      <c r="AH113" s="925"/>
      <c r="AI113" s="925"/>
      <c r="AJ113" s="926"/>
      <c r="AK113" s="927">
        <v>358238</v>
      </c>
      <c r="AL113" s="925"/>
      <c r="AM113" s="925"/>
      <c r="AN113" s="925"/>
      <c r="AO113" s="926"/>
      <c r="AP113" s="928">
        <v>5</v>
      </c>
      <c r="AQ113" s="929"/>
      <c r="AR113" s="929"/>
      <c r="AS113" s="929"/>
      <c r="AT113" s="930"/>
      <c r="AU113" s="895"/>
      <c r="AV113" s="896"/>
      <c r="AW113" s="896"/>
      <c r="AX113" s="896"/>
      <c r="AY113" s="896"/>
      <c r="AZ113" s="909" t="s">
        <v>450</v>
      </c>
      <c r="BA113" s="910"/>
      <c r="BB113" s="910"/>
      <c r="BC113" s="910"/>
      <c r="BD113" s="910"/>
      <c r="BE113" s="910"/>
      <c r="BF113" s="910"/>
      <c r="BG113" s="910"/>
      <c r="BH113" s="910"/>
      <c r="BI113" s="910"/>
      <c r="BJ113" s="910"/>
      <c r="BK113" s="910"/>
      <c r="BL113" s="910"/>
      <c r="BM113" s="910"/>
      <c r="BN113" s="910"/>
      <c r="BO113" s="910"/>
      <c r="BP113" s="911"/>
      <c r="BQ113" s="912" t="s">
        <v>129</v>
      </c>
      <c r="BR113" s="913"/>
      <c r="BS113" s="913"/>
      <c r="BT113" s="913"/>
      <c r="BU113" s="913"/>
      <c r="BV113" s="913" t="s">
        <v>129</v>
      </c>
      <c r="BW113" s="913"/>
      <c r="BX113" s="913"/>
      <c r="BY113" s="913"/>
      <c r="BZ113" s="913"/>
      <c r="CA113" s="913" t="s">
        <v>129</v>
      </c>
      <c r="CB113" s="913"/>
      <c r="CC113" s="913"/>
      <c r="CD113" s="913"/>
      <c r="CE113" s="913"/>
      <c r="CF113" s="907" t="s">
        <v>129</v>
      </c>
      <c r="CG113" s="908"/>
      <c r="CH113" s="908"/>
      <c r="CI113" s="908"/>
      <c r="CJ113" s="908"/>
      <c r="CK113" s="935"/>
      <c r="CL113" s="936"/>
      <c r="CM113" s="909" t="s">
        <v>451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129</v>
      </c>
      <c r="DH113" s="946"/>
      <c r="DI113" s="946"/>
      <c r="DJ113" s="946"/>
      <c r="DK113" s="947"/>
      <c r="DL113" s="948" t="s">
        <v>129</v>
      </c>
      <c r="DM113" s="946"/>
      <c r="DN113" s="946"/>
      <c r="DO113" s="946"/>
      <c r="DP113" s="947"/>
      <c r="DQ113" s="948" t="s">
        <v>129</v>
      </c>
      <c r="DR113" s="946"/>
      <c r="DS113" s="946"/>
      <c r="DT113" s="946"/>
      <c r="DU113" s="947"/>
      <c r="DV113" s="949" t="s">
        <v>129</v>
      </c>
      <c r="DW113" s="950"/>
      <c r="DX113" s="950"/>
      <c r="DY113" s="950"/>
      <c r="DZ113" s="951"/>
    </row>
    <row r="114" spans="1:130" s="224" customFormat="1" ht="26.25" customHeight="1" x14ac:dyDescent="0.15">
      <c r="A114" s="941"/>
      <c r="B114" s="942"/>
      <c r="C114" s="910" t="s">
        <v>452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t="s">
        <v>129</v>
      </c>
      <c r="AB114" s="946"/>
      <c r="AC114" s="946"/>
      <c r="AD114" s="946"/>
      <c r="AE114" s="947"/>
      <c r="AF114" s="948" t="s">
        <v>129</v>
      </c>
      <c r="AG114" s="946"/>
      <c r="AH114" s="946"/>
      <c r="AI114" s="946"/>
      <c r="AJ114" s="947"/>
      <c r="AK114" s="948" t="s">
        <v>129</v>
      </c>
      <c r="AL114" s="946"/>
      <c r="AM114" s="946"/>
      <c r="AN114" s="946"/>
      <c r="AO114" s="947"/>
      <c r="AP114" s="949" t="s">
        <v>129</v>
      </c>
      <c r="AQ114" s="950"/>
      <c r="AR114" s="950"/>
      <c r="AS114" s="950"/>
      <c r="AT114" s="951"/>
      <c r="AU114" s="895"/>
      <c r="AV114" s="896"/>
      <c r="AW114" s="896"/>
      <c r="AX114" s="896"/>
      <c r="AY114" s="896"/>
      <c r="AZ114" s="909" t="s">
        <v>453</v>
      </c>
      <c r="BA114" s="910"/>
      <c r="BB114" s="910"/>
      <c r="BC114" s="910"/>
      <c r="BD114" s="910"/>
      <c r="BE114" s="910"/>
      <c r="BF114" s="910"/>
      <c r="BG114" s="910"/>
      <c r="BH114" s="910"/>
      <c r="BI114" s="910"/>
      <c r="BJ114" s="910"/>
      <c r="BK114" s="910"/>
      <c r="BL114" s="910"/>
      <c r="BM114" s="910"/>
      <c r="BN114" s="910"/>
      <c r="BO114" s="910"/>
      <c r="BP114" s="911"/>
      <c r="BQ114" s="912">
        <v>1768323</v>
      </c>
      <c r="BR114" s="913"/>
      <c r="BS114" s="913"/>
      <c r="BT114" s="913"/>
      <c r="BU114" s="913"/>
      <c r="BV114" s="913">
        <v>1759050</v>
      </c>
      <c r="BW114" s="913"/>
      <c r="BX114" s="913"/>
      <c r="BY114" s="913"/>
      <c r="BZ114" s="913"/>
      <c r="CA114" s="913">
        <v>1655091</v>
      </c>
      <c r="CB114" s="913"/>
      <c r="CC114" s="913"/>
      <c r="CD114" s="913"/>
      <c r="CE114" s="913"/>
      <c r="CF114" s="907">
        <v>23</v>
      </c>
      <c r="CG114" s="908"/>
      <c r="CH114" s="908"/>
      <c r="CI114" s="908"/>
      <c r="CJ114" s="908"/>
      <c r="CK114" s="935"/>
      <c r="CL114" s="936"/>
      <c r="CM114" s="909" t="s">
        <v>454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129</v>
      </c>
      <c r="DH114" s="946"/>
      <c r="DI114" s="946"/>
      <c r="DJ114" s="946"/>
      <c r="DK114" s="947"/>
      <c r="DL114" s="948" t="s">
        <v>129</v>
      </c>
      <c r="DM114" s="946"/>
      <c r="DN114" s="946"/>
      <c r="DO114" s="946"/>
      <c r="DP114" s="947"/>
      <c r="DQ114" s="948" t="s">
        <v>129</v>
      </c>
      <c r="DR114" s="946"/>
      <c r="DS114" s="946"/>
      <c r="DT114" s="946"/>
      <c r="DU114" s="947"/>
      <c r="DV114" s="949" t="s">
        <v>129</v>
      </c>
      <c r="DW114" s="950"/>
      <c r="DX114" s="950"/>
      <c r="DY114" s="950"/>
      <c r="DZ114" s="951"/>
    </row>
    <row r="115" spans="1:130" s="224" customFormat="1" ht="26.25" customHeight="1" x14ac:dyDescent="0.15">
      <c r="A115" s="941"/>
      <c r="B115" s="942"/>
      <c r="C115" s="910" t="s">
        <v>455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129</v>
      </c>
      <c r="AB115" s="925"/>
      <c r="AC115" s="925"/>
      <c r="AD115" s="925"/>
      <c r="AE115" s="926"/>
      <c r="AF115" s="927" t="s">
        <v>129</v>
      </c>
      <c r="AG115" s="925"/>
      <c r="AH115" s="925"/>
      <c r="AI115" s="925"/>
      <c r="AJ115" s="926"/>
      <c r="AK115" s="927" t="s">
        <v>129</v>
      </c>
      <c r="AL115" s="925"/>
      <c r="AM115" s="925"/>
      <c r="AN115" s="925"/>
      <c r="AO115" s="926"/>
      <c r="AP115" s="928" t="s">
        <v>129</v>
      </c>
      <c r="AQ115" s="929"/>
      <c r="AR115" s="929"/>
      <c r="AS115" s="929"/>
      <c r="AT115" s="930"/>
      <c r="AU115" s="895"/>
      <c r="AV115" s="896"/>
      <c r="AW115" s="896"/>
      <c r="AX115" s="896"/>
      <c r="AY115" s="896"/>
      <c r="AZ115" s="909" t="s">
        <v>456</v>
      </c>
      <c r="BA115" s="910"/>
      <c r="BB115" s="910"/>
      <c r="BC115" s="910"/>
      <c r="BD115" s="910"/>
      <c r="BE115" s="910"/>
      <c r="BF115" s="910"/>
      <c r="BG115" s="910"/>
      <c r="BH115" s="910"/>
      <c r="BI115" s="910"/>
      <c r="BJ115" s="910"/>
      <c r="BK115" s="910"/>
      <c r="BL115" s="910"/>
      <c r="BM115" s="910"/>
      <c r="BN115" s="910"/>
      <c r="BO115" s="910"/>
      <c r="BP115" s="911"/>
      <c r="BQ115" s="912" t="s">
        <v>129</v>
      </c>
      <c r="BR115" s="913"/>
      <c r="BS115" s="913"/>
      <c r="BT115" s="913"/>
      <c r="BU115" s="913"/>
      <c r="BV115" s="913" t="s">
        <v>129</v>
      </c>
      <c r="BW115" s="913"/>
      <c r="BX115" s="913"/>
      <c r="BY115" s="913"/>
      <c r="BZ115" s="913"/>
      <c r="CA115" s="913" t="s">
        <v>129</v>
      </c>
      <c r="CB115" s="913"/>
      <c r="CC115" s="913"/>
      <c r="CD115" s="913"/>
      <c r="CE115" s="913"/>
      <c r="CF115" s="907" t="s">
        <v>129</v>
      </c>
      <c r="CG115" s="908"/>
      <c r="CH115" s="908"/>
      <c r="CI115" s="908"/>
      <c r="CJ115" s="908"/>
      <c r="CK115" s="935"/>
      <c r="CL115" s="936"/>
      <c r="CM115" s="909" t="s">
        <v>457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129</v>
      </c>
      <c r="DH115" s="946"/>
      <c r="DI115" s="946"/>
      <c r="DJ115" s="946"/>
      <c r="DK115" s="947"/>
      <c r="DL115" s="948" t="s">
        <v>129</v>
      </c>
      <c r="DM115" s="946"/>
      <c r="DN115" s="946"/>
      <c r="DO115" s="946"/>
      <c r="DP115" s="947"/>
      <c r="DQ115" s="948" t="s">
        <v>129</v>
      </c>
      <c r="DR115" s="946"/>
      <c r="DS115" s="946"/>
      <c r="DT115" s="946"/>
      <c r="DU115" s="947"/>
      <c r="DV115" s="949" t="s">
        <v>129</v>
      </c>
      <c r="DW115" s="950"/>
      <c r="DX115" s="950"/>
      <c r="DY115" s="950"/>
      <c r="DZ115" s="951"/>
    </row>
    <row r="116" spans="1:130" s="224" customFormat="1" ht="26.25" customHeight="1" x14ac:dyDescent="0.15">
      <c r="A116" s="943"/>
      <c r="B116" s="944"/>
      <c r="C116" s="952" t="s">
        <v>458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129</v>
      </c>
      <c r="AB116" s="946"/>
      <c r="AC116" s="946"/>
      <c r="AD116" s="946"/>
      <c r="AE116" s="947"/>
      <c r="AF116" s="948" t="s">
        <v>129</v>
      </c>
      <c r="AG116" s="946"/>
      <c r="AH116" s="946"/>
      <c r="AI116" s="946"/>
      <c r="AJ116" s="947"/>
      <c r="AK116" s="948" t="s">
        <v>129</v>
      </c>
      <c r="AL116" s="946"/>
      <c r="AM116" s="946"/>
      <c r="AN116" s="946"/>
      <c r="AO116" s="947"/>
      <c r="AP116" s="949" t="s">
        <v>129</v>
      </c>
      <c r="AQ116" s="950"/>
      <c r="AR116" s="950"/>
      <c r="AS116" s="950"/>
      <c r="AT116" s="951"/>
      <c r="AU116" s="895"/>
      <c r="AV116" s="896"/>
      <c r="AW116" s="896"/>
      <c r="AX116" s="896"/>
      <c r="AY116" s="896"/>
      <c r="AZ116" s="954" t="s">
        <v>459</v>
      </c>
      <c r="BA116" s="955"/>
      <c r="BB116" s="955"/>
      <c r="BC116" s="955"/>
      <c r="BD116" s="955"/>
      <c r="BE116" s="955"/>
      <c r="BF116" s="955"/>
      <c r="BG116" s="955"/>
      <c r="BH116" s="955"/>
      <c r="BI116" s="955"/>
      <c r="BJ116" s="955"/>
      <c r="BK116" s="955"/>
      <c r="BL116" s="955"/>
      <c r="BM116" s="955"/>
      <c r="BN116" s="955"/>
      <c r="BO116" s="955"/>
      <c r="BP116" s="956"/>
      <c r="BQ116" s="912" t="s">
        <v>129</v>
      </c>
      <c r="BR116" s="913"/>
      <c r="BS116" s="913"/>
      <c r="BT116" s="913"/>
      <c r="BU116" s="913"/>
      <c r="BV116" s="913" t="s">
        <v>129</v>
      </c>
      <c r="BW116" s="913"/>
      <c r="BX116" s="913"/>
      <c r="BY116" s="913"/>
      <c r="BZ116" s="913"/>
      <c r="CA116" s="913" t="s">
        <v>129</v>
      </c>
      <c r="CB116" s="913"/>
      <c r="CC116" s="913"/>
      <c r="CD116" s="913"/>
      <c r="CE116" s="913"/>
      <c r="CF116" s="907" t="s">
        <v>129</v>
      </c>
      <c r="CG116" s="908"/>
      <c r="CH116" s="908"/>
      <c r="CI116" s="908"/>
      <c r="CJ116" s="908"/>
      <c r="CK116" s="935"/>
      <c r="CL116" s="936"/>
      <c r="CM116" s="909" t="s">
        <v>460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129</v>
      </c>
      <c r="DH116" s="946"/>
      <c r="DI116" s="946"/>
      <c r="DJ116" s="946"/>
      <c r="DK116" s="947"/>
      <c r="DL116" s="948" t="s">
        <v>129</v>
      </c>
      <c r="DM116" s="946"/>
      <c r="DN116" s="946"/>
      <c r="DO116" s="946"/>
      <c r="DP116" s="947"/>
      <c r="DQ116" s="948" t="s">
        <v>129</v>
      </c>
      <c r="DR116" s="946"/>
      <c r="DS116" s="946"/>
      <c r="DT116" s="946"/>
      <c r="DU116" s="947"/>
      <c r="DV116" s="949" t="s">
        <v>129</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461</v>
      </c>
      <c r="Z117" s="881"/>
      <c r="AA117" s="965">
        <v>1298391</v>
      </c>
      <c r="AB117" s="966"/>
      <c r="AC117" s="966"/>
      <c r="AD117" s="966"/>
      <c r="AE117" s="967"/>
      <c r="AF117" s="968">
        <v>1269725</v>
      </c>
      <c r="AG117" s="966"/>
      <c r="AH117" s="966"/>
      <c r="AI117" s="966"/>
      <c r="AJ117" s="967"/>
      <c r="AK117" s="968">
        <v>1285730</v>
      </c>
      <c r="AL117" s="966"/>
      <c r="AM117" s="966"/>
      <c r="AN117" s="966"/>
      <c r="AO117" s="967"/>
      <c r="AP117" s="969"/>
      <c r="AQ117" s="970"/>
      <c r="AR117" s="970"/>
      <c r="AS117" s="970"/>
      <c r="AT117" s="971"/>
      <c r="AU117" s="895"/>
      <c r="AV117" s="896"/>
      <c r="AW117" s="896"/>
      <c r="AX117" s="896"/>
      <c r="AY117" s="896"/>
      <c r="AZ117" s="961" t="s">
        <v>462</v>
      </c>
      <c r="BA117" s="962"/>
      <c r="BB117" s="962"/>
      <c r="BC117" s="962"/>
      <c r="BD117" s="962"/>
      <c r="BE117" s="962"/>
      <c r="BF117" s="962"/>
      <c r="BG117" s="962"/>
      <c r="BH117" s="962"/>
      <c r="BI117" s="962"/>
      <c r="BJ117" s="962"/>
      <c r="BK117" s="962"/>
      <c r="BL117" s="962"/>
      <c r="BM117" s="962"/>
      <c r="BN117" s="962"/>
      <c r="BO117" s="962"/>
      <c r="BP117" s="963"/>
      <c r="BQ117" s="912" t="s">
        <v>463</v>
      </c>
      <c r="BR117" s="913"/>
      <c r="BS117" s="913"/>
      <c r="BT117" s="913"/>
      <c r="BU117" s="913"/>
      <c r="BV117" s="913" t="s">
        <v>464</v>
      </c>
      <c r="BW117" s="913"/>
      <c r="BX117" s="913"/>
      <c r="BY117" s="913"/>
      <c r="BZ117" s="913"/>
      <c r="CA117" s="913" t="s">
        <v>463</v>
      </c>
      <c r="CB117" s="913"/>
      <c r="CC117" s="913"/>
      <c r="CD117" s="913"/>
      <c r="CE117" s="913"/>
      <c r="CF117" s="907" t="s">
        <v>463</v>
      </c>
      <c r="CG117" s="908"/>
      <c r="CH117" s="908"/>
      <c r="CI117" s="908"/>
      <c r="CJ117" s="908"/>
      <c r="CK117" s="935"/>
      <c r="CL117" s="936"/>
      <c r="CM117" s="909" t="s">
        <v>465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464</v>
      </c>
      <c r="DH117" s="946"/>
      <c r="DI117" s="946"/>
      <c r="DJ117" s="946"/>
      <c r="DK117" s="947"/>
      <c r="DL117" s="948" t="s">
        <v>466</v>
      </c>
      <c r="DM117" s="946"/>
      <c r="DN117" s="946"/>
      <c r="DO117" s="946"/>
      <c r="DP117" s="947"/>
      <c r="DQ117" s="948" t="s">
        <v>466</v>
      </c>
      <c r="DR117" s="946"/>
      <c r="DS117" s="946"/>
      <c r="DT117" s="946"/>
      <c r="DU117" s="947"/>
      <c r="DV117" s="949" t="s">
        <v>464</v>
      </c>
      <c r="DW117" s="950"/>
      <c r="DX117" s="950"/>
      <c r="DY117" s="950"/>
      <c r="DZ117" s="951"/>
    </row>
    <row r="118" spans="1:130" s="224" customFormat="1" ht="26.25" customHeight="1" x14ac:dyDescent="0.15">
      <c r="A118" s="899" t="s">
        <v>435</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432</v>
      </c>
      <c r="AB118" s="880"/>
      <c r="AC118" s="880"/>
      <c r="AD118" s="880"/>
      <c r="AE118" s="881"/>
      <c r="AF118" s="879" t="s">
        <v>433</v>
      </c>
      <c r="AG118" s="880"/>
      <c r="AH118" s="880"/>
      <c r="AI118" s="880"/>
      <c r="AJ118" s="881"/>
      <c r="AK118" s="879" t="s">
        <v>311</v>
      </c>
      <c r="AL118" s="880"/>
      <c r="AM118" s="880"/>
      <c r="AN118" s="880"/>
      <c r="AO118" s="881"/>
      <c r="AP118" s="957" t="s">
        <v>434</v>
      </c>
      <c r="AQ118" s="958"/>
      <c r="AR118" s="958"/>
      <c r="AS118" s="958"/>
      <c r="AT118" s="959"/>
      <c r="AU118" s="895"/>
      <c r="AV118" s="896"/>
      <c r="AW118" s="896"/>
      <c r="AX118" s="896"/>
      <c r="AY118" s="896"/>
      <c r="AZ118" s="960" t="s">
        <v>467</v>
      </c>
      <c r="BA118" s="952"/>
      <c r="BB118" s="952"/>
      <c r="BC118" s="952"/>
      <c r="BD118" s="952"/>
      <c r="BE118" s="952"/>
      <c r="BF118" s="952"/>
      <c r="BG118" s="952"/>
      <c r="BH118" s="952"/>
      <c r="BI118" s="952"/>
      <c r="BJ118" s="952"/>
      <c r="BK118" s="952"/>
      <c r="BL118" s="952"/>
      <c r="BM118" s="952"/>
      <c r="BN118" s="952"/>
      <c r="BO118" s="952"/>
      <c r="BP118" s="953"/>
      <c r="BQ118" s="986" t="s">
        <v>463</v>
      </c>
      <c r="BR118" s="987"/>
      <c r="BS118" s="987"/>
      <c r="BT118" s="987"/>
      <c r="BU118" s="987"/>
      <c r="BV118" s="987" t="s">
        <v>463</v>
      </c>
      <c r="BW118" s="987"/>
      <c r="BX118" s="987"/>
      <c r="BY118" s="987"/>
      <c r="BZ118" s="987"/>
      <c r="CA118" s="987" t="s">
        <v>463</v>
      </c>
      <c r="CB118" s="987"/>
      <c r="CC118" s="987"/>
      <c r="CD118" s="987"/>
      <c r="CE118" s="987"/>
      <c r="CF118" s="907" t="s">
        <v>468</v>
      </c>
      <c r="CG118" s="908"/>
      <c r="CH118" s="908"/>
      <c r="CI118" s="908"/>
      <c r="CJ118" s="908"/>
      <c r="CK118" s="935"/>
      <c r="CL118" s="936"/>
      <c r="CM118" s="909" t="s">
        <v>469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463</v>
      </c>
      <c r="DH118" s="946"/>
      <c r="DI118" s="946"/>
      <c r="DJ118" s="946"/>
      <c r="DK118" s="947"/>
      <c r="DL118" s="948" t="s">
        <v>463</v>
      </c>
      <c r="DM118" s="946"/>
      <c r="DN118" s="946"/>
      <c r="DO118" s="946"/>
      <c r="DP118" s="947"/>
      <c r="DQ118" s="948" t="s">
        <v>468</v>
      </c>
      <c r="DR118" s="946"/>
      <c r="DS118" s="946"/>
      <c r="DT118" s="946"/>
      <c r="DU118" s="947"/>
      <c r="DV118" s="949" t="s">
        <v>468</v>
      </c>
      <c r="DW118" s="950"/>
      <c r="DX118" s="950"/>
      <c r="DY118" s="950"/>
      <c r="DZ118" s="951"/>
    </row>
    <row r="119" spans="1:130" s="224" customFormat="1" ht="26.25" customHeight="1" x14ac:dyDescent="0.15">
      <c r="A119" s="1043" t="s">
        <v>438</v>
      </c>
      <c r="B119" s="934"/>
      <c r="C119" s="916" t="s">
        <v>439</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468</v>
      </c>
      <c r="AB119" s="887"/>
      <c r="AC119" s="887"/>
      <c r="AD119" s="887"/>
      <c r="AE119" s="888"/>
      <c r="AF119" s="889" t="s">
        <v>463</v>
      </c>
      <c r="AG119" s="887"/>
      <c r="AH119" s="887"/>
      <c r="AI119" s="887"/>
      <c r="AJ119" s="888"/>
      <c r="AK119" s="889" t="s">
        <v>463</v>
      </c>
      <c r="AL119" s="887"/>
      <c r="AM119" s="887"/>
      <c r="AN119" s="887"/>
      <c r="AO119" s="888"/>
      <c r="AP119" s="890" t="s">
        <v>466</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470</v>
      </c>
      <c r="BP119" s="992"/>
      <c r="BQ119" s="986">
        <v>17590163</v>
      </c>
      <c r="BR119" s="987"/>
      <c r="BS119" s="987"/>
      <c r="BT119" s="987"/>
      <c r="BU119" s="987"/>
      <c r="BV119" s="987">
        <v>16941669</v>
      </c>
      <c r="BW119" s="987"/>
      <c r="BX119" s="987"/>
      <c r="BY119" s="987"/>
      <c r="BZ119" s="987"/>
      <c r="CA119" s="987">
        <v>15756716</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463</v>
      </c>
      <c r="DH119" s="973"/>
      <c r="DI119" s="973"/>
      <c r="DJ119" s="973"/>
      <c r="DK119" s="974"/>
      <c r="DL119" s="972" t="s">
        <v>463</v>
      </c>
      <c r="DM119" s="973"/>
      <c r="DN119" s="973"/>
      <c r="DO119" s="973"/>
      <c r="DP119" s="974"/>
      <c r="DQ119" s="972" t="s">
        <v>463</v>
      </c>
      <c r="DR119" s="973"/>
      <c r="DS119" s="973"/>
      <c r="DT119" s="973"/>
      <c r="DU119" s="974"/>
      <c r="DV119" s="975" t="s">
        <v>463</v>
      </c>
      <c r="DW119" s="976"/>
      <c r="DX119" s="976"/>
      <c r="DY119" s="976"/>
      <c r="DZ119" s="977"/>
    </row>
    <row r="120" spans="1:130" s="224" customFormat="1" ht="26.25" customHeight="1" x14ac:dyDescent="0.15">
      <c r="A120" s="1044"/>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463</v>
      </c>
      <c r="AB120" s="946"/>
      <c r="AC120" s="946"/>
      <c r="AD120" s="946"/>
      <c r="AE120" s="947"/>
      <c r="AF120" s="948" t="s">
        <v>463</v>
      </c>
      <c r="AG120" s="946"/>
      <c r="AH120" s="946"/>
      <c r="AI120" s="946"/>
      <c r="AJ120" s="947"/>
      <c r="AK120" s="948" t="s">
        <v>463</v>
      </c>
      <c r="AL120" s="946"/>
      <c r="AM120" s="946"/>
      <c r="AN120" s="946"/>
      <c r="AO120" s="947"/>
      <c r="AP120" s="949" t="s">
        <v>463</v>
      </c>
      <c r="AQ120" s="950"/>
      <c r="AR120" s="950"/>
      <c r="AS120" s="950"/>
      <c r="AT120" s="951"/>
      <c r="AU120" s="978" t="s">
        <v>472</v>
      </c>
      <c r="AV120" s="979"/>
      <c r="AW120" s="979"/>
      <c r="AX120" s="979"/>
      <c r="AY120" s="980"/>
      <c r="AZ120" s="916" t="s">
        <v>473</v>
      </c>
      <c r="BA120" s="884"/>
      <c r="BB120" s="884"/>
      <c r="BC120" s="884"/>
      <c r="BD120" s="884"/>
      <c r="BE120" s="884"/>
      <c r="BF120" s="884"/>
      <c r="BG120" s="884"/>
      <c r="BH120" s="884"/>
      <c r="BI120" s="884"/>
      <c r="BJ120" s="884"/>
      <c r="BK120" s="884"/>
      <c r="BL120" s="884"/>
      <c r="BM120" s="884"/>
      <c r="BN120" s="884"/>
      <c r="BO120" s="884"/>
      <c r="BP120" s="885"/>
      <c r="BQ120" s="917">
        <v>4285732</v>
      </c>
      <c r="BR120" s="918"/>
      <c r="BS120" s="918"/>
      <c r="BT120" s="918"/>
      <c r="BU120" s="918"/>
      <c r="BV120" s="918">
        <v>5537680</v>
      </c>
      <c r="BW120" s="918"/>
      <c r="BX120" s="918"/>
      <c r="BY120" s="918"/>
      <c r="BZ120" s="918"/>
      <c r="CA120" s="918">
        <v>5855325</v>
      </c>
      <c r="CB120" s="918"/>
      <c r="CC120" s="918"/>
      <c r="CD120" s="918"/>
      <c r="CE120" s="918"/>
      <c r="CF120" s="931">
        <v>81.400000000000006</v>
      </c>
      <c r="CG120" s="932"/>
      <c r="CH120" s="932"/>
      <c r="CI120" s="932"/>
      <c r="CJ120" s="932"/>
      <c r="CK120" s="993" t="s">
        <v>474</v>
      </c>
      <c r="CL120" s="994"/>
      <c r="CM120" s="994"/>
      <c r="CN120" s="994"/>
      <c r="CO120" s="995"/>
      <c r="CP120" s="1001" t="s">
        <v>475</v>
      </c>
      <c r="CQ120" s="1002"/>
      <c r="CR120" s="1002"/>
      <c r="CS120" s="1002"/>
      <c r="CT120" s="1002"/>
      <c r="CU120" s="1002"/>
      <c r="CV120" s="1002"/>
      <c r="CW120" s="1002"/>
      <c r="CX120" s="1002"/>
      <c r="CY120" s="1002"/>
      <c r="CZ120" s="1002"/>
      <c r="DA120" s="1002"/>
      <c r="DB120" s="1002"/>
      <c r="DC120" s="1002"/>
      <c r="DD120" s="1002"/>
      <c r="DE120" s="1002"/>
      <c r="DF120" s="1003"/>
      <c r="DG120" s="917">
        <v>3651895</v>
      </c>
      <c r="DH120" s="918"/>
      <c r="DI120" s="918"/>
      <c r="DJ120" s="918"/>
      <c r="DK120" s="918"/>
      <c r="DL120" s="918">
        <v>3170231</v>
      </c>
      <c r="DM120" s="918"/>
      <c r="DN120" s="918"/>
      <c r="DO120" s="918"/>
      <c r="DP120" s="918"/>
      <c r="DQ120" s="918">
        <v>2615479</v>
      </c>
      <c r="DR120" s="918"/>
      <c r="DS120" s="918"/>
      <c r="DT120" s="918"/>
      <c r="DU120" s="918"/>
      <c r="DV120" s="919">
        <v>36.4</v>
      </c>
      <c r="DW120" s="919"/>
      <c r="DX120" s="919"/>
      <c r="DY120" s="919"/>
      <c r="DZ120" s="920"/>
    </row>
    <row r="121" spans="1:130" s="224" customFormat="1" ht="26.25" customHeight="1" x14ac:dyDescent="0.15">
      <c r="A121" s="1044"/>
      <c r="B121" s="936"/>
      <c r="C121" s="961" t="s">
        <v>476</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463</v>
      </c>
      <c r="AB121" s="946"/>
      <c r="AC121" s="946"/>
      <c r="AD121" s="946"/>
      <c r="AE121" s="947"/>
      <c r="AF121" s="948" t="s">
        <v>463</v>
      </c>
      <c r="AG121" s="946"/>
      <c r="AH121" s="946"/>
      <c r="AI121" s="946"/>
      <c r="AJ121" s="947"/>
      <c r="AK121" s="948" t="s">
        <v>468</v>
      </c>
      <c r="AL121" s="946"/>
      <c r="AM121" s="946"/>
      <c r="AN121" s="946"/>
      <c r="AO121" s="947"/>
      <c r="AP121" s="949" t="s">
        <v>463</v>
      </c>
      <c r="AQ121" s="950"/>
      <c r="AR121" s="950"/>
      <c r="AS121" s="950"/>
      <c r="AT121" s="951"/>
      <c r="AU121" s="981"/>
      <c r="AV121" s="982"/>
      <c r="AW121" s="982"/>
      <c r="AX121" s="982"/>
      <c r="AY121" s="983"/>
      <c r="AZ121" s="909" t="s">
        <v>477</v>
      </c>
      <c r="BA121" s="910"/>
      <c r="BB121" s="910"/>
      <c r="BC121" s="910"/>
      <c r="BD121" s="910"/>
      <c r="BE121" s="910"/>
      <c r="BF121" s="910"/>
      <c r="BG121" s="910"/>
      <c r="BH121" s="910"/>
      <c r="BI121" s="910"/>
      <c r="BJ121" s="910"/>
      <c r="BK121" s="910"/>
      <c r="BL121" s="910"/>
      <c r="BM121" s="910"/>
      <c r="BN121" s="910"/>
      <c r="BO121" s="910"/>
      <c r="BP121" s="911"/>
      <c r="BQ121" s="912">
        <v>67821</v>
      </c>
      <c r="BR121" s="913"/>
      <c r="BS121" s="913"/>
      <c r="BT121" s="913"/>
      <c r="BU121" s="913"/>
      <c r="BV121" s="913">
        <v>114623</v>
      </c>
      <c r="BW121" s="913"/>
      <c r="BX121" s="913"/>
      <c r="BY121" s="913"/>
      <c r="BZ121" s="913"/>
      <c r="CA121" s="913">
        <v>157697</v>
      </c>
      <c r="CB121" s="913"/>
      <c r="CC121" s="913"/>
      <c r="CD121" s="913"/>
      <c r="CE121" s="913"/>
      <c r="CF121" s="907">
        <v>2.2000000000000002</v>
      </c>
      <c r="CG121" s="908"/>
      <c r="CH121" s="908"/>
      <c r="CI121" s="908"/>
      <c r="CJ121" s="908"/>
      <c r="CK121" s="996"/>
      <c r="CL121" s="997"/>
      <c r="CM121" s="997"/>
      <c r="CN121" s="997"/>
      <c r="CO121" s="998"/>
      <c r="CP121" s="1006" t="s">
        <v>478</v>
      </c>
      <c r="CQ121" s="1007"/>
      <c r="CR121" s="1007"/>
      <c r="CS121" s="1007"/>
      <c r="CT121" s="1007"/>
      <c r="CU121" s="1007"/>
      <c r="CV121" s="1007"/>
      <c r="CW121" s="1007"/>
      <c r="CX121" s="1007"/>
      <c r="CY121" s="1007"/>
      <c r="CZ121" s="1007"/>
      <c r="DA121" s="1007"/>
      <c r="DB121" s="1007"/>
      <c r="DC121" s="1007"/>
      <c r="DD121" s="1007"/>
      <c r="DE121" s="1007"/>
      <c r="DF121" s="1008"/>
      <c r="DG121" s="912">
        <v>1259367</v>
      </c>
      <c r="DH121" s="913"/>
      <c r="DI121" s="913"/>
      <c r="DJ121" s="913"/>
      <c r="DK121" s="913"/>
      <c r="DL121" s="913">
        <v>1080794</v>
      </c>
      <c r="DM121" s="913"/>
      <c r="DN121" s="913"/>
      <c r="DO121" s="913"/>
      <c r="DP121" s="913"/>
      <c r="DQ121" s="913">
        <v>908075</v>
      </c>
      <c r="DR121" s="913"/>
      <c r="DS121" s="913"/>
      <c r="DT121" s="913"/>
      <c r="DU121" s="913"/>
      <c r="DV121" s="914">
        <v>12.6</v>
      </c>
      <c r="DW121" s="914"/>
      <c r="DX121" s="914"/>
      <c r="DY121" s="914"/>
      <c r="DZ121" s="915"/>
    </row>
    <row r="122" spans="1:130" s="224" customFormat="1" ht="26.25" customHeight="1" x14ac:dyDescent="0.15">
      <c r="A122" s="1044"/>
      <c r="B122" s="936"/>
      <c r="C122" s="909" t="s">
        <v>454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468</v>
      </c>
      <c r="AB122" s="946"/>
      <c r="AC122" s="946"/>
      <c r="AD122" s="946"/>
      <c r="AE122" s="947"/>
      <c r="AF122" s="948" t="s">
        <v>463</v>
      </c>
      <c r="AG122" s="946"/>
      <c r="AH122" s="946"/>
      <c r="AI122" s="946"/>
      <c r="AJ122" s="947"/>
      <c r="AK122" s="948" t="s">
        <v>463</v>
      </c>
      <c r="AL122" s="946"/>
      <c r="AM122" s="946"/>
      <c r="AN122" s="946"/>
      <c r="AO122" s="947"/>
      <c r="AP122" s="949" t="s">
        <v>463</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9562183</v>
      </c>
      <c r="BR122" s="987"/>
      <c r="BS122" s="987"/>
      <c r="BT122" s="987"/>
      <c r="BU122" s="987"/>
      <c r="BV122" s="987">
        <v>9541702</v>
      </c>
      <c r="BW122" s="987"/>
      <c r="BX122" s="987"/>
      <c r="BY122" s="987"/>
      <c r="BZ122" s="987"/>
      <c r="CA122" s="987">
        <v>9157654</v>
      </c>
      <c r="CB122" s="987"/>
      <c r="CC122" s="987"/>
      <c r="CD122" s="987"/>
      <c r="CE122" s="987"/>
      <c r="CF122" s="1004">
        <v>127.3</v>
      </c>
      <c r="CG122" s="1005"/>
      <c r="CH122" s="1005"/>
      <c r="CI122" s="1005"/>
      <c r="CJ122" s="1005"/>
      <c r="CK122" s="996"/>
      <c r="CL122" s="997"/>
      <c r="CM122" s="997"/>
      <c r="CN122" s="997"/>
      <c r="CO122" s="998"/>
      <c r="CP122" s="1006" t="s">
        <v>480</v>
      </c>
      <c r="CQ122" s="1007"/>
      <c r="CR122" s="1007"/>
      <c r="CS122" s="1007"/>
      <c r="CT122" s="1007"/>
      <c r="CU122" s="1007"/>
      <c r="CV122" s="1007"/>
      <c r="CW122" s="1007"/>
      <c r="CX122" s="1007"/>
      <c r="CY122" s="1007"/>
      <c r="CZ122" s="1007"/>
      <c r="DA122" s="1007"/>
      <c r="DB122" s="1007"/>
      <c r="DC122" s="1007"/>
      <c r="DD122" s="1007"/>
      <c r="DE122" s="1007"/>
      <c r="DF122" s="1008"/>
      <c r="DG122" s="912" t="s">
        <v>463</v>
      </c>
      <c r="DH122" s="913"/>
      <c r="DI122" s="913"/>
      <c r="DJ122" s="913"/>
      <c r="DK122" s="913"/>
      <c r="DL122" s="913" t="s">
        <v>463</v>
      </c>
      <c r="DM122" s="913"/>
      <c r="DN122" s="913"/>
      <c r="DO122" s="913"/>
      <c r="DP122" s="913"/>
      <c r="DQ122" s="913" t="s">
        <v>463</v>
      </c>
      <c r="DR122" s="913"/>
      <c r="DS122" s="913"/>
      <c r="DT122" s="913"/>
      <c r="DU122" s="913"/>
      <c r="DV122" s="914" t="s">
        <v>468</v>
      </c>
      <c r="DW122" s="914"/>
      <c r="DX122" s="914"/>
      <c r="DY122" s="914"/>
      <c r="DZ122" s="915"/>
    </row>
    <row r="123" spans="1:130" s="224" customFormat="1" ht="26.25" customHeight="1" x14ac:dyDescent="0.15">
      <c r="A123" s="1044"/>
      <c r="B123" s="936"/>
      <c r="C123" s="909" t="s">
        <v>460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463</v>
      </c>
      <c r="AB123" s="946"/>
      <c r="AC123" s="946"/>
      <c r="AD123" s="946"/>
      <c r="AE123" s="947"/>
      <c r="AF123" s="948" t="s">
        <v>464</v>
      </c>
      <c r="AG123" s="946"/>
      <c r="AH123" s="946"/>
      <c r="AI123" s="946"/>
      <c r="AJ123" s="947"/>
      <c r="AK123" s="948" t="s">
        <v>463</v>
      </c>
      <c r="AL123" s="946"/>
      <c r="AM123" s="946"/>
      <c r="AN123" s="946"/>
      <c r="AO123" s="947"/>
      <c r="AP123" s="949" t="s">
        <v>463</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481</v>
      </c>
      <c r="BP123" s="992"/>
      <c r="BQ123" s="1050">
        <v>13915736</v>
      </c>
      <c r="BR123" s="1051"/>
      <c r="BS123" s="1051"/>
      <c r="BT123" s="1051"/>
      <c r="BU123" s="1051"/>
      <c r="BV123" s="1051">
        <v>15194005</v>
      </c>
      <c r="BW123" s="1051"/>
      <c r="BX123" s="1051"/>
      <c r="BY123" s="1051"/>
      <c r="BZ123" s="1051"/>
      <c r="CA123" s="1051">
        <v>15170676</v>
      </c>
      <c r="CB123" s="1051"/>
      <c r="CC123" s="1051"/>
      <c r="CD123" s="1051"/>
      <c r="CE123" s="1051"/>
      <c r="CF123" s="988"/>
      <c r="CG123" s="989"/>
      <c r="CH123" s="989"/>
      <c r="CI123" s="989"/>
      <c r="CJ123" s="990"/>
      <c r="CK123" s="996"/>
      <c r="CL123" s="997"/>
      <c r="CM123" s="997"/>
      <c r="CN123" s="997"/>
      <c r="CO123" s="998"/>
      <c r="CP123" s="1006" t="s">
        <v>482</v>
      </c>
      <c r="CQ123" s="1007"/>
      <c r="CR123" s="1007"/>
      <c r="CS123" s="1007"/>
      <c r="CT123" s="1007"/>
      <c r="CU123" s="1007"/>
      <c r="CV123" s="1007"/>
      <c r="CW123" s="1007"/>
      <c r="CX123" s="1007"/>
      <c r="CY123" s="1007"/>
      <c r="CZ123" s="1007"/>
      <c r="DA123" s="1007"/>
      <c r="DB123" s="1007"/>
      <c r="DC123" s="1007"/>
      <c r="DD123" s="1007"/>
      <c r="DE123" s="1007"/>
      <c r="DF123" s="1008"/>
      <c r="DG123" s="945" t="s">
        <v>463</v>
      </c>
      <c r="DH123" s="946"/>
      <c r="DI123" s="946"/>
      <c r="DJ123" s="946"/>
      <c r="DK123" s="947"/>
      <c r="DL123" s="948" t="s">
        <v>468</v>
      </c>
      <c r="DM123" s="946"/>
      <c r="DN123" s="946"/>
      <c r="DO123" s="946"/>
      <c r="DP123" s="947"/>
      <c r="DQ123" s="948" t="s">
        <v>463</v>
      </c>
      <c r="DR123" s="946"/>
      <c r="DS123" s="946"/>
      <c r="DT123" s="946"/>
      <c r="DU123" s="947"/>
      <c r="DV123" s="949" t="s">
        <v>463</v>
      </c>
      <c r="DW123" s="950"/>
      <c r="DX123" s="950"/>
      <c r="DY123" s="950"/>
      <c r="DZ123" s="951"/>
    </row>
    <row r="124" spans="1:130" s="224" customFormat="1" ht="26.25" customHeight="1" thickBot="1" x14ac:dyDescent="0.2">
      <c r="A124" s="1044"/>
      <c r="B124" s="936"/>
      <c r="C124" s="909" t="s">
        <v>465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463</v>
      </c>
      <c r="AB124" s="946"/>
      <c r="AC124" s="946"/>
      <c r="AD124" s="946"/>
      <c r="AE124" s="947"/>
      <c r="AF124" s="948" t="s">
        <v>463</v>
      </c>
      <c r="AG124" s="946"/>
      <c r="AH124" s="946"/>
      <c r="AI124" s="946"/>
      <c r="AJ124" s="947"/>
      <c r="AK124" s="948" t="s">
        <v>463</v>
      </c>
      <c r="AL124" s="946"/>
      <c r="AM124" s="946"/>
      <c r="AN124" s="946"/>
      <c r="AO124" s="947"/>
      <c r="AP124" s="949" t="s">
        <v>463</v>
      </c>
      <c r="AQ124" s="950"/>
      <c r="AR124" s="950"/>
      <c r="AS124" s="950"/>
      <c r="AT124" s="951"/>
      <c r="AU124" s="1046" t="s">
        <v>483</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51.9</v>
      </c>
      <c r="BR124" s="1014"/>
      <c r="BS124" s="1014"/>
      <c r="BT124" s="1014"/>
      <c r="BU124" s="1014"/>
      <c r="BV124" s="1014">
        <v>23.5</v>
      </c>
      <c r="BW124" s="1014"/>
      <c r="BX124" s="1014"/>
      <c r="BY124" s="1014"/>
      <c r="BZ124" s="1014"/>
      <c r="CA124" s="1014">
        <v>8.1</v>
      </c>
      <c r="CB124" s="1014"/>
      <c r="CC124" s="1014"/>
      <c r="CD124" s="1014"/>
      <c r="CE124" s="1014"/>
      <c r="CF124" s="1015"/>
      <c r="CG124" s="1016"/>
      <c r="CH124" s="1016"/>
      <c r="CI124" s="1016"/>
      <c r="CJ124" s="1017"/>
      <c r="CK124" s="999"/>
      <c r="CL124" s="999"/>
      <c r="CM124" s="999"/>
      <c r="CN124" s="999"/>
      <c r="CO124" s="1000"/>
      <c r="CP124" s="1006" t="s">
        <v>484</v>
      </c>
      <c r="CQ124" s="1007"/>
      <c r="CR124" s="1007"/>
      <c r="CS124" s="1007"/>
      <c r="CT124" s="1007"/>
      <c r="CU124" s="1007"/>
      <c r="CV124" s="1007"/>
      <c r="CW124" s="1007"/>
      <c r="CX124" s="1007"/>
      <c r="CY124" s="1007"/>
      <c r="CZ124" s="1007"/>
      <c r="DA124" s="1007"/>
      <c r="DB124" s="1007"/>
      <c r="DC124" s="1007"/>
      <c r="DD124" s="1007"/>
      <c r="DE124" s="1007"/>
      <c r="DF124" s="1008"/>
      <c r="DG124" s="991">
        <v>217676</v>
      </c>
      <c r="DH124" s="973"/>
      <c r="DI124" s="973"/>
      <c r="DJ124" s="973"/>
      <c r="DK124" s="974"/>
      <c r="DL124" s="972" t="s">
        <v>464</v>
      </c>
      <c r="DM124" s="973"/>
      <c r="DN124" s="973"/>
      <c r="DO124" s="973"/>
      <c r="DP124" s="974"/>
      <c r="DQ124" s="972" t="s">
        <v>464</v>
      </c>
      <c r="DR124" s="973"/>
      <c r="DS124" s="973"/>
      <c r="DT124" s="973"/>
      <c r="DU124" s="974"/>
      <c r="DV124" s="975" t="s">
        <v>464</v>
      </c>
      <c r="DW124" s="976"/>
      <c r="DX124" s="976"/>
      <c r="DY124" s="976"/>
      <c r="DZ124" s="977"/>
    </row>
    <row r="125" spans="1:130" s="224" customFormat="1" ht="26.25" customHeight="1" x14ac:dyDescent="0.15">
      <c r="A125" s="1044"/>
      <c r="B125" s="936"/>
      <c r="C125" s="909" t="s">
        <v>469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464</v>
      </c>
      <c r="AB125" s="946"/>
      <c r="AC125" s="946"/>
      <c r="AD125" s="946"/>
      <c r="AE125" s="947"/>
      <c r="AF125" s="948" t="s">
        <v>464</v>
      </c>
      <c r="AG125" s="946"/>
      <c r="AH125" s="946"/>
      <c r="AI125" s="946"/>
      <c r="AJ125" s="947"/>
      <c r="AK125" s="948" t="s">
        <v>464</v>
      </c>
      <c r="AL125" s="946"/>
      <c r="AM125" s="946"/>
      <c r="AN125" s="946"/>
      <c r="AO125" s="947"/>
      <c r="AP125" s="949" t="s">
        <v>464</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485</v>
      </c>
      <c r="CL125" s="994"/>
      <c r="CM125" s="994"/>
      <c r="CN125" s="994"/>
      <c r="CO125" s="995"/>
      <c r="CP125" s="916" t="s">
        <v>486</v>
      </c>
      <c r="CQ125" s="884"/>
      <c r="CR125" s="884"/>
      <c r="CS125" s="884"/>
      <c r="CT125" s="884"/>
      <c r="CU125" s="884"/>
      <c r="CV125" s="884"/>
      <c r="CW125" s="884"/>
      <c r="CX125" s="884"/>
      <c r="CY125" s="884"/>
      <c r="CZ125" s="884"/>
      <c r="DA125" s="884"/>
      <c r="DB125" s="884"/>
      <c r="DC125" s="884"/>
      <c r="DD125" s="884"/>
      <c r="DE125" s="884"/>
      <c r="DF125" s="885"/>
      <c r="DG125" s="917" t="s">
        <v>464</v>
      </c>
      <c r="DH125" s="918"/>
      <c r="DI125" s="918"/>
      <c r="DJ125" s="918"/>
      <c r="DK125" s="918"/>
      <c r="DL125" s="918" t="s">
        <v>464</v>
      </c>
      <c r="DM125" s="918"/>
      <c r="DN125" s="918"/>
      <c r="DO125" s="918"/>
      <c r="DP125" s="918"/>
      <c r="DQ125" s="918" t="s">
        <v>464</v>
      </c>
      <c r="DR125" s="918"/>
      <c r="DS125" s="918"/>
      <c r="DT125" s="918"/>
      <c r="DU125" s="918"/>
      <c r="DV125" s="919" t="s">
        <v>464</v>
      </c>
      <c r="DW125" s="919"/>
      <c r="DX125" s="919"/>
      <c r="DY125" s="919"/>
      <c r="DZ125" s="920"/>
    </row>
    <row r="126" spans="1:130" s="224" customFormat="1" ht="26.25" customHeight="1" thickBot="1" x14ac:dyDescent="0.2">
      <c r="A126" s="1044"/>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464</v>
      </c>
      <c r="AB126" s="946"/>
      <c r="AC126" s="946"/>
      <c r="AD126" s="946"/>
      <c r="AE126" s="947"/>
      <c r="AF126" s="948" t="s">
        <v>464</v>
      </c>
      <c r="AG126" s="946"/>
      <c r="AH126" s="946"/>
      <c r="AI126" s="946"/>
      <c r="AJ126" s="947"/>
      <c r="AK126" s="948" t="s">
        <v>464</v>
      </c>
      <c r="AL126" s="946"/>
      <c r="AM126" s="946"/>
      <c r="AN126" s="946"/>
      <c r="AO126" s="947"/>
      <c r="AP126" s="949" t="s">
        <v>464</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487</v>
      </c>
      <c r="CQ126" s="910"/>
      <c r="CR126" s="910"/>
      <c r="CS126" s="910"/>
      <c r="CT126" s="910"/>
      <c r="CU126" s="910"/>
      <c r="CV126" s="910"/>
      <c r="CW126" s="910"/>
      <c r="CX126" s="910"/>
      <c r="CY126" s="910"/>
      <c r="CZ126" s="910"/>
      <c r="DA126" s="910"/>
      <c r="DB126" s="910"/>
      <c r="DC126" s="910"/>
      <c r="DD126" s="910"/>
      <c r="DE126" s="910"/>
      <c r="DF126" s="911"/>
      <c r="DG126" s="912" t="s">
        <v>464</v>
      </c>
      <c r="DH126" s="913"/>
      <c r="DI126" s="913"/>
      <c r="DJ126" s="913"/>
      <c r="DK126" s="913"/>
      <c r="DL126" s="913" t="s">
        <v>464</v>
      </c>
      <c r="DM126" s="913"/>
      <c r="DN126" s="913"/>
      <c r="DO126" s="913"/>
      <c r="DP126" s="913"/>
      <c r="DQ126" s="913" t="s">
        <v>464</v>
      </c>
      <c r="DR126" s="913"/>
      <c r="DS126" s="913"/>
      <c r="DT126" s="913"/>
      <c r="DU126" s="913"/>
      <c r="DV126" s="914" t="s">
        <v>464</v>
      </c>
      <c r="DW126" s="914"/>
      <c r="DX126" s="914"/>
      <c r="DY126" s="914"/>
      <c r="DZ126" s="915"/>
    </row>
    <row r="127" spans="1:130" s="224" customFormat="1" ht="26.25" customHeight="1" x14ac:dyDescent="0.15">
      <c r="A127" s="1045"/>
      <c r="B127" s="938"/>
      <c r="C127" s="960" t="s">
        <v>488</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464</v>
      </c>
      <c r="AB127" s="946"/>
      <c r="AC127" s="946"/>
      <c r="AD127" s="946"/>
      <c r="AE127" s="947"/>
      <c r="AF127" s="948" t="s">
        <v>464</v>
      </c>
      <c r="AG127" s="946"/>
      <c r="AH127" s="946"/>
      <c r="AI127" s="946"/>
      <c r="AJ127" s="947"/>
      <c r="AK127" s="948" t="s">
        <v>464</v>
      </c>
      <c r="AL127" s="946"/>
      <c r="AM127" s="946"/>
      <c r="AN127" s="946"/>
      <c r="AO127" s="947"/>
      <c r="AP127" s="949" t="s">
        <v>464</v>
      </c>
      <c r="AQ127" s="950"/>
      <c r="AR127" s="950"/>
      <c r="AS127" s="950"/>
      <c r="AT127" s="951"/>
      <c r="AU127" s="226"/>
      <c r="AV127" s="226"/>
      <c r="AW127" s="226"/>
      <c r="AX127" s="1018" t="s">
        <v>489</v>
      </c>
      <c r="AY127" s="1019"/>
      <c r="AZ127" s="1019"/>
      <c r="BA127" s="1019"/>
      <c r="BB127" s="1019"/>
      <c r="BC127" s="1019"/>
      <c r="BD127" s="1019"/>
      <c r="BE127" s="1020"/>
      <c r="BF127" s="1021" t="s">
        <v>490</v>
      </c>
      <c r="BG127" s="1019"/>
      <c r="BH127" s="1019"/>
      <c r="BI127" s="1019"/>
      <c r="BJ127" s="1019"/>
      <c r="BK127" s="1019"/>
      <c r="BL127" s="1020"/>
      <c r="BM127" s="1021" t="s">
        <v>491</v>
      </c>
      <c r="BN127" s="1019"/>
      <c r="BO127" s="1019"/>
      <c r="BP127" s="1019"/>
      <c r="BQ127" s="1019"/>
      <c r="BR127" s="1019"/>
      <c r="BS127" s="1020"/>
      <c r="BT127" s="1021" t="s">
        <v>492</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493</v>
      </c>
      <c r="CQ127" s="910"/>
      <c r="CR127" s="910"/>
      <c r="CS127" s="910"/>
      <c r="CT127" s="910"/>
      <c r="CU127" s="910"/>
      <c r="CV127" s="910"/>
      <c r="CW127" s="910"/>
      <c r="CX127" s="910"/>
      <c r="CY127" s="910"/>
      <c r="CZ127" s="910"/>
      <c r="DA127" s="910"/>
      <c r="DB127" s="910"/>
      <c r="DC127" s="910"/>
      <c r="DD127" s="910"/>
      <c r="DE127" s="910"/>
      <c r="DF127" s="911"/>
      <c r="DG127" s="912" t="s">
        <v>464</v>
      </c>
      <c r="DH127" s="913"/>
      <c r="DI127" s="913"/>
      <c r="DJ127" s="913"/>
      <c r="DK127" s="913"/>
      <c r="DL127" s="913" t="s">
        <v>464</v>
      </c>
      <c r="DM127" s="913"/>
      <c r="DN127" s="913"/>
      <c r="DO127" s="913"/>
      <c r="DP127" s="913"/>
      <c r="DQ127" s="913" t="s">
        <v>463</v>
      </c>
      <c r="DR127" s="913"/>
      <c r="DS127" s="913"/>
      <c r="DT127" s="913"/>
      <c r="DU127" s="913"/>
      <c r="DV127" s="914" t="s">
        <v>464</v>
      </c>
      <c r="DW127" s="914"/>
      <c r="DX127" s="914"/>
      <c r="DY127" s="914"/>
      <c r="DZ127" s="915"/>
    </row>
    <row r="128" spans="1:130" s="224" customFormat="1" ht="26.25" customHeight="1" thickBot="1" x14ac:dyDescent="0.2">
      <c r="A128" s="1028" t="s">
        <v>494</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495</v>
      </c>
      <c r="X128" s="1030"/>
      <c r="Y128" s="1030"/>
      <c r="Z128" s="1031"/>
      <c r="AA128" s="1032">
        <v>11939</v>
      </c>
      <c r="AB128" s="1033"/>
      <c r="AC128" s="1033"/>
      <c r="AD128" s="1033"/>
      <c r="AE128" s="1034"/>
      <c r="AF128" s="1035">
        <v>9238</v>
      </c>
      <c r="AG128" s="1033"/>
      <c r="AH128" s="1033"/>
      <c r="AI128" s="1033"/>
      <c r="AJ128" s="1034"/>
      <c r="AK128" s="1035">
        <v>6628</v>
      </c>
      <c r="AL128" s="1033"/>
      <c r="AM128" s="1033"/>
      <c r="AN128" s="1033"/>
      <c r="AO128" s="1034"/>
      <c r="AP128" s="1036"/>
      <c r="AQ128" s="1037"/>
      <c r="AR128" s="1037"/>
      <c r="AS128" s="1037"/>
      <c r="AT128" s="1038"/>
      <c r="AU128" s="226"/>
      <c r="AV128" s="226"/>
      <c r="AW128" s="226"/>
      <c r="AX128" s="883" t="s">
        <v>496</v>
      </c>
      <c r="AY128" s="884"/>
      <c r="AZ128" s="884"/>
      <c r="BA128" s="884"/>
      <c r="BB128" s="884"/>
      <c r="BC128" s="884"/>
      <c r="BD128" s="884"/>
      <c r="BE128" s="885"/>
      <c r="BF128" s="1039" t="s">
        <v>497</v>
      </c>
      <c r="BG128" s="1040"/>
      <c r="BH128" s="1040"/>
      <c r="BI128" s="1040"/>
      <c r="BJ128" s="1040"/>
      <c r="BK128" s="1040"/>
      <c r="BL128" s="1041"/>
      <c r="BM128" s="1039">
        <v>13.74</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498</v>
      </c>
      <c r="CQ128" s="713"/>
      <c r="CR128" s="713"/>
      <c r="CS128" s="713"/>
      <c r="CT128" s="713"/>
      <c r="CU128" s="713"/>
      <c r="CV128" s="713"/>
      <c r="CW128" s="713"/>
      <c r="CX128" s="713"/>
      <c r="CY128" s="713"/>
      <c r="CZ128" s="713"/>
      <c r="DA128" s="713"/>
      <c r="DB128" s="713"/>
      <c r="DC128" s="713"/>
      <c r="DD128" s="713"/>
      <c r="DE128" s="713"/>
      <c r="DF128" s="1023"/>
      <c r="DG128" s="1024" t="s">
        <v>464</v>
      </c>
      <c r="DH128" s="1025"/>
      <c r="DI128" s="1025"/>
      <c r="DJ128" s="1025"/>
      <c r="DK128" s="1025"/>
      <c r="DL128" s="1025" t="s">
        <v>464</v>
      </c>
      <c r="DM128" s="1025"/>
      <c r="DN128" s="1025"/>
      <c r="DO128" s="1025"/>
      <c r="DP128" s="1025"/>
      <c r="DQ128" s="1025" t="s">
        <v>499</v>
      </c>
      <c r="DR128" s="1025"/>
      <c r="DS128" s="1025"/>
      <c r="DT128" s="1025"/>
      <c r="DU128" s="1025"/>
      <c r="DV128" s="1026" t="s">
        <v>129</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500</v>
      </c>
      <c r="X129" s="1058"/>
      <c r="Y129" s="1058"/>
      <c r="Z129" s="1059"/>
      <c r="AA129" s="945">
        <v>7916497</v>
      </c>
      <c r="AB129" s="946"/>
      <c r="AC129" s="946"/>
      <c r="AD129" s="946"/>
      <c r="AE129" s="947"/>
      <c r="AF129" s="948">
        <v>8271555</v>
      </c>
      <c r="AG129" s="946"/>
      <c r="AH129" s="946"/>
      <c r="AI129" s="946"/>
      <c r="AJ129" s="947"/>
      <c r="AK129" s="948">
        <v>8040658</v>
      </c>
      <c r="AL129" s="946"/>
      <c r="AM129" s="946"/>
      <c r="AN129" s="946"/>
      <c r="AO129" s="947"/>
      <c r="AP129" s="1060"/>
      <c r="AQ129" s="1061"/>
      <c r="AR129" s="1061"/>
      <c r="AS129" s="1061"/>
      <c r="AT129" s="1062"/>
      <c r="AU129" s="227"/>
      <c r="AV129" s="227"/>
      <c r="AW129" s="227"/>
      <c r="AX129" s="1052" t="s">
        <v>501</v>
      </c>
      <c r="AY129" s="910"/>
      <c r="AZ129" s="910"/>
      <c r="BA129" s="910"/>
      <c r="BB129" s="910"/>
      <c r="BC129" s="910"/>
      <c r="BD129" s="910"/>
      <c r="BE129" s="911"/>
      <c r="BF129" s="1053" t="s">
        <v>502</v>
      </c>
      <c r="BG129" s="1054"/>
      <c r="BH129" s="1054"/>
      <c r="BI129" s="1054"/>
      <c r="BJ129" s="1054"/>
      <c r="BK129" s="1054"/>
      <c r="BL129" s="1055"/>
      <c r="BM129" s="1053">
        <v>18.739999999999998</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848576</v>
      </c>
      <c r="AB130" s="946"/>
      <c r="AC130" s="946"/>
      <c r="AD130" s="946"/>
      <c r="AE130" s="947"/>
      <c r="AF130" s="948">
        <v>847728</v>
      </c>
      <c r="AG130" s="946"/>
      <c r="AH130" s="946"/>
      <c r="AI130" s="946"/>
      <c r="AJ130" s="947"/>
      <c r="AK130" s="948">
        <v>845649</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5.9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7067921</v>
      </c>
      <c r="AB131" s="973"/>
      <c r="AC131" s="973"/>
      <c r="AD131" s="973"/>
      <c r="AE131" s="974"/>
      <c r="AF131" s="972">
        <v>7423827</v>
      </c>
      <c r="AG131" s="973"/>
      <c r="AH131" s="973"/>
      <c r="AI131" s="973"/>
      <c r="AJ131" s="974"/>
      <c r="AK131" s="972">
        <v>7195009</v>
      </c>
      <c r="AL131" s="973"/>
      <c r="AM131" s="973"/>
      <c r="AN131" s="973"/>
      <c r="AO131" s="974"/>
      <c r="AP131" s="1097"/>
      <c r="AQ131" s="1098"/>
      <c r="AR131" s="1098"/>
      <c r="AS131" s="1098"/>
      <c r="AT131" s="1099"/>
      <c r="AU131" s="227"/>
      <c r="AV131" s="227"/>
      <c r="AW131" s="227"/>
      <c r="AX131" s="1070" t="s">
        <v>507</v>
      </c>
      <c r="AY131" s="713"/>
      <c r="AZ131" s="713"/>
      <c r="BA131" s="713"/>
      <c r="BB131" s="713"/>
      <c r="BC131" s="713"/>
      <c r="BD131" s="713"/>
      <c r="BE131" s="1023"/>
      <c r="BF131" s="1071">
        <v>8.1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6.1952588000000004</v>
      </c>
      <c r="AB132" s="1084"/>
      <c r="AC132" s="1084"/>
      <c r="AD132" s="1084"/>
      <c r="AE132" s="1085"/>
      <c r="AF132" s="1086">
        <v>5.5599220999999996</v>
      </c>
      <c r="AG132" s="1084"/>
      <c r="AH132" s="1084"/>
      <c r="AI132" s="1084"/>
      <c r="AJ132" s="1085"/>
      <c r="AK132" s="1086">
        <v>6.0243566</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7.2</v>
      </c>
      <c r="AB133" s="1067"/>
      <c r="AC133" s="1067"/>
      <c r="AD133" s="1067"/>
      <c r="AE133" s="1068"/>
      <c r="AF133" s="1066">
        <v>6.6</v>
      </c>
      <c r="AG133" s="1067"/>
      <c r="AH133" s="1067"/>
      <c r="AI133" s="1067"/>
      <c r="AJ133" s="1068"/>
      <c r="AK133" s="1066">
        <v>5.9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6zTH4K+IehMBb8t6cwA8My8TV6kEx9VBdecZt8vGr7nUUz3hFh0otHIF/nlBzupXRnjUgCzNDgKG6lObPdT0xw==" saltValue="q3ipkJ5cUPP7/b27m4Vjj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Ad8/LpnvLVZCXq5f3JN500wFQZDIKtVm3rgwJBh9CyT3eDn96dm/N8aEjPEFB2/Oj+5jbgJPwh5cPeJjeUSzmA==" saltValue="HsDY1xExCi5wXf87QrpZ7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joV6hiWi5Ozy4EgFKiHR6ZBrrpW/DZbHMiG+x/07wQtifGcLpoPLFE0fF3tv/x75M4IaG+oQ4ddAYz8KvH0g==" saltValue="dA9gQFxZ/mMvNsNNbNCQ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513</v>
      </c>
      <c r="AL6" s="260"/>
      <c r="AM6" s="260"/>
      <c r="AN6" s="260"/>
    </row>
    <row r="7" spans="1:46" ht="13.5" customHeight="1" x14ac:dyDescent="0.15">
      <c r="A7" s="259"/>
      <c r="AK7" s="262"/>
      <c r="AL7" s="263"/>
      <c r="AM7" s="263"/>
      <c r="AN7" s="264"/>
      <c r="AO7" s="1101" t="s">
        <v>514</v>
      </c>
      <c r="AP7" s="265"/>
      <c r="AQ7" s="266" t="s">
        <v>515</v>
      </c>
      <c r="AR7" s="267"/>
    </row>
    <row r="8" spans="1:46" x14ac:dyDescent="0.15">
      <c r="A8" s="259"/>
      <c r="AK8" s="268"/>
      <c r="AL8" s="269"/>
      <c r="AM8" s="269"/>
      <c r="AN8" s="270"/>
      <c r="AO8" s="1102"/>
      <c r="AP8" s="271" t="s">
        <v>516</v>
      </c>
      <c r="AQ8" s="272" t="s">
        <v>517</v>
      </c>
      <c r="AR8" s="273" t="s">
        <v>518</v>
      </c>
    </row>
    <row r="9" spans="1:46" x14ac:dyDescent="0.15">
      <c r="A9" s="259"/>
      <c r="AK9" s="1103" t="s">
        <v>519</v>
      </c>
      <c r="AL9" s="1104"/>
      <c r="AM9" s="1104"/>
      <c r="AN9" s="1105"/>
      <c r="AO9" s="274">
        <v>2468020</v>
      </c>
      <c r="AP9" s="274">
        <v>79363</v>
      </c>
      <c r="AQ9" s="275">
        <v>65553</v>
      </c>
      <c r="AR9" s="276">
        <v>21.1</v>
      </c>
    </row>
    <row r="10" spans="1:46" ht="13.5" customHeight="1" x14ac:dyDescent="0.15">
      <c r="A10" s="259"/>
      <c r="AK10" s="1103" t="s">
        <v>520</v>
      </c>
      <c r="AL10" s="1104"/>
      <c r="AM10" s="1104"/>
      <c r="AN10" s="1105"/>
      <c r="AO10" s="277">
        <v>42087</v>
      </c>
      <c r="AP10" s="277">
        <v>1353</v>
      </c>
      <c r="AQ10" s="278">
        <v>8503</v>
      </c>
      <c r="AR10" s="279">
        <v>-84.1</v>
      </c>
    </row>
    <row r="11" spans="1:46" ht="13.5" customHeight="1" x14ac:dyDescent="0.15">
      <c r="A11" s="259"/>
      <c r="AK11" s="1103" t="s">
        <v>521</v>
      </c>
      <c r="AL11" s="1104"/>
      <c r="AM11" s="1104"/>
      <c r="AN11" s="1105"/>
      <c r="AO11" s="277">
        <v>78262</v>
      </c>
      <c r="AP11" s="277">
        <v>2517</v>
      </c>
      <c r="AQ11" s="278">
        <v>289</v>
      </c>
      <c r="AR11" s="279">
        <v>770.9</v>
      </c>
    </row>
    <row r="12" spans="1:46" ht="13.5" customHeight="1" x14ac:dyDescent="0.15">
      <c r="A12" s="259"/>
      <c r="AK12" s="1103" t="s">
        <v>522</v>
      </c>
      <c r="AL12" s="1104"/>
      <c r="AM12" s="1104"/>
      <c r="AN12" s="1105"/>
      <c r="AO12" s="277" t="s">
        <v>523</v>
      </c>
      <c r="AP12" s="277" t="s">
        <v>523</v>
      </c>
      <c r="AQ12" s="278">
        <v>23</v>
      </c>
      <c r="AR12" s="279" t="s">
        <v>523</v>
      </c>
    </row>
    <row r="13" spans="1:46" ht="13.5" customHeight="1" x14ac:dyDescent="0.15">
      <c r="A13" s="259"/>
      <c r="AK13" s="1103" t="s">
        <v>524</v>
      </c>
      <c r="AL13" s="1104"/>
      <c r="AM13" s="1104"/>
      <c r="AN13" s="1105"/>
      <c r="AO13" s="277">
        <v>136428</v>
      </c>
      <c r="AP13" s="277">
        <v>4387</v>
      </c>
      <c r="AQ13" s="278">
        <v>2667</v>
      </c>
      <c r="AR13" s="279">
        <v>64.5</v>
      </c>
    </row>
    <row r="14" spans="1:46" ht="13.5" customHeight="1" x14ac:dyDescent="0.15">
      <c r="A14" s="259"/>
      <c r="AK14" s="1103" t="s">
        <v>525</v>
      </c>
      <c r="AL14" s="1104"/>
      <c r="AM14" s="1104"/>
      <c r="AN14" s="1105"/>
      <c r="AO14" s="277">
        <v>52050</v>
      </c>
      <c r="AP14" s="277">
        <v>1674</v>
      </c>
      <c r="AQ14" s="278">
        <v>1163</v>
      </c>
      <c r="AR14" s="279">
        <v>43.9</v>
      </c>
    </row>
    <row r="15" spans="1:46" ht="13.5" customHeight="1" x14ac:dyDescent="0.15">
      <c r="A15" s="259"/>
      <c r="AK15" s="1106" t="s">
        <v>526</v>
      </c>
      <c r="AL15" s="1107"/>
      <c r="AM15" s="1107"/>
      <c r="AN15" s="1108"/>
      <c r="AO15" s="277">
        <v>-197032</v>
      </c>
      <c r="AP15" s="277">
        <v>-6336</v>
      </c>
      <c r="AQ15" s="278">
        <v>-4250</v>
      </c>
      <c r="AR15" s="279">
        <v>49.1</v>
      </c>
    </row>
    <row r="16" spans="1:46" x14ac:dyDescent="0.15">
      <c r="A16" s="259"/>
      <c r="AK16" s="1106" t="s">
        <v>188</v>
      </c>
      <c r="AL16" s="1107"/>
      <c r="AM16" s="1107"/>
      <c r="AN16" s="1108"/>
      <c r="AO16" s="277">
        <v>2579815</v>
      </c>
      <c r="AP16" s="277">
        <v>82958</v>
      </c>
      <c r="AQ16" s="278">
        <v>73949</v>
      </c>
      <c r="AR16" s="279">
        <v>12.2</v>
      </c>
    </row>
    <row r="17" spans="1:46" x14ac:dyDescent="0.15">
      <c r="A17" s="259"/>
    </row>
    <row r="18" spans="1:46" x14ac:dyDescent="0.15">
      <c r="A18" s="259"/>
      <c r="AQ18" s="280"/>
      <c r="AR18" s="280"/>
    </row>
    <row r="19" spans="1:46" x14ac:dyDescent="0.15">
      <c r="A19" s="259"/>
      <c r="AK19" s="255" t="s">
        <v>527</v>
      </c>
    </row>
    <row r="20" spans="1:46" x14ac:dyDescent="0.15">
      <c r="A20" s="259"/>
      <c r="AK20" s="281"/>
      <c r="AL20" s="282"/>
      <c r="AM20" s="282"/>
      <c r="AN20" s="283"/>
      <c r="AO20" s="284" t="s">
        <v>528</v>
      </c>
      <c r="AP20" s="285" t="s">
        <v>529</v>
      </c>
      <c r="AQ20" s="286" t="s">
        <v>530</v>
      </c>
      <c r="AR20" s="287"/>
    </row>
    <row r="21" spans="1:46" s="260" customFormat="1" x14ac:dyDescent="0.15">
      <c r="A21" s="288"/>
      <c r="AK21" s="1109" t="s">
        <v>531</v>
      </c>
      <c r="AL21" s="1110"/>
      <c r="AM21" s="1110"/>
      <c r="AN21" s="1111"/>
      <c r="AO21" s="289">
        <v>8.68</v>
      </c>
      <c r="AP21" s="290">
        <v>6.65</v>
      </c>
      <c r="AQ21" s="291">
        <v>2.0299999999999998</v>
      </c>
      <c r="AS21" s="292"/>
      <c r="AT21" s="288"/>
    </row>
    <row r="22" spans="1:46" s="260" customFormat="1" x14ac:dyDescent="0.15">
      <c r="A22" s="288"/>
      <c r="AK22" s="1109" t="s">
        <v>532</v>
      </c>
      <c r="AL22" s="1110"/>
      <c r="AM22" s="1110"/>
      <c r="AN22" s="1111"/>
      <c r="AO22" s="293">
        <v>97.8</v>
      </c>
      <c r="AP22" s="294">
        <v>97</v>
      </c>
      <c r="AQ22" s="295">
        <v>0.8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535</v>
      </c>
      <c r="AL29" s="260"/>
      <c r="AM29" s="260"/>
      <c r="AN29" s="260"/>
      <c r="AS29" s="302"/>
    </row>
    <row r="30" spans="1:46" ht="13.5" customHeight="1" x14ac:dyDescent="0.15">
      <c r="A30" s="259"/>
      <c r="AK30" s="262"/>
      <c r="AL30" s="263"/>
      <c r="AM30" s="263"/>
      <c r="AN30" s="264"/>
      <c r="AO30" s="1101" t="s">
        <v>514</v>
      </c>
      <c r="AP30" s="265"/>
      <c r="AQ30" s="266" t="s">
        <v>515</v>
      </c>
      <c r="AR30" s="267"/>
    </row>
    <row r="31" spans="1:46" x14ac:dyDescent="0.15">
      <c r="A31" s="259"/>
      <c r="AK31" s="268"/>
      <c r="AL31" s="269"/>
      <c r="AM31" s="269"/>
      <c r="AN31" s="270"/>
      <c r="AO31" s="1102"/>
      <c r="AP31" s="271" t="s">
        <v>516</v>
      </c>
      <c r="AQ31" s="272" t="s">
        <v>517</v>
      </c>
      <c r="AR31" s="273" t="s">
        <v>518</v>
      </c>
    </row>
    <row r="32" spans="1:46" ht="27" customHeight="1" x14ac:dyDescent="0.15">
      <c r="A32" s="259"/>
      <c r="AK32" s="1117" t="s">
        <v>536</v>
      </c>
      <c r="AL32" s="1118"/>
      <c r="AM32" s="1118"/>
      <c r="AN32" s="1119"/>
      <c r="AO32" s="303">
        <v>927492</v>
      </c>
      <c r="AP32" s="303">
        <v>29825</v>
      </c>
      <c r="AQ32" s="304">
        <v>33124</v>
      </c>
      <c r="AR32" s="305">
        <v>-10</v>
      </c>
    </row>
    <row r="33" spans="1:46" ht="13.5" customHeight="1" x14ac:dyDescent="0.15">
      <c r="A33" s="259"/>
      <c r="AK33" s="1117" t="s">
        <v>537</v>
      </c>
      <c r="AL33" s="1118"/>
      <c r="AM33" s="1118"/>
      <c r="AN33" s="1119"/>
      <c r="AO33" s="303" t="s">
        <v>523</v>
      </c>
      <c r="AP33" s="303" t="s">
        <v>523</v>
      </c>
      <c r="AQ33" s="304" t="s">
        <v>523</v>
      </c>
      <c r="AR33" s="305" t="s">
        <v>523</v>
      </c>
    </row>
    <row r="34" spans="1:46" ht="27" customHeight="1" x14ac:dyDescent="0.15">
      <c r="A34" s="259"/>
      <c r="AK34" s="1117" t="s">
        <v>538</v>
      </c>
      <c r="AL34" s="1118"/>
      <c r="AM34" s="1118"/>
      <c r="AN34" s="1119"/>
      <c r="AO34" s="303" t="s">
        <v>523</v>
      </c>
      <c r="AP34" s="303" t="s">
        <v>523</v>
      </c>
      <c r="AQ34" s="304" t="s">
        <v>523</v>
      </c>
      <c r="AR34" s="305" t="s">
        <v>523</v>
      </c>
    </row>
    <row r="35" spans="1:46" ht="27" customHeight="1" x14ac:dyDescent="0.15">
      <c r="A35" s="259"/>
      <c r="AK35" s="1117" t="s">
        <v>539</v>
      </c>
      <c r="AL35" s="1118"/>
      <c r="AM35" s="1118"/>
      <c r="AN35" s="1119"/>
      <c r="AO35" s="303">
        <v>358238</v>
      </c>
      <c r="AP35" s="303">
        <v>11520</v>
      </c>
      <c r="AQ35" s="304">
        <v>9022</v>
      </c>
      <c r="AR35" s="305">
        <v>27.7</v>
      </c>
    </row>
    <row r="36" spans="1:46" ht="27" customHeight="1" x14ac:dyDescent="0.15">
      <c r="A36" s="259"/>
      <c r="AK36" s="1117" t="s">
        <v>540</v>
      </c>
      <c r="AL36" s="1118"/>
      <c r="AM36" s="1118"/>
      <c r="AN36" s="1119"/>
      <c r="AO36" s="303" t="s">
        <v>523</v>
      </c>
      <c r="AP36" s="303" t="s">
        <v>523</v>
      </c>
      <c r="AQ36" s="304">
        <v>1987</v>
      </c>
      <c r="AR36" s="305" t="s">
        <v>523</v>
      </c>
    </row>
    <row r="37" spans="1:46" ht="13.5" customHeight="1" x14ac:dyDescent="0.15">
      <c r="A37" s="259"/>
      <c r="AK37" s="1117" t="s">
        <v>541</v>
      </c>
      <c r="AL37" s="1118"/>
      <c r="AM37" s="1118"/>
      <c r="AN37" s="1119"/>
      <c r="AO37" s="303" t="s">
        <v>523</v>
      </c>
      <c r="AP37" s="303" t="s">
        <v>523</v>
      </c>
      <c r="AQ37" s="304">
        <v>678</v>
      </c>
      <c r="AR37" s="305" t="s">
        <v>523</v>
      </c>
    </row>
    <row r="38" spans="1:46" ht="27" customHeight="1" x14ac:dyDescent="0.15">
      <c r="A38" s="259"/>
      <c r="AK38" s="1120" t="s">
        <v>542</v>
      </c>
      <c r="AL38" s="1121"/>
      <c r="AM38" s="1121"/>
      <c r="AN38" s="1122"/>
      <c r="AO38" s="306" t="s">
        <v>523</v>
      </c>
      <c r="AP38" s="306" t="s">
        <v>523</v>
      </c>
      <c r="AQ38" s="307">
        <v>0</v>
      </c>
      <c r="AR38" s="295" t="s">
        <v>523</v>
      </c>
      <c r="AS38" s="302"/>
    </row>
    <row r="39" spans="1:46" x14ac:dyDescent="0.15">
      <c r="A39" s="259"/>
      <c r="AK39" s="1120" t="s">
        <v>543</v>
      </c>
      <c r="AL39" s="1121"/>
      <c r="AM39" s="1121"/>
      <c r="AN39" s="1122"/>
      <c r="AO39" s="303">
        <v>-6628</v>
      </c>
      <c r="AP39" s="303">
        <v>-213</v>
      </c>
      <c r="AQ39" s="304">
        <v>-3119</v>
      </c>
      <c r="AR39" s="305">
        <v>-93.2</v>
      </c>
      <c r="AS39" s="302"/>
    </row>
    <row r="40" spans="1:46" ht="27" customHeight="1" x14ac:dyDescent="0.15">
      <c r="A40" s="259"/>
      <c r="AK40" s="1117" t="s">
        <v>544</v>
      </c>
      <c r="AL40" s="1118"/>
      <c r="AM40" s="1118"/>
      <c r="AN40" s="1119"/>
      <c r="AO40" s="303">
        <v>-845649</v>
      </c>
      <c r="AP40" s="303">
        <v>-27193</v>
      </c>
      <c r="AQ40" s="304">
        <v>-27108</v>
      </c>
      <c r="AR40" s="305">
        <v>0.3</v>
      </c>
      <c r="AS40" s="302"/>
    </row>
    <row r="41" spans="1:46" x14ac:dyDescent="0.15">
      <c r="A41" s="259"/>
      <c r="AK41" s="1123" t="s">
        <v>303</v>
      </c>
      <c r="AL41" s="1124"/>
      <c r="AM41" s="1124"/>
      <c r="AN41" s="1125"/>
      <c r="AO41" s="303">
        <v>433453</v>
      </c>
      <c r="AP41" s="303">
        <v>13938</v>
      </c>
      <c r="AQ41" s="304">
        <v>14583</v>
      </c>
      <c r="AR41" s="305">
        <v>-4.4000000000000004</v>
      </c>
      <c r="AS41" s="302"/>
    </row>
    <row r="42" spans="1:46" x14ac:dyDescent="0.15">
      <c r="A42" s="259"/>
      <c r="AK42" s="308" t="s">
        <v>545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546</v>
      </c>
    </row>
    <row r="48" spans="1:46" x14ac:dyDescent="0.15">
      <c r="A48" s="259"/>
      <c r="AK48" s="313" t="s">
        <v>547</v>
      </c>
      <c r="AL48" s="313"/>
      <c r="AM48" s="313"/>
      <c r="AN48" s="313"/>
      <c r="AO48" s="313"/>
      <c r="AP48" s="313"/>
      <c r="AQ48" s="314"/>
      <c r="AR48" s="313"/>
    </row>
    <row r="49" spans="1:44" ht="13.5" customHeight="1" x14ac:dyDescent="0.15">
      <c r="A49" s="259"/>
      <c r="AK49" s="315"/>
      <c r="AL49" s="316"/>
      <c r="AM49" s="1112" t="s">
        <v>514</v>
      </c>
      <c r="AN49" s="1114" t="s">
        <v>548</v>
      </c>
      <c r="AO49" s="1115"/>
      <c r="AP49" s="1115"/>
      <c r="AQ49" s="1115"/>
      <c r="AR49" s="1116"/>
    </row>
    <row r="50" spans="1:44" x14ac:dyDescent="0.15">
      <c r="A50" s="259"/>
      <c r="AK50" s="317"/>
      <c r="AL50" s="318"/>
      <c r="AM50" s="1113"/>
      <c r="AN50" s="319" t="s">
        <v>549</v>
      </c>
      <c r="AO50" s="320" t="s">
        <v>550</v>
      </c>
      <c r="AP50" s="321" t="s">
        <v>551</v>
      </c>
      <c r="AQ50" s="322" t="s">
        <v>552</v>
      </c>
      <c r="AR50" s="323" t="s">
        <v>553</v>
      </c>
    </row>
    <row r="51" spans="1:44" x14ac:dyDescent="0.15">
      <c r="A51" s="259"/>
      <c r="AK51" s="315" t="s">
        <v>554</v>
      </c>
      <c r="AL51" s="316"/>
      <c r="AM51" s="324">
        <v>1103513</v>
      </c>
      <c r="AN51" s="325">
        <v>33727</v>
      </c>
      <c r="AO51" s="326">
        <v>-10.199999999999999</v>
      </c>
      <c r="AP51" s="327">
        <v>53869</v>
      </c>
      <c r="AQ51" s="328">
        <v>0.4</v>
      </c>
      <c r="AR51" s="329">
        <v>-10.6</v>
      </c>
    </row>
    <row r="52" spans="1:44" x14ac:dyDescent="0.15">
      <c r="A52" s="259"/>
      <c r="AK52" s="330"/>
      <c r="AL52" s="331" t="s">
        <v>555</v>
      </c>
      <c r="AM52" s="332">
        <v>742088</v>
      </c>
      <c r="AN52" s="333">
        <v>22681</v>
      </c>
      <c r="AO52" s="334">
        <v>10.199999999999999</v>
      </c>
      <c r="AP52" s="335">
        <v>35046</v>
      </c>
      <c r="AQ52" s="336">
        <v>7.1</v>
      </c>
      <c r="AR52" s="337">
        <v>3.1</v>
      </c>
    </row>
    <row r="53" spans="1:44" x14ac:dyDescent="0.15">
      <c r="A53" s="259"/>
      <c r="AK53" s="315" t="s">
        <v>556</v>
      </c>
      <c r="AL53" s="316"/>
      <c r="AM53" s="324">
        <v>1528566</v>
      </c>
      <c r="AN53" s="325">
        <v>47123</v>
      </c>
      <c r="AO53" s="326">
        <v>39.700000000000003</v>
      </c>
      <c r="AP53" s="327">
        <v>59119</v>
      </c>
      <c r="AQ53" s="328">
        <v>9.6999999999999993</v>
      </c>
      <c r="AR53" s="329">
        <v>30</v>
      </c>
    </row>
    <row r="54" spans="1:44" x14ac:dyDescent="0.15">
      <c r="A54" s="259"/>
      <c r="AK54" s="330"/>
      <c r="AL54" s="331" t="s">
        <v>555</v>
      </c>
      <c r="AM54" s="332">
        <v>799791</v>
      </c>
      <c r="AN54" s="333">
        <v>24656</v>
      </c>
      <c r="AO54" s="334">
        <v>8.6999999999999993</v>
      </c>
      <c r="AP54" s="335">
        <v>29900</v>
      </c>
      <c r="AQ54" s="336">
        <v>-14.7</v>
      </c>
      <c r="AR54" s="337">
        <v>23.4</v>
      </c>
    </row>
    <row r="55" spans="1:44" x14ac:dyDescent="0.15">
      <c r="A55" s="259"/>
      <c r="AK55" s="315" t="s">
        <v>557</v>
      </c>
      <c r="AL55" s="316"/>
      <c r="AM55" s="324">
        <v>1651079</v>
      </c>
      <c r="AN55" s="325">
        <v>51561</v>
      </c>
      <c r="AO55" s="326">
        <v>9.4</v>
      </c>
      <c r="AP55" s="327">
        <v>53895</v>
      </c>
      <c r="AQ55" s="328">
        <v>-8.8000000000000007</v>
      </c>
      <c r="AR55" s="329">
        <v>18.2</v>
      </c>
    </row>
    <row r="56" spans="1:44" x14ac:dyDescent="0.15">
      <c r="A56" s="259"/>
      <c r="AK56" s="330"/>
      <c r="AL56" s="331" t="s">
        <v>555</v>
      </c>
      <c r="AM56" s="332">
        <v>814999</v>
      </c>
      <c r="AN56" s="333">
        <v>25451</v>
      </c>
      <c r="AO56" s="334">
        <v>3.2</v>
      </c>
      <c r="AP56" s="335">
        <v>31224</v>
      </c>
      <c r="AQ56" s="336">
        <v>4.4000000000000004</v>
      </c>
      <c r="AR56" s="337">
        <v>-1.2</v>
      </c>
    </row>
    <row r="57" spans="1:44" x14ac:dyDescent="0.15">
      <c r="A57" s="259"/>
      <c r="AK57" s="315" t="s">
        <v>558</v>
      </c>
      <c r="AL57" s="316"/>
      <c r="AM57" s="324">
        <v>2008932</v>
      </c>
      <c r="AN57" s="325">
        <v>63739</v>
      </c>
      <c r="AO57" s="326">
        <v>23.6</v>
      </c>
      <c r="AP57" s="327">
        <v>47161</v>
      </c>
      <c r="AQ57" s="328">
        <v>-12.5</v>
      </c>
      <c r="AR57" s="329">
        <v>36.1</v>
      </c>
    </row>
    <row r="58" spans="1:44" x14ac:dyDescent="0.15">
      <c r="A58" s="259"/>
      <c r="AK58" s="330"/>
      <c r="AL58" s="331" t="s">
        <v>555</v>
      </c>
      <c r="AM58" s="332">
        <v>841044</v>
      </c>
      <c r="AN58" s="333">
        <v>26685</v>
      </c>
      <c r="AO58" s="334">
        <v>4.8</v>
      </c>
      <c r="AP58" s="335">
        <v>24595</v>
      </c>
      <c r="AQ58" s="336">
        <v>-21.2</v>
      </c>
      <c r="AR58" s="337">
        <v>26</v>
      </c>
    </row>
    <row r="59" spans="1:44" x14ac:dyDescent="0.15">
      <c r="A59" s="259"/>
      <c r="AK59" s="315" t="s">
        <v>559</v>
      </c>
      <c r="AL59" s="316"/>
      <c r="AM59" s="324">
        <v>1290406</v>
      </c>
      <c r="AN59" s="325">
        <v>41495</v>
      </c>
      <c r="AO59" s="326">
        <v>-34.9</v>
      </c>
      <c r="AP59" s="327">
        <v>43423</v>
      </c>
      <c r="AQ59" s="328">
        <v>-7.9</v>
      </c>
      <c r="AR59" s="329">
        <v>-27</v>
      </c>
    </row>
    <row r="60" spans="1:44" x14ac:dyDescent="0.15">
      <c r="A60" s="259"/>
      <c r="AK60" s="330"/>
      <c r="AL60" s="331" t="s">
        <v>555</v>
      </c>
      <c r="AM60" s="332">
        <v>581222</v>
      </c>
      <c r="AN60" s="333">
        <v>18690</v>
      </c>
      <c r="AO60" s="334">
        <v>-30</v>
      </c>
      <c r="AP60" s="335">
        <v>22207</v>
      </c>
      <c r="AQ60" s="336">
        <v>-9.6999999999999993</v>
      </c>
      <c r="AR60" s="337">
        <v>-20.3</v>
      </c>
    </row>
    <row r="61" spans="1:44" x14ac:dyDescent="0.15">
      <c r="A61" s="259"/>
      <c r="AK61" s="315" t="s">
        <v>560</v>
      </c>
      <c r="AL61" s="338"/>
      <c r="AM61" s="324">
        <v>1516499</v>
      </c>
      <c r="AN61" s="325">
        <v>47529</v>
      </c>
      <c r="AO61" s="326">
        <v>5.5</v>
      </c>
      <c r="AP61" s="327">
        <v>51493</v>
      </c>
      <c r="AQ61" s="339">
        <v>-3.8</v>
      </c>
      <c r="AR61" s="329">
        <v>9.3000000000000007</v>
      </c>
    </row>
    <row r="62" spans="1:44" x14ac:dyDescent="0.15">
      <c r="A62" s="259"/>
      <c r="AK62" s="330"/>
      <c r="AL62" s="331" t="s">
        <v>555</v>
      </c>
      <c r="AM62" s="332">
        <v>755829</v>
      </c>
      <c r="AN62" s="333">
        <v>23633</v>
      </c>
      <c r="AO62" s="334">
        <v>-0.6</v>
      </c>
      <c r="AP62" s="335">
        <v>28594</v>
      </c>
      <c r="AQ62" s="336">
        <v>-6.8</v>
      </c>
      <c r="AR62" s="337">
        <v>6.2</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6Tmw61pR2wrgF15Rtm4AGLP0tXRv7rVwZ/kXyf3yoceW2u7WGHstQQwjGe5/VBD722GaPlZDlUDlRexmtH+TMQ==" saltValue="5PPSYUQTsmEfS6iglQy3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562</v>
      </c>
    </row>
    <row r="121" spans="125:125" ht="13.5" hidden="1" customHeight="1" x14ac:dyDescent="0.15">
      <c r="DU121" s="253"/>
    </row>
  </sheetData>
  <sheetProtection algorithmName="SHA-512" hashValue="WU/98CQM6Z/r1ZyratqzG6DcUUEtwxF+ACdxhPQDoPxLIVBuDgMP5pcLMryuThh8avv5P+CM+olLQWz9RJ+WAw==" saltValue="D3Uhu6G3zFw/JtEWupLwJ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563</v>
      </c>
    </row>
  </sheetData>
  <sheetProtection algorithmName="SHA-512" hashValue="qXWXxSSaSowo9K4hS6KqQzwUW1EzVYerU7NHJCg0K29W7tq8SFTcOW2SLJFiHjturcfjb+Rcls06q6qyTArnxA==" saltValue="HoGIMr5vIxMcvDEghbHwO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26" t="s">
        <v>3</v>
      </c>
      <c r="D47" s="1126"/>
      <c r="E47" s="1127"/>
      <c r="F47" s="11">
        <v>25.79</v>
      </c>
      <c r="G47" s="12">
        <v>23.25</v>
      </c>
      <c r="H47" s="12">
        <v>21.74</v>
      </c>
      <c r="I47" s="12">
        <v>20.81</v>
      </c>
      <c r="J47" s="13">
        <v>21.41</v>
      </c>
    </row>
    <row r="48" spans="2:10" ht="57.75" customHeight="1" x14ac:dyDescent="0.15">
      <c r="B48" s="14"/>
      <c r="C48" s="1128" t="s">
        <v>4</v>
      </c>
      <c r="D48" s="1128"/>
      <c r="E48" s="1129"/>
      <c r="F48" s="15">
        <v>3.54</v>
      </c>
      <c r="G48" s="16">
        <v>5.55</v>
      </c>
      <c r="H48" s="16">
        <v>5</v>
      </c>
      <c r="I48" s="16">
        <v>8.27</v>
      </c>
      <c r="J48" s="17">
        <v>7.78</v>
      </c>
    </row>
    <row r="49" spans="2:10" ht="57.75" customHeight="1" thickBot="1" x14ac:dyDescent="0.2">
      <c r="B49" s="18"/>
      <c r="C49" s="1130" t="s">
        <v>5</v>
      </c>
      <c r="D49" s="1130"/>
      <c r="E49" s="1131"/>
      <c r="F49" s="19" t="s">
        <v>569</v>
      </c>
      <c r="G49" s="20" t="s">
        <v>570</v>
      </c>
      <c r="H49" s="20" t="s">
        <v>571</v>
      </c>
      <c r="I49" s="20">
        <v>3.48</v>
      </c>
      <c r="J49" s="21" t="s">
        <v>572</v>
      </c>
    </row>
    <row r="50" spans="2:10" x14ac:dyDescent="0.15"/>
  </sheetData>
  <sheetProtection algorithmName="SHA-512" hashValue="2Y8RepZEMVCKjw9fwO6U7XBiVcpmKwQCvTl9jrSoNLn9T3EVoAOMAH5fCqGj8a/tpCbR/DBfQxiMKleXMyZBpg==" saltValue="703y4fFyZYWKxgyvch01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2024-03-21T23:53:38Z</cp:lastPrinted>
  <dcterms:created xsi:type="dcterms:W3CDTF">2024-02-05T00:22:29Z</dcterms:created>
  <dcterms:modified xsi:type="dcterms:W3CDTF">2024-03-25T05:21:14Z</dcterms:modified>
  <cp:category/>
</cp:coreProperties>
</file>