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2690" windowHeight="9990" tabRatio="8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69" i="12" l="1"/>
  <c r="AA70" i="12"/>
  <c r="AA71" i="12"/>
  <c r="AA73" i="12"/>
  <c r="AA68" i="12"/>
  <c r="AA29" i="12" l="1"/>
  <c r="AA30" i="12"/>
  <c r="AA31" i="12"/>
  <c r="AA32" i="12"/>
  <c r="AA33" i="12"/>
  <c r="AA28" i="12"/>
  <c r="AF88"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<sst xmlns="http://schemas.openxmlformats.org/spreadsheetml/2006/main" count="1166" uniqueCount="613">
  <si>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</si>
  <si>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</si>
  <si>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</si>
  <si>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</si>
  <si>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</si>
  <si>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</si>
  <si>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</si>
  <si>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</si>
  <si>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</si>
  <si>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</si>
  <si>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</si>
  <si>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</si>
  <si>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</si>
  <si>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</si>
  <si>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</si>
  <si>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</si>
  <si>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</si>
  <si>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</si>
  <si>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</si>
  <si>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</si>
  <si>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</si>
  <si>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</si>
  <si>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</si>
  <si>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</si>
  <si>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</si>
  <si>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</si>
  <si>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</si>
  <si>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</si>
  <si>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</si>
  <si>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</si>
  <si>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</si>
  <si>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</si>
  <si>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</si>
  <si>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</si>
  <si>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</si>
  <si>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</si>
  <si>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</si>
  <si>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</si>
  <si>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</si>
  <si>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</si>
  <si>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</si>
  <si>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</si>
  <si>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</si>
  <si>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</si>
  <si>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</si>
  <si>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</si>
  <si>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</si>
  <si>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</si>
  <si>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</si>
  <si>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</si>
  <si>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</si>
  <si>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</si>
  <si>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</si>
  <si>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</si>
  <si>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</si>
  <si>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</si>
  <si>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</si>
  <si>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</si>
  <si>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</si>
  <si>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</si>
  <si>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</si>
  <si>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</si>
  <si>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</si>
  <si>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</si>
  <si>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</si>
  <si>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</si>
  <si>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</si>
  <si>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</si>
  <si>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</si>
  <si>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</si>
  <si>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</si>
  <si>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</si>
  <si>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</si>
  <si>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</si>
  <si>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</si>
  <si>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</si>
  <si>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</si>
  <si>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</si>
  <si>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</si>
  <si>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</si>
  <si>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</si>
  <si>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</si>
  <si>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</si>
  <si>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</si>
  <si>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</si>
  <si>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</si>
  <si>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</si>
  <si>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</si>
  <si>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</si>
  <si>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</si>
  <si>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</si>
  <si>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</si>
  <si>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</si>
  <si>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</si>
  <si>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</si>
  <si>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</si>
  <si>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</si>
  <si>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</si>
  <si>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</si>
  <si>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</si>
  <si>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</si>
  <si>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</si>
  <si>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</si>
  <si>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</si>
  <si>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</si>
  <si>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</si>
  <si>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</si>
  <si>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</si>
  <si>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</si>
  <si>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</si>
  <si>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</si>
  <si>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</si>
  <si>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</si>
  <si>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</si>
  <si>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</si>
  <si>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</si>
  <si>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</si>
  <si>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</si>
  <si>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</si>
  <si>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</si>
  <si>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</si>
  <si>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</si>
  <si>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</si>
  <si>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</si>
  <si>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</si>
  <si>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</si>
  <si>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</si>
  <si>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</si>
  <si>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</si>
  <si>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</si>
  <si>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</si>
  <si>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</si>
  <si>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</si>
  <si>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</si>
  <si>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</si>
  <si>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</si>
  <si>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</si>
  <si>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</si>
  <si>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</si>
  <si>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</si>
  <si>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</si>
  <si>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</si>
  <si>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</si>
  <si>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</si>
  <si>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</si>
  <si>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</si>
  <si>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</si>
  <si>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</si>
  <si>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</si>
  <si>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</si>
  <si>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</si>
  <si>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</si>
  <si>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</si>
  <si>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</si>
  <si>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</si>
  <si>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</si>
  <si>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</si>
  <si>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</si>
  <si>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</si>
  <si>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</si>
  <si>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</si>
  <si>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</si>
  <si>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</si>
  <si>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</si>
  <si>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</si>
  <si>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</si>
  <si>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</si>
  <si>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</si>
  <si>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</si>
  <si>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</si>
  <si>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</si>
  <si>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</si>
  <si>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</si>
  <si>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</si>
  <si>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</si>
  <si>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</si>
  <si>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</si>
  <si>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</si>
  <si>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</si>
  <si>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</si>
  <si>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</si>
  <si>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</si>
  <si>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</si>
  <si>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</si>
  <si>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</si>
  <si>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</si>
  <si>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</si>
  <si>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</si>
  <si>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</si>
  <si>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</si>
  <si>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</si>
  <si>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</si>
  <si>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</si>
  <si>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</si>
  <si>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</si>
  <si>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</si>
  <si>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</si>
  <si>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</si>
  <si>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</si>
  <si>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</si>
  <si>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</si>
  <si>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</si>
  <si>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</si>
  <si>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</si>
  <si>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</si>
  <si>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</si>
  <si>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</si>
  <si>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</si>
  <si>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</si>
  <si>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</si>
  <si>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</si>
  <si>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</si>
  <si>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</si>
  <si>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</si>
  <si>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</si>
  <si>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茨城県大子町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</si>
  <si>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</si>
  <si>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</si>
  <si>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</si>
  <si>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</si>
  <si>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</si>
  <si>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</si>
  <si>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</si>
  <si>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</si>
  <si>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</si>
  <si>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</si>
  <si>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</si>
  <si>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</si>
  <si>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</si>
  <si>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</si>
  <si>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</si>
  <si>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</si>
  <si>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</si>
  <si>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</si>
  <si>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</si>
  <si>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</si>
  <si>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</si>
  <si>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</si>
  <si>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</si>
  <si>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</si>
  <si>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</si>
  <si>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</si>
  <si>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</si>
  <si>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</si>
  <si>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</si>
  <si>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</si>
  <si>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</si>
  <si>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</si>
  <si>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</si>
  <si>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</si>
  <si>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</si>
  <si>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</si>
  <si>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</si>
  <si>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</si>
  <si>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</si>
  <si>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</si>
  <si>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</si>
  <si>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</si>
  <si>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</si>
  <si>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</si>
  <si>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</si>
  <si>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</si>
  <si>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</si>
  <si>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</si>
  <si>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</si>
  <si>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</si>
  <si>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</si>
  <si>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</si>
  <si>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</si>
  <si>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</si>
  <si>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</si>
  <si>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</si>
  <si>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</si>
  <si>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</si>
  <si>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</si>
  <si>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</si>
  <si>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</si>
  <si>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</si>
  <si>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</si>
  <si>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</si>
  <si>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</si>
  <si>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</si>
  <si>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</si>
  <si>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</si>
  <si>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</si>
  <si>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</si>
  <si>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</si>
  <si>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</si>
  <si>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</si>
  <si>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</si>
  <si>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</si>
  <si>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</si>
  <si>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</si>
  <si>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</si>
  <si>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</si>
  <si>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</si>
  <si>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</si>
  <si>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</si>
  <si>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</si>
  <si>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</si>
  <si>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</si>
  <si>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</si>
  <si>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</si>
  <si>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</si>
  <si>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</si>
  <si>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</si>
  <si>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</si>
  <si>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</si>
  <si>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</si>
  <si>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</si>
  <si>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</si>
  <si>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</si>
  <si>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</si>
  <si>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</si>
  <si>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</si>
  <si>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</si>
  <si>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</si>
  <si>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</si>
  <si>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</si>
  <si>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</si>
  <si>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</si>
  <si>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</si>
  <si>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</si>
  <si>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</si>
  <si>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</si>
  <si>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</si>
  <si>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</si>
  <si>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</si>
  <si>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</si>
  <si>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</si>
  <si>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</si>
  <si>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</si>
  <si>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</si>
  <si>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</si>
  <si>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</si>
  <si>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</si>
  <si>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</si>
  <si>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</si>
  <si>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</si>
  <si>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</si>
  <si>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</si>
  <si>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</si>
  <si>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</si>
  <si>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</si>
  <si>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</si>
  <si>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</si>
  <si>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</si>
  <si>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</si>
  <si>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</si>
  <si>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</si>
  <si>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</si>
  <si>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</si>
  <si>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</si>
  <si>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</si>
  <si>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</si>
  <si>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</si>
  <si>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</si>
  <si>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</si>
  <si>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</si>
  <si>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</si>
  <si>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</si>
  <si>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</si>
  <si>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</si>
  <si>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</si>
  <si>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</si>
  <si>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</si>
  <si>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</si>
  <si>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</si>
  <si>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</si>
  <si>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茨城県大子町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</si>
  <si>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</si>
  <si>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</si>
  <si>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</si>
  <si>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</si>
  <si>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</si>
  <si>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</si>
  <si>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</si>
  <si>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</si>
  <si>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</si>
  <si>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</si>
  <si>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</si>
  <si>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</si>
  <si>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</si>
  <si>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</si>
  <si>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</si>
  <si>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</si>
  <si>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</si>
  <si>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</si>
  <si>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</si>
  <si>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</si>
  <si>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</si>
  <si>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</si>
  <si>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</si>
  <si>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</si>
  <si>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</si>
  <si>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</si>
  <si>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</si>
  <si>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</si>
  <si>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</si>
  <si>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</si>
  <si>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</si>
  <si>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</si>
  <si>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</si>
  <si>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</si>
  <si>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</si>
  <si>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</si>
  <si>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</si>
  <si>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</si>
  <si>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</si>
  <si>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</si>
  <si>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</si>
  <si>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</si>
  <si>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</si>
  <si>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</si>
  <si>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</si>
  <si>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</si>
  <si>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</si>
  <si>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</si>
  <si>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</si>
  <si>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</si>
  <si>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</si>
  <si>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</si>
  <si>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</si>
  <si>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</si>
  <si>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</si>
  <si>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</si>
  <si>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</si>
  <si>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</si>
  <si>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</si>
  <si>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</si>
  <si>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</si>
  <si>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</si>
  <si>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</si>
  <si>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</si>
  <si>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</si>
  <si>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</si>
  <si>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</si>
  <si>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</si>
  <si>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</si>
  <si>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</si>
  <si>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</si>
  <si>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</si>
  <si>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</si>
  <si>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</si>
  <si>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</si>
  <si>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</si>
  <si>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</si>
  <si>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</si>
  <si>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</si>
  <si>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</si>
  <si>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</si>
  <si>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</si>
  <si>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</si>
  <si>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</si>
  <si>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</si>
  <si>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</si>
  <si>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</si>
  <si>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</si>
  <si>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</si>
  <si>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</si>
  <si>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</si>
  <si>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</si>
  <si>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</si>
  <si>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</si>
  <si>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</si>
  <si>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</si>
  <si>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</si>
  <si>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</si>
  <si>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</si>
  <si>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</si>
  <si>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</si>
  <si>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</si>
  <si>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</si>
  <si>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大子町水道事業会計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</si>
  <si>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</si>
  <si>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</si>
  <si>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大子町介護サービス事業特別会計</t>
    <phoneticPr fontId="5"/>
  </si>
  <si>
    <t>(Ｆ)</t>
    <phoneticPr fontId="5"/>
  </si>
  <si>
    <t>大子町介護保険特別会計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</si>
  <si>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</si>
  <si>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</si>
  <si>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</si>
  <si>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</si>
  <si>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</si>
  <si>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</si>
  <si>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</si>
  <si>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</si>
  <si>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</si>
  <si>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</si>
  <si>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</si>
  <si>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</si>
  <si>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</si>
  <si>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</si>
  <si>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</si>
  <si>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</si>
  <si>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</si>
  <si>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</si>
  <si>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</si>
  <si>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</si>
  <si>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</si>
  <si>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</si>
  <si>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</si>
  <si>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</si>
  <si>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</si>
  <si>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</si>
  <si>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</si>
  <si>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</si>
  <si>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</si>
  <si>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</si>
  <si>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</si>
  <si>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</si>
  <si>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</si>
  <si>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</si>
  <si>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</si>
  <si>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</si>
  <si>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</si>
  <si>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</si>
  <si>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</si>
  <si>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</si>
  <si>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</si>
  <si>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</si>
  <si>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</si>
  <si>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</si>
  <si>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</si>
  <si>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</si>
  <si>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</si>
  <si>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</si>
  <si>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</si>
  <si>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</si>
  <si>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</si>
  <si>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</si>
  <si>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</si>
  <si>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</si>
  <si>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</si>
  <si>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</si>
  <si>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</si>
  <si>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</si>
  <si>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</si>
  <si>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</si>
  <si>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</si>
  <si>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</si>
  <si>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</si>
  <si>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</si>
  <si>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</si>
  <si>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</si>
  <si>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</si>
  <si>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</si>
  <si>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</si>
  <si>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</si>
  <si>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</si>
  <si>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</si>
  <si>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</si>
  <si>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</si>
  <si>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</si>
  <si>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</si>
  <si>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</si>
  <si>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</si>
  <si>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</si>
  <si>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</si>
  <si>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</si>
  <si>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</si>
  <si>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</si>
  <si>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</si>
  <si>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</si>
  <si>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</si>
  <si>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4.85</t>
  </si>
  <si>
    <t>▲ 0.73</t>
  </si>
  <si>
    <t>▲ 0.37</t>
  </si>
  <si>
    <t>一般会計</t>
  </si>
  <si>
    <t>大子町水道事業会計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</si>
  <si>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</si>
  <si>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</si>
  <si>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</si>
  <si>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</si>
  <si>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</si>
  <si>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</si>
  <si>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</si>
  <si>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</si>
  <si>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</si>
  <si>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</si>
  <si>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</si>
  <si>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</si>
  <si>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</si>
  <si>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茨城県市町村総合事務組合（一般会計）</t>
    <rPh sb="13" eb="17">
      <t>イッパンカイケイ</t>
    </rPh>
    <phoneticPr fontId="2"/>
  </si>
  <si>
    <t>茨城県市町村総合事務組合（県民交通災害共済事業特別会計）</t>
  </si>
  <si>
    <t>茨城県後期高齢者医療広域連合（後期高齢医療特別会計）</t>
  </si>
  <si>
    <t>-</t>
    <phoneticPr fontId="2"/>
  </si>
  <si>
    <t>大子町庁舎建設基金</t>
  </si>
  <si>
    <t>大子町観光振興基金</t>
  </si>
  <si>
    <t>大子町森林環境譲与税基金</t>
  </si>
  <si>
    <t>大子町文化振興基金</t>
  </si>
  <si>
    <t>大子町学校教育施設整備基金</t>
    <phoneticPr fontId="2"/>
  </si>
  <si>
    <t>-</t>
    <phoneticPr fontId="2"/>
  </si>
  <si>
    <t>大子町振興公社出損金</t>
  </si>
  <si>
    <t>大子町特産品流通公社出資金</t>
  </si>
  <si>
    <t>茨城租税債権管理機構</t>
    <phoneticPr fontId="2"/>
  </si>
  <si>
    <t>茨城県後期高齢者医療広域連合（一般会計）</t>
    <phoneticPr fontId="2"/>
  </si>
  <si>
    <t>茨城北農業共済事務組合</t>
    <phoneticPr fontId="2"/>
  </si>
  <si>
    <t>-</t>
    <phoneticPr fontId="2"/>
  </si>
  <si>
    <t>大子町振興公社</t>
    <phoneticPr fontId="2"/>
  </si>
  <si>
    <t>大子町特産品流通公社</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</si>
  <si>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</si>
  <si>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</si>
  <si>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</si>
  <si>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</si>
  <si>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</si>
  <si>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</si>
  <si>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</si>
  <si>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</si>
  <si>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</si>
  <si>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</si>
  <si>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水準にあり、近年横ばいとなっているが、将来負担比率については上昇傾向にある。将来負担比率が上昇している主な原因としては、前述のとおり、大型建設事業が続いていることによるが、引き続き各種事務事業の整理・見直しを図るとともに、充当可能基金への計画的な積立を行うなど、公債費の適正化に努めていく。</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8" eb="29">
      <t>ヨコ</t>
    </rPh>
    <rPh sb="39" eb="41">
      <t>ショウライ</t>
    </rPh>
    <rPh sb="41" eb="43">
      <t>フタン</t>
    </rPh>
    <rPh sb="43" eb="45">
      <t>ヒリツ</t>
    </rPh>
    <rPh sb="50" eb="52">
      <t>ジョウショウ</t>
    </rPh>
    <rPh sb="52" eb="54">
      <t>ケイコウ</t>
    </rPh>
    <rPh sb="58" eb="60">
      <t>ショウライ</t>
    </rPh>
    <rPh sb="60" eb="62">
      <t>フタン</t>
    </rPh>
    <rPh sb="62" eb="64">
      <t>ヒリツ</t>
    </rPh>
    <rPh sb="65" eb="67">
      <t>ジョウショウ</t>
    </rPh>
    <rPh sb="71" eb="72">
      <t>オモ</t>
    </rPh>
    <rPh sb="73" eb="75">
      <t>ゲンイン</t>
    </rPh>
    <rPh sb="80" eb="82">
      <t>ゼンジュツ</t>
    </rPh>
    <rPh sb="87" eb="89">
      <t>オオガタ</t>
    </rPh>
    <rPh sb="89" eb="91">
      <t>ケンセツ</t>
    </rPh>
    <rPh sb="91" eb="93">
      <t>ジギョウ</t>
    </rPh>
    <rPh sb="94" eb="95">
      <t>ツヅ</t>
    </rPh>
    <rPh sb="106" eb="107">
      <t>ヒ</t>
    </rPh>
    <rPh sb="108" eb="109">
      <t>ツヅ</t>
    </rPh>
    <rPh sb="110" eb="112">
      <t>カクシュ</t>
    </rPh>
    <rPh sb="112" eb="114">
      <t>ジム</t>
    </rPh>
    <rPh sb="114" eb="116">
      <t>ジギョウ</t>
    </rPh>
    <rPh sb="117" eb="119">
      <t>セイリ</t>
    </rPh>
    <rPh sb="120" eb="122">
      <t>ミナオ</t>
    </rPh>
    <rPh sb="124" eb="125">
      <t>ハカ</t>
    </rPh>
    <rPh sb="131" eb="133">
      <t>ジュウトウ</t>
    </rPh>
    <rPh sb="133" eb="135">
      <t>カノウ</t>
    </rPh>
    <rPh sb="135" eb="137">
      <t>キキン</t>
    </rPh>
    <rPh sb="139" eb="142">
      <t>ケイカクテキ</t>
    </rPh>
    <rPh sb="143" eb="145">
      <t>ツミタテ</t>
    </rPh>
    <rPh sb="146" eb="147">
      <t>オコナ</t>
    </rPh>
    <rPh sb="151" eb="154">
      <t>コウサイヒ</t>
    </rPh>
    <rPh sb="155" eb="157">
      <t>テキセイ</t>
    </rPh>
    <rPh sb="157" eb="158">
      <t>カ</t>
    </rPh>
    <rPh sb="159" eb="160">
      <t>ツト</t>
    </rPh>
    <phoneticPr fontId="5"/>
  </si>
  <si>
    <t>　将来負担比率については、平成３０年度から新庁舎建設事業等の大型建設事業の元金償還が開始されたことにより比率が上昇し続けている。なお、令和２年度においては、標準財政規模が増加したことにより当該比率が一時的に減少していたが、引き続き実施しているし尿処理施設建設事業による地方債残高の増加が予想されていることから、当該比率についても今後数年間は増加が見込まれる。
　一方で、有形固定資産減価償却率については、平均値を下回っている。しかしながら、施設類型別に見た場合、幼稚園・保育所及び公民館は90％を超え、老朽化が著しいことから、対策を計画的に検討していく。</t>
    <rPh sb="1" eb="3">
      <t>ショウライ</t>
    </rPh>
    <rPh sb="3" eb="5">
      <t>フタン</t>
    </rPh>
    <rPh sb="5" eb="7">
      <t>ヒリツ</t>
    </rPh>
    <rPh sb="13" eb="15">
      <t>ヘイセイ</t>
    </rPh>
    <rPh sb="17" eb="19">
      <t>ネンド</t>
    </rPh>
    <rPh sb="21" eb="24">
      <t>シンチョウシャ</t>
    </rPh>
    <rPh sb="24" eb="26">
      <t>ケンセツ</t>
    </rPh>
    <rPh sb="26" eb="28">
      <t>ジギョウ</t>
    </rPh>
    <rPh sb="28" eb="29">
      <t>トウ</t>
    </rPh>
    <rPh sb="30" eb="32">
      <t>オオガタ</t>
    </rPh>
    <rPh sb="32" eb="34">
      <t>ケンセツ</t>
    </rPh>
    <rPh sb="34" eb="36">
      <t>ジギョウ</t>
    </rPh>
    <rPh sb="37" eb="39">
      <t>ガンキン</t>
    </rPh>
    <rPh sb="39" eb="41">
      <t>ショウカン</t>
    </rPh>
    <rPh sb="42" eb="44">
      <t>カイシ</t>
    </rPh>
    <rPh sb="52" eb="54">
      <t>ヒリツ</t>
    </rPh>
    <rPh sb="55" eb="57">
      <t>ジョウショウ</t>
    </rPh>
    <rPh sb="58" eb="59">
      <t>ツヅ</t>
    </rPh>
    <rPh sb="94" eb="96">
      <t>トウガイ</t>
    </rPh>
    <rPh sb="96" eb="98">
      <t>ヒリツ</t>
    </rPh>
    <rPh sb="99" eb="102">
      <t>イチジテキ</t>
    </rPh>
    <rPh sb="111" eb="112">
      <t>ヒ</t>
    </rPh>
    <rPh sb="113" eb="114">
      <t>ツヅ</t>
    </rPh>
    <rPh sb="115" eb="117">
      <t>ジッシ</t>
    </rPh>
    <rPh sb="134" eb="136">
      <t>チホウ</t>
    </rPh>
    <rPh sb="136" eb="137">
      <t>サイ</t>
    </rPh>
    <rPh sb="137" eb="139">
      <t>ザンダカ</t>
    </rPh>
    <rPh sb="140" eb="142">
      <t>ゾウカ</t>
    </rPh>
    <rPh sb="143" eb="145">
      <t>ヨソウ</t>
    </rPh>
    <rPh sb="155" eb="157">
      <t>トウガイ</t>
    </rPh>
    <rPh sb="157" eb="159">
      <t>ヒリツ</t>
    </rPh>
    <rPh sb="164" eb="166">
      <t>コンゴ</t>
    </rPh>
    <rPh sb="166" eb="169">
      <t>スウネンカン</t>
    </rPh>
    <rPh sb="170" eb="172">
      <t>ゾウカ</t>
    </rPh>
    <rPh sb="173" eb="175">
      <t>ミコ</t>
    </rPh>
    <rPh sb="181" eb="183">
      <t>イッポウ</t>
    </rPh>
    <rPh sb="185" eb="187">
      <t>ユウケイ</t>
    </rPh>
    <rPh sb="187" eb="189">
      <t>コテイ</t>
    </rPh>
    <rPh sb="189" eb="191">
      <t>シサン</t>
    </rPh>
    <rPh sb="191" eb="193">
      <t>ゲンカ</t>
    </rPh>
    <rPh sb="193" eb="195">
      <t>ショウキャク</t>
    </rPh>
    <rPh sb="195" eb="196">
      <t>リツ</t>
    </rPh>
    <rPh sb="202" eb="205">
      <t>ヘイキンチ</t>
    </rPh>
    <rPh sb="206" eb="208">
      <t>シタマワ</t>
    </rPh>
    <rPh sb="220" eb="222">
      <t>シセツ</t>
    </rPh>
    <rPh sb="222" eb="223">
      <t>ルイ</t>
    </rPh>
    <rPh sb="223" eb="224">
      <t>ガタ</t>
    </rPh>
    <rPh sb="224" eb="225">
      <t>ベツ</t>
    </rPh>
    <rPh sb="226" eb="227">
      <t>ミ</t>
    </rPh>
    <rPh sb="228" eb="230">
      <t>バアイ</t>
    </rPh>
    <rPh sb="231" eb="234">
      <t>ヨウチエン</t>
    </rPh>
    <rPh sb="235" eb="237">
      <t>ホイク</t>
    </rPh>
    <rPh sb="237" eb="238">
      <t>ショ</t>
    </rPh>
    <rPh sb="238" eb="239">
      <t>オヨ</t>
    </rPh>
    <rPh sb="240" eb="243">
      <t>コウミンカン</t>
    </rPh>
    <rPh sb="248" eb="249">
      <t>コ</t>
    </rPh>
    <rPh sb="251" eb="254">
      <t>ロウキュウカ</t>
    </rPh>
    <rPh sb="255" eb="256">
      <t>イチジル</t>
    </rPh>
    <rPh sb="263" eb="265">
      <t>タイサク</t>
    </rPh>
    <rPh sb="266" eb="269">
      <t>ケイカクテキ</t>
    </rPh>
    <rPh sb="270" eb="27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</si>
</sst>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3" fontId="34" fillId="0" borderId="112" xfId="15" applyNumberFormat="1" applyFont="1" applyBorder="1" applyAlignment="1" applyProtection="1">
      <alignment horizontal="left" vertical="center" shrinkToFit="1"/>
      <protection locked="0"/>
    </xf>
    <xf numFmtId="3" fontId="34" fillId="0" borderId="113" xfId="15" applyNumberFormat="1" applyFont="1" applyBorder="1" applyAlignment="1" applyProtection="1">
      <alignment horizontal="left" vertical="center" shrinkToFit="1"/>
      <protection locked="0"/>
    </xf>
    <xf numFmtId="3" fontId="34" fillId="0" borderId="114" xfId="15" applyNumberFormat="1"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3" fontId="34" fillId="0" borderId="98" xfId="15" applyNumberFormat="1" applyFont="1" applyBorder="1" applyAlignment="1" applyProtection="1">
      <alignment horizontal="left" vertical="center" shrinkToFit="1"/>
      <protection locked="0"/>
    </xf>
    <xf numFmtId="3" fontId="34" fillId="0" borderId="99" xfId="15" applyNumberFormat="1" applyFont="1" applyBorder="1" applyAlignment="1" applyProtection="1">
      <alignment horizontal="left" vertical="center" shrinkToFit="1"/>
      <protection locked="0"/>
    </xf>
    <xf numFmtId="3" fontId="34" fillId="0" borderId="10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92C9-46BB-83A9-F59A057D4E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78858</c:v>
                </c:pt>
                <c:pt idx="1">
                  <c:v>64593</c:v>
                </c:pt>
                <c:pt idx="2">
                  <c:v>49035</c:v>
                </c:pt>
                <c:pt idx="3">
                  <c:v>64656</c:v>
                </c:pt>
                <c:pt idx="4">
                  <c:v>144483</c:v>
                </c:pt>
              </c:numCache>
            </c:numRef>
          </c:val>
          <c:smooth val="0"/>
          <c:extLst>
            <c:ext xmlns:c16="http://schemas.microsoft.com/office/drawing/2014/chart" uri="{C3380CC4-5D6E-409C-BE32-E72D297353CC}">
              <c16:uniqueId val="{00000001-92C9-46BB-83A9-F59A057D4E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c:v>
                </c:pt>
                <c:pt idx="1">
                  <c:v>10.42</c:v>
                </c:pt>
                <c:pt idx="2">
                  <c:v>9.14</c:v>
                </c:pt>
                <c:pt idx="3">
                  <c:v>15.26</c:v>
                </c:pt>
                <c:pt idx="4">
                  <c:v>22.42</c:v>
                </c:pt>
              </c:numCache>
            </c:numRef>
          </c:val>
          <c:extLst>
            <c:ext xmlns:c16="http://schemas.microsoft.com/office/drawing/2014/chart" uri="{C3380CC4-5D6E-409C-BE32-E72D297353CC}">
              <c16:uniqueId val="{00000000-B0D4-44D5-B0F7-92A2A9301C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26.07</c:v>
                </c:pt>
                <c:pt idx="1">
                  <c:v>21.08</c:v>
                </c:pt>
                <c:pt idx="2">
                  <c:v>21.63</c:v>
                </c:pt>
                <c:pt idx="3">
                  <c:v>22.15</c:v>
                </c:pt>
                <c:pt idx="4">
                  <c:v>25.4</c:v>
                </c:pt>
              </c:numCache>
            </c:numRef>
          </c:val>
          <c:extLst>
            <c:ext xmlns:c16="http://schemas.microsoft.com/office/drawing/2014/chart" uri="{C3380CC4-5D6E-409C-BE32-E72D297353CC}">
              <c16:uniqueId val="{00000001-B0D4-44D5-B0F7-92A2A9301C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-4.8499999999999996</c:v>
                </c:pt>
                <c:pt idx="1">
                  <c:v>-0.73</c:v>
                </c:pt>
                <c:pt idx="2">
                  <c:v>-0.37</c:v>
                </c:pt>
                <c:pt idx="3">
                  <c:v>8.2100000000000009</c:v>
                </c:pt>
                <c:pt idx="4">
                  <c:v>12.49</c:v>
                </c:pt>
              </c:numCache>
            </c:numRef>
          </c:val>
          <c:smooth val="0"/>
          <c:extLst>
            <c:ext xmlns:c16="http://schemas.microsoft.com/office/drawing/2014/chart" uri="{C3380CC4-5D6E-409C-BE32-E72D297353CC}">
              <c16:uniqueId val="{00000002-B0D4-44D5-B0F7-92A2A9301C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F2-4712-95AB-82DF0F2EE4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F2-4712-95AB-82DF0F2EE4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F2-4712-95AB-82DF0F2EE464}"/>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CF2-4712-95AB-82DF0F2EE464}"/>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7CF2-4712-95AB-82DF0F2EE464}"/>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0.17</c:v>
                </c:pt>
                <c:pt idx="4">
                  <c:v>#N/A</c:v>
                </c:pt>
                <c:pt idx="5">
                  <c:v>0.13</c:v>
                </c:pt>
                <c:pt idx="6">
                  <c:v>#N/A</c:v>
                </c:pt>
                <c:pt idx="7">
                  <c:v>0.15</c:v>
                </c:pt>
                <c:pt idx="8">
                  <c:v>#N/A</c:v>
                </c:pt>
                <c:pt idx="9">
                  <c:v>0.14000000000000001</c:v>
                </c:pt>
              </c:numCache>
            </c:numRef>
          </c:val>
          <c:extLst>
            <c:ext xmlns:c16="http://schemas.microsoft.com/office/drawing/2014/chart" uri="{C3380CC4-5D6E-409C-BE32-E72D297353CC}">
              <c16:uniqueId val="{00000005-7CF2-4712-95AB-82DF0F2EE464}"/>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1.46</c:v>
                </c:pt>
                <c:pt idx="2">
                  <c:v>#N/A</c:v>
                </c:pt>
                <c:pt idx="3">
                  <c:v>0.79</c:v>
                </c:pt>
                <c:pt idx="4">
                  <c:v>#N/A</c:v>
                </c:pt>
                <c:pt idx="5">
                  <c:v>1.1000000000000001</c:v>
                </c:pt>
                <c:pt idx="6">
                  <c:v>#N/A</c:v>
                </c:pt>
                <c:pt idx="7">
                  <c:v>1.07</c:v>
                </c:pt>
                <c:pt idx="8">
                  <c:v>#N/A</c:v>
                </c:pt>
                <c:pt idx="9">
                  <c:v>1.39</c:v>
                </c:pt>
              </c:numCache>
            </c:numRef>
          </c:val>
          <c:extLst>
            <c:ext xmlns:c16="http://schemas.microsoft.com/office/drawing/2014/chart" uri="{C3380CC4-5D6E-409C-BE32-E72D297353CC}">
              <c16:uniqueId val="{00000006-7CF2-4712-95AB-82DF0F2EE464}"/>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2.23</c:v>
                </c:pt>
                <c:pt idx="2">
                  <c:v>#N/A</c:v>
                </c:pt>
                <c:pt idx="3">
                  <c:v>2.13</c:v>
                </c:pt>
                <c:pt idx="4">
                  <c:v>#N/A</c:v>
                </c:pt>
                <c:pt idx="5">
                  <c:v>1.75</c:v>
                </c:pt>
                <c:pt idx="6">
                  <c:v>#N/A</c:v>
                </c:pt>
                <c:pt idx="7">
                  <c:v>1.54</c:v>
                </c:pt>
                <c:pt idx="8">
                  <c:v>#N/A</c:v>
                </c:pt>
                <c:pt idx="9">
                  <c:v>1.92</c:v>
                </c:pt>
              </c:numCache>
            </c:numRef>
          </c:val>
          <c:extLst>
            <c:ext xmlns:c16="http://schemas.microsoft.com/office/drawing/2014/chart" uri="{C3380CC4-5D6E-409C-BE32-E72D297353CC}">
              <c16:uniqueId val="{00000007-7CF2-4712-95AB-82DF0F2EE464}"/>
            </c:ext>
          </c:extLst>
        </c:ser>
        <c:ser>
          <c:idx val="8"/>
          <c:order val="8"/>
          <c:tx>
            <c:strRef>
              <c:f>データシート!$A$35</c:f>
              <c:strCache>
                <c:ptCount val="1"/>
                <c:pt idx="0">
                  <c:v>大子町水道事業会計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9.19</c:v>
                </c:pt>
                <c:pt idx="2">
                  <c:v>#N/A</c:v>
                </c:pt>
                <c:pt idx="3">
                  <c:v>9.14</c:v>
                </c:pt>
                <c:pt idx="4">
                  <c:v>#N/A</c:v>
                </c:pt>
                <c:pt idx="5">
                  <c:v>10.1</c:v>
                </c:pt>
                <c:pt idx="6">
                  <c:v>#N/A</c:v>
                </c:pt>
                <c:pt idx="7">
                  <c:v>10.130000000000001</c:v>
                </c:pt>
                <c:pt idx="8">
                  <c:v>#N/A</c:v>
                </c:pt>
                <c:pt idx="9">
                  <c:v>8.81</c:v>
                </c:pt>
              </c:numCache>
            </c:numRef>
          </c:val>
          <c:extLst>
            <c:ext xmlns:c16="http://schemas.microsoft.com/office/drawing/2014/chart" uri="{C3380CC4-5D6E-409C-BE32-E72D297353CC}">
              <c16:uniqueId val="{00000008-7CF2-4712-95AB-82DF0F2EE4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6.19</c:v>
                </c:pt>
                <c:pt idx="2">
                  <c:v>#N/A</c:v>
                </c:pt>
                <c:pt idx="3">
                  <c:v>10.42</c:v>
                </c:pt>
                <c:pt idx="4">
                  <c:v>#N/A</c:v>
                </c:pt>
                <c:pt idx="5">
                  <c:v>9.1300000000000008</c:v>
                </c:pt>
                <c:pt idx="6">
                  <c:v>#N/A</c:v>
                </c:pt>
                <c:pt idx="7">
                  <c:v>15.25</c:v>
                </c:pt>
                <c:pt idx="8">
                  <c:v>#N/A</c:v>
                </c:pt>
                <c:pt idx="9">
                  <c:v>22.42</c:v>
                </c:pt>
              </c:numCache>
            </c:numRef>
          </c:val>
          <c:extLst>
            <c:ext xmlns:c16="http://schemas.microsoft.com/office/drawing/2014/chart" uri="{C3380CC4-5D6E-409C-BE32-E72D297353CC}">
              <c16:uniqueId val="{00000009-7CF2-4712-95AB-82DF0F2EE4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750</c:v>
                </c:pt>
                <c:pt idx="5">
                  <c:v>808</c:v>
                </c:pt>
                <c:pt idx="8">
                  <c:v>822</c:v>
                </c:pt>
                <c:pt idx="11">
                  <c:v>851</c:v>
                </c:pt>
                <c:pt idx="14">
                  <c:v>873</c:v>
                </c:pt>
              </c:numCache>
            </c:numRef>
          </c:val>
          <c:extLst>
            <c:ext xmlns:c16="http://schemas.microsoft.com/office/drawing/2014/chart" uri="{C3380CC4-5D6E-409C-BE32-E72D297353CC}">
              <c16:uniqueId val="{00000000-F7D1-47B6-B112-6C138BEE26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D1-47B6-B112-6C138BEE26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2-F7D1-47B6-B112-6C138BEE26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D1-47B6-B112-6C138BEE26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c:v>
                </c:pt>
                <c:pt idx="3">
                  <c:v>36</c:v>
                </c:pt>
                <c:pt idx="6">
                  <c:v>20</c:v>
                </c:pt>
                <c:pt idx="9">
                  <c:v>28</c:v>
                </c:pt>
                <c:pt idx="12">
                  <c:v>26</c:v>
                </c:pt>
              </c:numCache>
            </c:numRef>
          </c:val>
          <c:extLst>
            <c:ext xmlns:c16="http://schemas.microsoft.com/office/drawing/2014/chart" uri="{C3380CC4-5D6E-409C-BE32-E72D297353CC}">
              <c16:uniqueId val="{00000004-F7D1-47B6-B112-6C138BEE26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D1-47B6-B112-6C138BEE26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D1-47B6-B112-6C138BEE26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897</c:v>
                </c:pt>
                <c:pt idx="3">
                  <c:v>956</c:v>
                </c:pt>
                <c:pt idx="6">
                  <c:v>973</c:v>
                </c:pt>
                <c:pt idx="9">
                  <c:v>1011</c:v>
                </c:pt>
                <c:pt idx="12">
                  <c:v>1044</c:v>
                </c:pt>
              </c:numCache>
            </c:numRef>
          </c:val>
          <c:extLst>
            <c:ext xmlns:c16="http://schemas.microsoft.com/office/drawing/2014/chart" uri="{C3380CC4-5D6E-409C-BE32-E72D297353CC}">
              <c16:uniqueId val="{00000007-F7D1-47B6-B112-6C138BEE26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c:v>
                </c:pt>
                <c:pt idx="2">
                  <c:v>#N/A</c:v>
                </c:pt>
                <c:pt idx="3">
                  <c:v>#N/A</c:v>
                </c:pt>
                <c:pt idx="4">
                  <c:v>188</c:v>
                </c:pt>
                <c:pt idx="5">
                  <c:v>#N/A</c:v>
                </c:pt>
                <c:pt idx="6">
                  <c:v>#N/A</c:v>
                </c:pt>
                <c:pt idx="7">
                  <c:v>174</c:v>
                </c:pt>
                <c:pt idx="8">
                  <c:v>#N/A</c:v>
                </c:pt>
                <c:pt idx="9">
                  <c:v>#N/A</c:v>
                </c:pt>
                <c:pt idx="10">
                  <c:v>190</c:v>
                </c:pt>
                <c:pt idx="11">
                  <c:v>#N/A</c:v>
                </c:pt>
                <c:pt idx="12">
                  <c:v>#N/A</c:v>
                </c:pt>
                <c:pt idx="13">
                  <c:v>198</c:v>
                </c:pt>
                <c:pt idx="14">
                  <c:v>#N/A</c:v>
                </c:pt>
              </c:numCache>
            </c:numRef>
          </c:val>
          <c:smooth val="0"/>
          <c:extLst>
            <c:ext xmlns:c16="http://schemas.microsoft.com/office/drawing/2014/chart" uri="{C3380CC4-5D6E-409C-BE32-E72D297353CC}">
              <c16:uniqueId val="{00000008-F7D1-47B6-B112-6C138BEE26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8340</c:v>
                </c:pt>
                <c:pt idx="5">
                  <c:v>8244</c:v>
                </c:pt>
                <c:pt idx="8">
                  <c:v>7974</c:v>
                </c:pt>
                <c:pt idx="11">
                  <c:v>8636</c:v>
                </c:pt>
                <c:pt idx="14">
                  <c:v>8721</c:v>
                </c:pt>
              </c:numCache>
            </c:numRef>
          </c:val>
          <c:extLst>
            <c:ext xmlns:c16="http://schemas.microsoft.com/office/drawing/2014/chart" uri="{C3380CC4-5D6E-409C-BE32-E72D297353CC}">
              <c16:uniqueId val="{00000000-3FEB-4ECA-839F-134761A298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210</c:v>
                </c:pt>
                <c:pt idx="5">
                  <c:v>177</c:v>
                </c:pt>
                <c:pt idx="8">
                  <c:v>132</c:v>
                </c:pt>
                <c:pt idx="11">
                  <c:v>102</c:v>
                </c:pt>
                <c:pt idx="14">
                  <c:v>77</c:v>
                </c:pt>
              </c:numCache>
            </c:numRef>
          </c:val>
          <c:extLst>
            <c:ext xmlns:c16="http://schemas.microsoft.com/office/drawing/2014/chart" uri="{C3380CC4-5D6E-409C-BE32-E72D297353CC}">
              <c16:uniqueId val="{00000001-3FEB-4ECA-839F-134761A298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3975</c:v>
                </c:pt>
                <c:pt idx="5">
                  <c:v>3837</c:v>
                </c:pt>
                <c:pt idx="8">
                  <c:v>3980</c:v>
                </c:pt>
                <c:pt idx="11">
                  <c:v>3994</c:v>
                </c:pt>
                <c:pt idx="14">
                  <c:v>4038</c:v>
                </c:pt>
              </c:numCache>
            </c:numRef>
          </c:val>
          <c:extLst>
            <c:ext xmlns:c16="http://schemas.microsoft.com/office/drawing/2014/chart" uri="{C3380CC4-5D6E-409C-BE32-E72D297353CC}">
              <c16:uniqueId val="{00000002-3FEB-4ECA-839F-134761A298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EB-4ECA-839F-134761A298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EB-4ECA-839F-134761A298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3FEB-4ECA-839F-134761A298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3278</c:v>
                </c:pt>
                <c:pt idx="3">
                  <c:v>3328</c:v>
                </c:pt>
                <c:pt idx="6">
                  <c:v>3301</c:v>
                </c:pt>
                <c:pt idx="9">
                  <c:v>3283</c:v>
                </c:pt>
                <c:pt idx="12">
                  <c:v>3284</c:v>
                </c:pt>
              </c:numCache>
            </c:numRef>
          </c:val>
          <c:extLst>
            <c:ext xmlns:c16="http://schemas.microsoft.com/office/drawing/2014/chart" uri="{C3380CC4-5D6E-409C-BE32-E72D297353CC}">
              <c16:uniqueId val="{00000006-3FEB-4ECA-839F-134761A298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FEB-4ECA-839F-134761A298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317</c:v>
                </c:pt>
                <c:pt idx="3">
                  <c:v>343</c:v>
                </c:pt>
                <c:pt idx="6">
                  <c:v>369</c:v>
                </c:pt>
                <c:pt idx="9">
                  <c:v>531</c:v>
                </c:pt>
                <c:pt idx="12">
                  <c:v>394</c:v>
                </c:pt>
              </c:numCache>
            </c:numRef>
          </c:val>
          <c:extLst>
            <c:ext xmlns:c16="http://schemas.microsoft.com/office/drawing/2014/chart" uri="{C3380CC4-5D6E-409C-BE32-E72D297353CC}">
              <c16:uniqueId val="{00000008-3FEB-4ECA-839F-134761A298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8</c:v>
                </c:pt>
                <c:pt idx="6">
                  <c:v>5</c:v>
                </c:pt>
                <c:pt idx="9">
                  <c:v>3</c:v>
                </c:pt>
                <c:pt idx="12">
                  <c:v>2</c:v>
                </c:pt>
              </c:numCache>
            </c:numRef>
          </c:val>
          <c:extLst>
            <c:ext xmlns:c16="http://schemas.microsoft.com/office/drawing/2014/chart" uri="{C3380CC4-5D6E-409C-BE32-E72D297353CC}">
              <c16:uniqueId val="{00000009-3FEB-4ECA-839F-134761A298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10034</c:v>
                </c:pt>
                <c:pt idx="3">
                  <c:v>9811</c:v>
                </c:pt>
                <c:pt idx="6">
                  <c:v>9696</c:v>
                </c:pt>
                <c:pt idx="9">
                  <c:v>10069</c:v>
                </c:pt>
                <c:pt idx="12">
                  <c:v>10849</c:v>
                </c:pt>
              </c:numCache>
            </c:numRef>
          </c:val>
          <c:extLst>
            <c:ext xmlns:c16="http://schemas.microsoft.com/office/drawing/2014/chart" uri="{C3380CC4-5D6E-409C-BE32-E72D297353CC}">
              <c16:uniqueId val="{0000000A-3FEB-4ECA-839F-134761A298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1119</c:v>
                </c:pt>
                <c:pt idx="2">
                  <c:v>#N/A</c:v>
                </c:pt>
                <c:pt idx="3">
                  <c:v>#N/A</c:v>
                </c:pt>
                <c:pt idx="4">
                  <c:v>1232</c:v>
                </c:pt>
                <c:pt idx="5">
                  <c:v>#N/A</c:v>
                </c:pt>
                <c:pt idx="6">
                  <c:v>#N/A</c:v>
                </c:pt>
                <c:pt idx="7">
                  <c:v>1285</c:v>
                </c:pt>
                <c:pt idx="8">
                  <c:v>#N/A</c:v>
                </c:pt>
                <c:pt idx="9">
                  <c:v>#N/A</c:v>
                </c:pt>
                <c:pt idx="10">
                  <c:v>1153</c:v>
                </c:pt>
                <c:pt idx="11">
                  <c:v>#N/A</c:v>
                </c:pt>
                <c:pt idx="12">
                  <c:v>#N/A</c:v>
                </c:pt>
                <c:pt idx="13">
                  <c:v>1693</c:v>
                </c:pt>
                <c:pt idx="14">
                  <c:v>#N/A</c:v>
                </c:pt>
              </c:numCache>
            </c:numRef>
          </c:val>
          <c:smooth val="0"/>
          <c:extLst>
            <c:ext xmlns:c16="http://schemas.microsoft.com/office/drawing/2014/chart" uri="{C3380CC4-5D6E-409C-BE32-E72D297353CC}">
              <c16:uniqueId val="{0000000B-3FEB-4ECA-839F-134761A298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1293</c:v>
                </c:pt>
                <c:pt idx="1">
                  <c:v>1395</c:v>
                </c:pt>
                <c:pt idx="2">
                  <c:v>1693</c:v>
                </c:pt>
              </c:numCache>
            </c:numRef>
          </c:val>
          <c:extLst>
            <c:ext xmlns:c16="http://schemas.microsoft.com/office/drawing/2014/chart" uri="{C3380CC4-5D6E-409C-BE32-E72D297353CC}">
              <c16:uniqueId val="{00000000-A456-46FB-899A-D93959A429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1205</c:v>
                </c:pt>
                <c:pt idx="1">
                  <c:v>1204</c:v>
                </c:pt>
                <c:pt idx="2">
                  <c:v>1152</c:v>
                </c:pt>
              </c:numCache>
            </c:numRef>
          </c:val>
          <c:extLst>
            <c:ext xmlns:c16="http://schemas.microsoft.com/office/drawing/2014/chart" uri="{C3380CC4-5D6E-409C-BE32-E72D297353CC}">
              <c16:uniqueId val="{00000001-A456-46FB-899A-D93959A429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1335</c:v>
                </c:pt>
                <c:pt idx="1">
                  <c:v>1281</c:v>
                </c:pt>
                <c:pt idx="2">
                  <c:v>1030</c:v>
                </c:pt>
              </c:numCache>
            </c:numRef>
          </c:val>
          <c:extLst>
            <c:ext xmlns:c16="http://schemas.microsoft.com/office/drawing/2014/chart" uri="{C3380CC4-5D6E-409C-BE32-E72D297353CC}">
              <c16:uniqueId val="{00000002-A456-46FB-899A-D93959A429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{F0F1195B-520A-405D-879B-093C7770B576}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37E-41DB-BE63-63745D95B6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{875E2730-E9CF-435F-B359-045DC9C0A88C}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7E-41DB-BE63-63745D95B6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{E24C4C1A-1D3C-4404-9B89-D140C3A08AFB}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7E-41DB-BE63-63745D95B6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{5A5AC62A-0D83-4AEA-98D7-7B8867010AB0}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7E-41DB-BE63-63745D95B6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{70EDE0A6-AC79-4D75-B243-10D2D1BA7B1E}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7E-41DB-BE63-63745D95B6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{8D3E9CFD-3C03-41A4-9B37-08793803EF31}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37E-41DB-BE63-63745D95B6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{FB4F5D23-1F3D-4546-AA7F-CA50F3DFEB42}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37E-41DB-BE63-63745D95B6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{94508B3E-5A00-4C6C-BA75-A25DAE673F11}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37E-41DB-BE63-63745D95B6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{2B765FDB-C219-4431-A3E6-AF1C7F219A37}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37E-41DB-BE63-63745D95B6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57.6</c:v>
                </c:pt>
                <c:pt idx="16">
                  <c:v>59.3</c:v>
                </c:pt>
                <c:pt idx="24">
                  <c:v>60.9</c:v>
                </c:pt>
                <c:pt idx="32">
                  <c:v>61.8</c:v>
                </c:pt>
              </c:numCache>
            </c:numRef>
          </c:xVal>
          <c:yVal>
            <c:numRef>
              <c:f>公会計指標分析・財政指標組合せ分析表!$BP$51:$DC$51</c:f>
              <c:numCache>
                <c:formatCode>#,##0.0;"▲ "#,##0.0</c:formatCode>
                <c:ptCount val="40"/>
                <c:pt idx="0">
                  <c:v>21.3</c:v>
                </c:pt>
                <c:pt idx="8">
                  <c:v>23.8</c:v>
                </c:pt>
                <c:pt idx="16">
                  <c:v>24.6</c:v>
                </c:pt>
                <c:pt idx="24">
                  <c:v>20.9</c:v>
                </c:pt>
                <c:pt idx="32">
                  <c:v>28.9</c:v>
                </c:pt>
              </c:numCache>
            </c:numRef>
          </c:yVal>
          <c:smooth val="0"/>
          <c:extLst>
            <c:ext xmlns:c16="http://schemas.microsoft.com/office/drawing/2014/chart" uri="{C3380CC4-5D6E-409C-BE32-E72D297353CC}">
              <c16:uniqueId val="{00000009-337E-41DB-BE63-63745D95B6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{404C5B4F-E7C2-4AB2-9D4B-3D9FF57BDA89}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37E-41DB-BE63-63745D95B6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{D40EC0CB-D3FE-4637-8013-8BCA97373616}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7E-41DB-BE63-63745D95B6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{07EE7938-2F93-42CF-9F75-6F3A07B69B35}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7E-41DB-BE63-63745D95B6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{820D7343-B5D7-4040-BF00-3382F973640D}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7E-41DB-BE63-63745D95B6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{08C2FDE2-2452-4853-8079-D347A65772D6}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7E-41DB-BE63-63745D95B6E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{D9F15448-F280-45E7-BD1F-0330ABB3C67A}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37E-41DB-BE63-63745D95B6E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{9BA7FE15-AE15-4E7C-9867-83067BC2DF86}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37E-41DB-BE63-63745D95B6E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{7DB5D15B-400B-4469-A39B-1E28CBC264A9}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37E-41DB-BE63-63745D95B6E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{2E1E6A2F-0623-43AD-AE13-A09260ED4C24}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37E-41DB-BE63-63745D95B6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337E-41DB-BE63-63745D95B6E6}"/>
            </c:ext>
          </c:extLst>
        </c:ser>
        <c:dLbls>
          <c:showLegendKey val="0"/>
          <c:showVal val="1"/>
          <c:showCatName val="0"/>
          <c:showSerName val="0"/>
          <c:showPercent val="0"/>
          <c:showBubbleSize val="0"/>
        </c:dLbls>
        <c:axId val="46179840"/>
        <c:axId val="46181760"/>
      </c:scatterChart>
      <c:valAx>
        <c:axId val="46179840"/>
        <c:scaling>
          <c:orientation val="maxMin"/>
          <c:max val="67"/>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7163086415778537E-5"/>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{C6D9270E-12DE-4E80-B712-E81D6E25B181}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1C-4C2A-A275-D08DE56F91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{BCE4C803-B20D-4EE4-AB97-D990E1353BA6}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1C-4C2A-A275-D08DE56F91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{96C422C2-223A-4892-BD49-C255F04EE744}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1C-4C2A-A275-D08DE56F91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{C439B3A8-4624-42D1-8AEC-49ECD9B085E9}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1C-4C2A-A275-D08DE56F91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{CBC9ED06-DADA-4EBF-AF5C-EA2ECF23D9B1}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1C-4C2A-A275-D08DE56F914C}"/>
                </c:ext>
              </c:extLst>
            </c:dLbl>
            <c:dLbl>
              <c:idx val="8"/>
              <c:layout>
                <c:manualLayout>
                  <c:x val="0"/>
                  <c:y val="3.59158151854878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{87549DFD-2D23-4AA3-9B68-777E15FFED91}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1C-4C2A-A275-D08DE56F914C}"/>
                </c:ext>
              </c:extLst>
            </c:dLbl>
            <c:dLbl>
              <c:idx val="16"/>
              <c:layout>
                <c:manualLayout>
                  <c:x val="0"/>
                  <c:y val="-1.062362191564257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{8012A9A4-93B4-44F7-860C-8D133BDE7245}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1C-4C2A-A275-D08DE56F914C}"/>
                </c:ext>
              </c:extLst>
            </c:dLbl>
            <c:dLbl>
              <c:idx val="24"/>
              <c:layout>
                <c:manualLayout>
                  <c:x val="0"/>
                  <c:y val="-3.27344481532042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{B43379C6-E165-49F1-9883-8992BD4FE75F}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1C-4C2A-A275-D08DE56F914C}"/>
                </c:ext>
              </c:extLst>
            </c:dLbl>
            <c:dLbl>
              <c:idx val="32"/>
              <c:layout>
                <c:manualLayout>
                  <c:x val="0"/>
                  <c:y val="7.5307879200524419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{08D5BE78-976C-47FB-B357-DFC90018EE55}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1C-4C2A-A275-D08DE56F91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3.3</c:v>
                </c:pt>
                <c:pt idx="16">
                  <c:v>3.4</c:v>
                </c:pt>
                <c:pt idx="24">
                  <c:v>3.4</c:v>
                </c:pt>
                <c:pt idx="32">
                  <c:v>3.3</c:v>
                </c:pt>
              </c:numCache>
            </c:numRef>
          </c:xVal>
          <c:yVal>
            <c:numRef>
              <c:f>公会計指標分析・財政指標組合せ分析表!$BP$73:$DC$73</c:f>
              <c:numCache>
                <c:formatCode>#,##0.0;"▲ "#,##0.0</c:formatCode>
                <c:ptCount val="40"/>
                <c:pt idx="0">
                  <c:v>21.3</c:v>
                </c:pt>
                <c:pt idx="8">
                  <c:v>23.8</c:v>
                </c:pt>
                <c:pt idx="16">
                  <c:v>24.6</c:v>
                </c:pt>
                <c:pt idx="24">
                  <c:v>20.9</c:v>
                </c:pt>
                <c:pt idx="32">
                  <c:v>28.9</c:v>
                </c:pt>
              </c:numCache>
            </c:numRef>
          </c:yVal>
          <c:smooth val="0"/>
          <c:extLst>
            <c:ext xmlns:c16="http://schemas.microsoft.com/office/drawing/2014/chart" uri="{C3380CC4-5D6E-409C-BE32-E72D297353CC}">
              <c16:uniqueId val="{00000009-4D1C-4C2A-A275-D08DE56F91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705094228604892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{B8500E8C-F0E5-40D1-BEE6-CD4A608998BA}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1C-4C2A-A275-D08DE56F91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{14F2E62C-AA2D-4090-97BD-6BD708D4B88E}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1C-4C2A-A275-D08DE56F91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{BEEF51AB-F608-4708-96B7-B2F87F4A9EDA}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1C-4C2A-A275-D08DE56F91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{723C5FCF-3262-4D27-9BD3-174113D43EF0}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1C-4C2A-A275-D08DE56F91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{34BA84D6-37AD-4429-A3D9-A5B594AF3100}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1C-4C2A-A275-D08DE56F914C}"/>
                </c:ext>
              </c:extLst>
            </c:dLbl>
            <c:dLbl>
              <c:idx val="8"/>
              <c:layout>
                <c:manualLayout>
                  <c:x val="0"/>
                  <c:y val="-2.910459364877511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{A9CE0481-9B26-4810-BC5E-305904B1739D}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1C-4C2A-A275-D08DE56F914C}"/>
                </c:ext>
              </c:extLst>
            </c:dLbl>
            <c:dLbl>
              <c:idx val="16"/>
              <c:layout>
                <c:manualLayout>
                  <c:x val="0"/>
                  <c:y val="-1.79497735129711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{870703DD-AA6C-4616-A7BF-7DE8DD18B79D}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1C-4C2A-A275-D08DE56F914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{D680F210-E510-418B-BBDB-1361AA765712}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1C-4C2A-A275-D08DE56F914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{C90E8751-FA03-4514-918E-2A5869BE6B0F}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1C-4C2A-A275-D08DE56F91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4D1C-4C2A-A275-D08DE56F914C}"/>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元利償還金等については、廃棄物処理施設整備事業等に係る過疎対策事業債（平成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年度本借）の元金償還の開始等により、前年度と比較して</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算入公債費等についても、過疎対策事業債の元金償還額の影響により増加し、前年度と比較して</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現在、庁舎建設事業や衛生施設建設事業等の大型事業が継続しているため、充当可能基金への積立などにより起債の発行を抑制し、健全な財政運営に努めていく。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大型建設事業（新庁舎建設に活用した公共施設等適正管理推進事業債（市町村役場機能緊急保全事業分））の影響で、令和３年度地方債発行額が償還元金を上回ったことにより地方債残高が増となり、上昇している。</a:t>
          </a:r>
        </a:p>
        <a:p>
          <a:r>
            <a:rPr kumimoji="1" lang="ja-JP" altLang="en-US" sz="1400">
              <a:latin typeface="ＭＳ ゴシック" pitchFamily="49" charset="-128"/>
              <a:ea typeface="ＭＳ ゴシック" pitchFamily="49" charset="-128"/>
            </a:rPr>
            <a:t>　充当可能財源等については、地域振興費（人口）（公共施設等適正管理推進事業債（市町村役場機能緊急保全事業分）の増により、基準財政需要額算入見込額が増となり、上昇している。</a:t>
          </a:r>
        </a:p>
        <a:p>
          <a:r>
            <a:rPr kumimoji="1" lang="ja-JP" altLang="en-US" sz="1400">
              <a:latin typeface="ＭＳ ゴシック" pitchFamily="49" charset="-128"/>
              <a:ea typeface="ＭＳ ゴシック" pitchFamily="49" charset="-128"/>
            </a:rPr>
            <a:t>　引き続き、計画的な基金の活用や、地方債の抑制を図り、後年度への負担を軽減し、健全な財政運営に努めていく。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普通交付税等の増に伴う前年度決算剰余金で財政調整基金に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百万円、その他特定目的基金のうち森林環境譲与税基金へ森林環境譲与税を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百万円、それぞれ積み立てた一方、新庁舎建設の財源として大子町庁舎建設基金を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百万円、償還金の財源のため減債基金を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百万円、それぞれ取り崩したことにより、全体で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財政調整基金及び減債基金については、今後の大型事業等に備え現状維持とする。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基金残高全体でも割合が大きい大子町庁舎建設基金については、令和元年度から新庁舎建設事業に充当しており、今後も減少していく見込みである。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大子町庁舎建設基金：大子町庁舎の建設又は改築に要する資金とするもの。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大子町観光振興基金：町の観光振興を図るもの。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大子町森林環境譲与税基金：町における間伐、人材育成・担い手の確保、木材利用の促進及び普及啓発等の森林整備及びその促進に要する資金とするもの。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大子町文化振興基金：ふるさと大子応援寄附金等を財源として、町の文化の振興に要する資金とするもの。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大子町学校教育施設整備基金：大子町の学校教育施設の整備に要する資金とするもの。</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大子町庁舎建設基金：新庁舎建設の財源として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大子町観光振興基金：茶の里公園管理運営費へ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百万円充当した一方で、やみぞ納付金を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大子町森林環境譲与税基金：森林環境譲与税活用事業費（高性能林業機械等修繕費支援事業補助金等）へ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百万円充当した一方で、森林環境譲与税を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大子町学校教育施設整備基金：新設</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大子町庁舎建設基金：令和４年度で新庁舎の建設事業が完了するが、その財源として基金も大幅に取り崩す。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その他の基金については、今後も目的に合わせ、適正な運用をしていく。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百万円増加となった。主な要因としては、今後の大型事業等に備え普通交付税等の増に伴う前年度決算剰余金で元金積立を行ったことと、多額の基金を取り崩す要因が発生しなかったことによる。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今後の大型事業等に備え現状維持とする。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地方債の償還額の増加等による、公債費に充当する一般財源等の不足に対応するため、取崩しを行ったことによる減少。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庁舎建設事業や、し尿処理施設建設事業、その後の大型事業等に備え現状維持とし、適正な積立額を確保する。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当町においては、平成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年度に策定した公共施設等総合管理計画に基づき、公共施設等の延べ床面積を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％削減するという目標を掲げ、老朽化した施設の集約化・複合化や長寿命化に努めている。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有形固定資産減価償却率については類似団体より低い水準にあり、資産区分別に見るとインフラ資産が</a:t>
          </a:r>
          <a:r>
            <a:rPr kumimoji="1" lang="en-US" altLang="ja-JP" sz="1100" baseline="0">
              <a:latin typeface="ＭＳ Ｐゴシック" panose="020B0600070205080204" pitchFamily="50" charset="-128"/>
              <a:ea typeface="ＭＳ Ｐゴシック" panose="020B0600070205080204" pitchFamily="50" charset="-128"/>
            </a:rPr>
            <a:t>56.2</a:t>
          </a:r>
          <a:r>
            <a:rPr kumimoji="1" lang="ja-JP" altLang="en-US" sz="1100" baseline="0">
              <a:latin typeface="ＭＳ Ｐゴシック" panose="020B0600070205080204" pitchFamily="50" charset="-128"/>
              <a:ea typeface="ＭＳ Ｐゴシック" panose="020B0600070205080204" pitchFamily="50" charset="-128"/>
            </a:rPr>
            <a:t>％、事業用資産が</a:t>
          </a:r>
          <a:r>
            <a:rPr kumimoji="1" lang="en-US" altLang="ja-JP" sz="1100" baseline="0">
              <a:latin typeface="ＭＳ Ｐゴシック" panose="020B0600070205080204" pitchFamily="50" charset="-128"/>
              <a:ea typeface="ＭＳ Ｐゴシック" panose="020B0600070205080204" pitchFamily="50" charset="-128"/>
            </a:rPr>
            <a:t>70.3</a:t>
          </a:r>
          <a:r>
            <a:rPr kumimoji="1" lang="ja-JP" altLang="en-US" sz="1100" baseline="0">
              <a:latin typeface="ＭＳ Ｐゴシック" panose="020B0600070205080204" pitchFamily="50" charset="-128"/>
              <a:ea typeface="ＭＳ Ｐゴシック" panose="020B0600070205080204" pitchFamily="50" charset="-128"/>
            </a:rPr>
            <a:t>％と、事業用資産の老朽化が比較的進んでいるが、新庁舎建設工事等の大型事業が完了することで、本比率は減少する見込みである。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xdr:cNvSpPr txBox="1"/>
      </xdr:nvSpPr>
      <xdr:spPr>
        <a:xfrm>
          <a:off x="4813300" y="6114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2" name="有形固定資産減価償却率該当値テキスト"/>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3" name="楕円 82"/>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10795</xdr:rowOff>
    </xdr:to>
    <xdr:cxnSp macro="">
      <xdr:nvCxnSpPr>
        <xdr:cNvPr id="84" name="直線コネクタ 83"/>
        <xdr:cNvCxnSpPr/>
      </xdr:nvCxnSpPr>
      <xdr:spPr>
        <a:xfrm>
          <a:off x="4051300" y="606488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5" name="楕円 84"/>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149860</xdr:rowOff>
    </xdr:to>
    <xdr:cxnSp macro="">
      <xdr:nvCxnSpPr>
        <xdr:cNvPr id="86" name="直線コネクタ 85"/>
        <xdr:cNvCxnSpPr/>
      </xdr:nvCxnSpPr>
      <xdr:spPr>
        <a:xfrm>
          <a:off x="3289300" y="600731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92287</xdr:rowOff>
    </xdr:to>
    <xdr:cxnSp macro="">
      <xdr:nvCxnSpPr>
        <xdr:cNvPr id="88" name="直線コネクタ 87"/>
        <xdr:cNvCxnSpPr/>
      </xdr:nvCxnSpPr>
      <xdr:spPr>
        <a:xfrm>
          <a:off x="2527300" y="594614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89" name="楕円 88"/>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31115</xdr:rowOff>
    </xdr:to>
    <xdr:cxnSp macro="">
      <xdr:nvCxnSpPr>
        <xdr:cNvPr id="90" name="直線コネクタ 89"/>
        <xdr:cNvCxnSpPr/>
      </xdr:nvCxnSpPr>
      <xdr:spPr>
        <a:xfrm>
          <a:off x="1765300" y="589216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95" name="n_1main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6" name="n_2mainValue有形固定資産減価償却率"/>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7"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98" name="n_4mainValue有形固定資産減価償却率"/>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債務償還比率は類似団体を上回っているが、令和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年度については、例年と比較すると</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程度低下している。これは、新型コロナウイルス感染症対策として普通交付税が増額されたこと及び臨時財政対策債の発行可能額が増加したことにより、分母となる経常一般財源等が増加したことによる。しかしながら、これらの措置は一時的なものであり、また、人口減少や過疎化が進む中で、税収等の業務収入の大幅な増加は見込めないこと、新庁舎建設事業等の大型建設事業により地方債等の債務の増加が見込まれることで、今後は債務償還比率が上昇することが予想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25" name="直線コネクタ 124"/>
        <xdr:cNvCxnSpPr/>
      </xdr:nvCxnSpPr>
      <xdr:spPr>
        <a:xfrm flipV="1">
          <a:off x="14793595" y="5384800"/>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26" name="債務償還比率最小値テキスト"/>
        <xdr:cNvSpPr txBox="1"/>
      </xdr:nvSpPr>
      <xdr:spPr>
        <a:xfrm>
          <a:off x="14846300"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27" name="直線コネクタ 126"/>
        <xdr:cNvCxnSpPr/>
      </xdr:nvCxnSpPr>
      <xdr:spPr>
        <a:xfrm>
          <a:off x="14706600" y="67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34472</xdr:rowOff>
    </xdr:from>
    <xdr:ext cx="469744" cy="259045"/>
    <xdr:sp macro="" textlink="">
      <xdr:nvSpPr>
        <xdr:cNvPr id="130" name="債務償還比率平均値テキスト"/>
        <xdr:cNvSpPr txBox="1"/>
      </xdr:nvSpPr>
      <xdr:spPr>
        <a:xfrm>
          <a:off x="14846300" y="594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1" name="フローチャート: 判断 130"/>
        <xdr:cNvSpPr/>
      </xdr:nvSpPr>
      <xdr:spPr>
        <a:xfrm>
          <a:off x="14744700" y="609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32" name="フローチャート: 判断 131"/>
        <xdr:cNvSpPr/>
      </xdr:nvSpPr>
      <xdr:spPr>
        <a:xfrm>
          <a:off x="14033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33" name="フローチャート: 判断 132"/>
        <xdr:cNvSpPr/>
      </xdr:nvSpPr>
      <xdr:spPr>
        <a:xfrm>
          <a:off x="13271500" y="65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34" name="フローチャート: 判断 133"/>
        <xdr:cNvSpPr/>
      </xdr:nvSpPr>
      <xdr:spPr>
        <a:xfrm>
          <a:off x="12509500" y="65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35" name="フローチャート: 判断 134"/>
        <xdr:cNvSpPr/>
      </xdr:nvSpPr>
      <xdr:spPr>
        <a:xfrm>
          <a:off x="11747500" y="658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130963</xdr:rowOff>
    </xdr:from>
    <xdr:to>
      <xdr:col>76</xdr:col>
      <xdr:colOff>73025</xdr:colOff>
      <xdr:row>33</xdr:row>
      <xdr:rowOff>61113</xdr:rowOff>
    </xdr:to>
    <xdr:sp macro="" textlink="">
      <xdr:nvSpPr>
        <xdr:cNvPr id="141" name="楕円 140"/>
        <xdr:cNvSpPr/>
      </xdr:nvSpPr>
      <xdr:spPr>
        <a:xfrm>
          <a:off x="14744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109390</xdr:rowOff>
    </xdr:from>
    <xdr:ext cx="469744" cy="259045"/>
    <xdr:sp macro="" textlink="">
      <xdr:nvSpPr>
        <xdr:cNvPr id="142" name="債務償還比率該当値テキスト"/>
        <xdr:cNvSpPr txBox="1"/>
      </xdr:nvSpPr>
      <xdr:spPr>
        <a:xfrm>
          <a:off x="14846300" y="63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59665</xdr:rowOff>
    </xdr:from>
    <xdr:to>
      <xdr:col>72</xdr:col>
      <xdr:colOff>123825</xdr:colOff>
      <xdr:row>34</xdr:row>
      <xdr:rowOff>161265</xdr:rowOff>
    </xdr:to>
    <xdr:sp macro="" textlink="">
      <xdr:nvSpPr>
        <xdr:cNvPr id="143" name="楕円 142"/>
        <xdr:cNvSpPr/>
      </xdr:nvSpPr>
      <xdr:spPr>
        <a:xfrm>
          <a:off x="14033500" y="66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10313</xdr:rowOff>
    </xdr:from>
    <xdr:to>
      <xdr:col>76</xdr:col>
      <xdr:colOff>22225</xdr:colOff>
      <xdr:row>34</xdr:row>
      <xdr:rowOff>110465</xdr:rowOff>
    </xdr:to>
    <xdr:cxnSp macro="">
      <xdr:nvCxnSpPr>
        <xdr:cNvPr id="144" name="直線コネクタ 143"/>
        <xdr:cNvCxnSpPr/>
      </xdr:nvCxnSpPr>
      <xdr:spPr>
        <a:xfrm flipV="1">
          <a:off x="14084300" y="6439688"/>
          <a:ext cx="711200" cy="2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170879</xdr:rowOff>
    </xdr:from>
    <xdr:to>
      <xdr:col>68</xdr:col>
      <xdr:colOff>123825</xdr:colOff>
      <xdr:row>34</xdr:row>
      <xdr:rowOff>101029</xdr:rowOff>
    </xdr:to>
    <xdr:sp macro="" textlink="">
      <xdr:nvSpPr>
        <xdr:cNvPr id="145" name="楕円 144"/>
        <xdr:cNvSpPr/>
      </xdr:nvSpPr>
      <xdr:spPr>
        <a:xfrm>
          <a:off x="13271500" y="66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50229</xdr:rowOff>
    </xdr:from>
    <xdr:to>
      <xdr:col>72</xdr:col>
      <xdr:colOff>73025</xdr:colOff>
      <xdr:row>34</xdr:row>
      <xdr:rowOff>110465</xdr:rowOff>
    </xdr:to>
    <xdr:cxnSp macro="">
      <xdr:nvCxnSpPr>
        <xdr:cNvPr id="146" name="直線コネクタ 145"/>
        <xdr:cNvCxnSpPr/>
      </xdr:nvCxnSpPr>
      <xdr:spPr>
        <a:xfrm>
          <a:off x="13322300" y="6651054"/>
          <a:ext cx="762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170015</xdr:rowOff>
    </xdr:from>
    <xdr:to>
      <xdr:col>64</xdr:col>
      <xdr:colOff>123825</xdr:colOff>
      <xdr:row>34</xdr:row>
      <xdr:rowOff>100165</xdr:rowOff>
    </xdr:to>
    <xdr:sp macro="" textlink="">
      <xdr:nvSpPr>
        <xdr:cNvPr id="147" name="楕円 146"/>
        <xdr:cNvSpPr/>
      </xdr:nvSpPr>
      <xdr:spPr>
        <a:xfrm>
          <a:off x="12509500" y="65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49365</xdr:rowOff>
    </xdr:from>
    <xdr:to>
      <xdr:col>68</xdr:col>
      <xdr:colOff>73025</xdr:colOff>
      <xdr:row>34</xdr:row>
      <xdr:rowOff>50229</xdr:rowOff>
    </xdr:to>
    <xdr:cxnSp macro="">
      <xdr:nvCxnSpPr>
        <xdr:cNvPr id="148" name="直線コネクタ 147"/>
        <xdr:cNvCxnSpPr/>
      </xdr:nvCxnSpPr>
      <xdr:spPr>
        <a:xfrm>
          <a:off x="12560300" y="6650190"/>
          <a:ext cx="762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157709</xdr:rowOff>
    </xdr:from>
    <xdr:to>
      <xdr:col>60</xdr:col>
      <xdr:colOff>123825</xdr:colOff>
      <xdr:row>34</xdr:row>
      <xdr:rowOff>87859</xdr:rowOff>
    </xdr:to>
    <xdr:sp macro="" textlink="">
      <xdr:nvSpPr>
        <xdr:cNvPr id="149" name="楕円 148"/>
        <xdr:cNvSpPr/>
      </xdr:nvSpPr>
      <xdr:spPr>
        <a:xfrm>
          <a:off x="11747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37059</xdr:rowOff>
    </xdr:from>
    <xdr:to>
      <xdr:col>64</xdr:col>
      <xdr:colOff>73025</xdr:colOff>
      <xdr:row>34</xdr:row>
      <xdr:rowOff>49365</xdr:rowOff>
    </xdr:to>
    <xdr:cxnSp macro="">
      <xdr:nvCxnSpPr>
        <xdr:cNvPr id="150" name="直線コネクタ 149"/>
        <xdr:cNvCxnSpPr/>
      </xdr:nvCxnSpPr>
      <xdr:spPr>
        <a:xfrm>
          <a:off x="11798300" y="6637884"/>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73105</xdr:rowOff>
    </xdr:from>
    <xdr:ext cx="469744" cy="259045"/>
    <xdr:sp macro="" textlink="">
      <xdr:nvSpPr>
        <xdr:cNvPr id="151" name="n_1aveValue債務償還比率"/>
        <xdr:cNvSpPr txBox="1"/>
      </xdr:nvSpPr>
      <xdr:spPr>
        <a:xfrm>
          <a:off x="13836727"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41127</xdr:rowOff>
    </xdr:from>
    <xdr:ext cx="469744" cy="259045"/>
    <xdr:sp macro="" textlink="">
      <xdr:nvSpPr>
        <xdr:cNvPr id="152" name="n_2aveValue債務償還比率"/>
        <xdr:cNvSpPr txBox="1"/>
      </xdr:nvSpPr>
      <xdr:spPr>
        <a:xfrm>
          <a:off x="13087427" y="629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79557</xdr:rowOff>
    </xdr:from>
    <xdr:ext cx="469744" cy="259045"/>
    <xdr:sp macro="" textlink="">
      <xdr:nvSpPr>
        <xdr:cNvPr id="153" name="n_3aveValue債務償還比率"/>
        <xdr:cNvSpPr txBox="1"/>
      </xdr:nvSpPr>
      <xdr:spPr>
        <a:xfrm>
          <a:off x="12325427" y="63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103738</xdr:rowOff>
    </xdr:from>
    <xdr:ext cx="469744" cy="259045"/>
    <xdr:sp macro="" textlink="">
      <xdr:nvSpPr>
        <xdr:cNvPr id="154" name="n_4aveValue債務償還比率"/>
        <xdr:cNvSpPr txBox="1"/>
      </xdr:nvSpPr>
      <xdr:spPr>
        <a:xfrm>
          <a:off x="11563427" y="63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152392</xdr:rowOff>
    </xdr:from>
    <xdr:ext cx="469744" cy="259045"/>
    <xdr:sp macro="" textlink="">
      <xdr:nvSpPr>
        <xdr:cNvPr id="155" name="n_1mainValue債務償還比率"/>
        <xdr:cNvSpPr txBox="1"/>
      </xdr:nvSpPr>
      <xdr:spPr>
        <a:xfrm>
          <a:off x="13836727" y="67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92156</xdr:rowOff>
    </xdr:from>
    <xdr:ext cx="469744" cy="259045"/>
    <xdr:sp macro="" textlink="">
      <xdr:nvSpPr>
        <xdr:cNvPr id="156" name="n_2mainValue債務償還比率"/>
        <xdr:cNvSpPr txBox="1"/>
      </xdr:nvSpPr>
      <xdr:spPr>
        <a:xfrm>
          <a:off x="13087427" y="66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91292</xdr:rowOff>
    </xdr:from>
    <xdr:ext cx="469744" cy="259045"/>
    <xdr:sp macro="" textlink="">
      <xdr:nvSpPr>
        <xdr:cNvPr id="157" name="n_3mainValue債務償還比率"/>
        <xdr:cNvSpPr txBox="1"/>
      </xdr:nvSpPr>
      <xdr:spPr>
        <a:xfrm>
          <a:off x="12325427" y="66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78986</xdr:rowOff>
    </xdr:from>
    <xdr:ext cx="469744" cy="259045"/>
    <xdr:sp macro="" textlink="">
      <xdr:nvSpPr>
        <xdr:cNvPr id="158" name="n_4mainValue債務償還比率"/>
        <xdr:cNvSpPr txBox="1"/>
      </xdr:nvSpPr>
      <xdr:spPr>
        <a:xfrm>
          <a:off x="11563427" y="66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114300</xdr:rowOff>
    </xdr:to>
    <xdr:cxnSp macro="">
      <xdr:nvCxnSpPr>
        <xdr:cNvPr id="76" name="直線コネクタ 75"/>
        <xdr:cNvCxnSpPr/>
      </xdr:nvCxnSpPr>
      <xdr:spPr>
        <a:xfrm>
          <a:off x="3797300" y="63931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49530</xdr:rowOff>
    </xdr:to>
    <xdr:cxnSp macro="">
      <xdr:nvCxnSpPr>
        <xdr:cNvPr id="78" name="直線コネクタ 77"/>
        <xdr:cNvCxnSpPr/>
      </xdr:nvCxnSpPr>
      <xdr:spPr>
        <a:xfrm>
          <a:off x="2908300" y="635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11430</xdr:rowOff>
    </xdr:to>
    <xdr:cxnSp macro="">
      <xdr:nvCxnSpPr>
        <xdr:cNvPr id="80" name="直線コネクタ 79"/>
        <xdr:cNvCxnSpPr/>
      </xdr:nvCxnSpPr>
      <xdr:spPr>
        <a:xfrm>
          <a:off x="2019300" y="6337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74930</xdr:rowOff>
    </xdr:from>
    <xdr:to>
      <xdr:col>6</xdr:col>
      <xdr:colOff>38100</xdr:colOff>
      <xdr:row>37</xdr:row>
      <xdr:rowOff>5080</xdr:rowOff>
    </xdr:to>
    <xdr:sp macro="" textlink="">
      <xdr:nvSpPr>
        <xdr:cNvPr id="81" name="楕円 80"/>
        <xdr:cNvSpPr/>
      </xdr:nvSpPr>
      <xdr:spPr>
        <a:xfrm>
          <a:off x="107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125730</xdr:rowOff>
    </xdr:from>
    <xdr:to>
      <xdr:col>10</xdr:col>
      <xdr:colOff>114300</xdr:colOff>
      <xdr:row>36</xdr:row>
      <xdr:rowOff>165735</xdr:rowOff>
    </xdr:to>
    <xdr:cxnSp macro="">
      <xdr:nvCxnSpPr>
        <xdr:cNvPr id="82" name="直線コネクタ 81"/>
        <xdr:cNvCxnSpPr/>
      </xdr:nvCxnSpPr>
      <xdr:spPr>
        <a:xfrm>
          <a:off x="1130300" y="629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8" name="n_2mainValue【道路】&#10;有形固定資産減価償却率"/>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90" name="n_4mainValue【道路】&#10;有形固定資産減価償却率"/>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xdr:cNvSpPr txBox="1"/>
      </xdr:nvSpPr>
      <xdr:spPr>
        <a:xfrm>
          <a:off x="10515600" y="6790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73580</xdr:rowOff>
    </xdr:from>
    <xdr:to>
      <xdr:col>55</xdr:col>
      <xdr:colOff>50800</xdr:colOff>
      <xdr:row>40</xdr:row>
      <xdr:rowOff>3730</xdr:rowOff>
    </xdr:to>
    <xdr:sp macro="" textlink="">
      <xdr:nvSpPr>
        <xdr:cNvPr id="128" name="楕円 127"/>
        <xdr:cNvSpPr/>
      </xdr:nvSpPr>
      <xdr:spPr>
        <a:xfrm>
          <a:off x="10426700" y="67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96457</xdr:rowOff>
    </xdr:from>
    <xdr:ext cx="534377" cy="259045"/>
    <xdr:sp macro="" textlink="">
      <xdr:nvSpPr>
        <xdr:cNvPr id="129" name="【道路】&#10;一人当たり延長該当値テキスト"/>
        <xdr:cNvSpPr txBox="1"/>
      </xdr:nvSpPr>
      <xdr:spPr>
        <a:xfrm>
          <a:off x="10515600" y="6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82952</xdr:rowOff>
    </xdr:from>
    <xdr:to>
      <xdr:col>50</xdr:col>
      <xdr:colOff>165100</xdr:colOff>
      <xdr:row>40</xdr:row>
      <xdr:rowOff>13102</xdr:rowOff>
    </xdr:to>
    <xdr:sp macro="" textlink="">
      <xdr:nvSpPr>
        <xdr:cNvPr id="130" name="楕円 129"/>
        <xdr:cNvSpPr/>
      </xdr:nvSpPr>
      <xdr:spPr>
        <a:xfrm>
          <a:off x="9588500" y="67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124380</xdr:rowOff>
    </xdr:from>
    <xdr:to>
      <xdr:col>55</xdr:col>
      <xdr:colOff>0</xdr:colOff>
      <xdr:row>39</xdr:row>
      <xdr:rowOff>133752</xdr:rowOff>
    </xdr:to>
    <xdr:cxnSp macro="">
      <xdr:nvCxnSpPr>
        <xdr:cNvPr id="131" name="直線コネクタ 130"/>
        <xdr:cNvCxnSpPr/>
      </xdr:nvCxnSpPr>
      <xdr:spPr>
        <a:xfrm flipV="1">
          <a:off x="9639300" y="6810930"/>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92078</xdr:rowOff>
    </xdr:from>
    <xdr:to>
      <xdr:col>46</xdr:col>
      <xdr:colOff>38100</xdr:colOff>
      <xdr:row>40</xdr:row>
      <xdr:rowOff>22228</xdr:rowOff>
    </xdr:to>
    <xdr:sp macro="" textlink="">
      <xdr:nvSpPr>
        <xdr:cNvPr id="132" name="楕円 131"/>
        <xdr:cNvSpPr/>
      </xdr:nvSpPr>
      <xdr:spPr>
        <a:xfrm>
          <a:off x="8699500" y="67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133752</xdr:rowOff>
    </xdr:from>
    <xdr:to>
      <xdr:col>50</xdr:col>
      <xdr:colOff>114300</xdr:colOff>
      <xdr:row>39</xdr:row>
      <xdr:rowOff>142878</xdr:rowOff>
    </xdr:to>
    <xdr:cxnSp macro="">
      <xdr:nvCxnSpPr>
        <xdr:cNvPr id="133" name="直線コネクタ 132"/>
        <xdr:cNvCxnSpPr/>
      </xdr:nvCxnSpPr>
      <xdr:spPr>
        <a:xfrm flipV="1">
          <a:off x="8750300" y="6820302"/>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103919</xdr:rowOff>
    </xdr:from>
    <xdr:to>
      <xdr:col>41</xdr:col>
      <xdr:colOff>101600</xdr:colOff>
      <xdr:row>40</xdr:row>
      <xdr:rowOff>34069</xdr:rowOff>
    </xdr:to>
    <xdr:sp macro="" textlink="">
      <xdr:nvSpPr>
        <xdr:cNvPr id="134" name="楕円 133"/>
        <xdr:cNvSpPr/>
      </xdr:nvSpPr>
      <xdr:spPr>
        <a:xfrm>
          <a:off x="7810500" y="67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142878</xdr:rowOff>
    </xdr:from>
    <xdr:to>
      <xdr:col>45</xdr:col>
      <xdr:colOff>177800</xdr:colOff>
      <xdr:row>39</xdr:row>
      <xdr:rowOff>154719</xdr:rowOff>
    </xdr:to>
    <xdr:cxnSp macro="">
      <xdr:nvCxnSpPr>
        <xdr:cNvPr id="135" name="直線コネクタ 134"/>
        <xdr:cNvCxnSpPr/>
      </xdr:nvCxnSpPr>
      <xdr:spPr>
        <a:xfrm flipV="1">
          <a:off x="7861300" y="6829428"/>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113127</xdr:rowOff>
    </xdr:from>
    <xdr:to>
      <xdr:col>36</xdr:col>
      <xdr:colOff>165100</xdr:colOff>
      <xdr:row>40</xdr:row>
      <xdr:rowOff>43277</xdr:rowOff>
    </xdr:to>
    <xdr:sp macro="" textlink="">
      <xdr:nvSpPr>
        <xdr:cNvPr id="136" name="楕円 135"/>
        <xdr:cNvSpPr/>
      </xdr:nvSpPr>
      <xdr:spPr>
        <a:xfrm>
          <a:off x="6921500" y="67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154719</xdr:rowOff>
    </xdr:from>
    <xdr:to>
      <xdr:col>41</xdr:col>
      <xdr:colOff>50800</xdr:colOff>
      <xdr:row>39</xdr:row>
      <xdr:rowOff>163927</xdr:rowOff>
    </xdr:to>
    <xdr:cxnSp macro="">
      <xdr:nvCxnSpPr>
        <xdr:cNvPr id="137" name="直線コネクタ 136"/>
        <xdr:cNvCxnSpPr/>
      </xdr:nvCxnSpPr>
      <xdr:spPr>
        <a:xfrm flipV="1">
          <a:off x="6972300" y="6841269"/>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xdr:cNvSpPr txBox="1"/>
      </xdr:nvSpPr>
      <xdr:spPr>
        <a:xfrm>
          <a:off x="9359411" y="69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88153</xdr:rowOff>
    </xdr:from>
    <xdr:ext cx="534377" cy="259045"/>
    <xdr:sp macro="" textlink="">
      <xdr:nvSpPr>
        <xdr:cNvPr id="139" name="n_2aveValue【道路】&#10;一人当たり延長"/>
        <xdr:cNvSpPr txBox="1"/>
      </xdr:nvSpPr>
      <xdr:spPr>
        <a:xfrm>
          <a:off x="8483111" y="69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93356</xdr:rowOff>
    </xdr:from>
    <xdr:ext cx="534377" cy="259045"/>
    <xdr:sp macro="" textlink="">
      <xdr:nvSpPr>
        <xdr:cNvPr id="140" name="n_3aveValue【道路】&#10;一人当たり延長"/>
        <xdr:cNvSpPr txBox="1"/>
      </xdr:nvSpPr>
      <xdr:spPr>
        <a:xfrm>
          <a:off x="7594111" y="69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98394</xdr:rowOff>
    </xdr:from>
    <xdr:ext cx="534377" cy="259045"/>
    <xdr:sp macro="" textlink="">
      <xdr:nvSpPr>
        <xdr:cNvPr id="141" name="n_4aveValue【道路】&#10;一人当たり延長"/>
        <xdr:cNvSpPr txBox="1"/>
      </xdr:nvSpPr>
      <xdr:spPr>
        <a:xfrm>
          <a:off x="6705111" y="69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29629</xdr:rowOff>
    </xdr:from>
    <xdr:ext cx="534377" cy="259045"/>
    <xdr:sp macro="" textlink="">
      <xdr:nvSpPr>
        <xdr:cNvPr id="142" name="n_1mainValue【道路】&#10;一人当たり延長"/>
        <xdr:cNvSpPr txBox="1"/>
      </xdr:nvSpPr>
      <xdr:spPr>
        <a:xfrm>
          <a:off x="9359411" y="65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38755</xdr:rowOff>
    </xdr:from>
    <xdr:ext cx="534377" cy="259045"/>
    <xdr:sp macro="" textlink="">
      <xdr:nvSpPr>
        <xdr:cNvPr id="143" name="n_2mainValue【道路】&#10;一人当たり延長"/>
        <xdr:cNvSpPr txBox="1"/>
      </xdr:nvSpPr>
      <xdr:spPr>
        <a:xfrm>
          <a:off x="8483111" y="65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50596</xdr:rowOff>
    </xdr:from>
    <xdr:ext cx="534377" cy="259045"/>
    <xdr:sp macro="" textlink="">
      <xdr:nvSpPr>
        <xdr:cNvPr id="144" name="n_3mainValue【道路】&#10;一人当たり延長"/>
        <xdr:cNvSpPr txBox="1"/>
      </xdr:nvSpPr>
      <xdr:spPr>
        <a:xfrm>
          <a:off x="7594111" y="65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59804</xdr:rowOff>
    </xdr:from>
    <xdr:ext cx="534377" cy="259045"/>
    <xdr:sp macro="" textlink="">
      <xdr:nvSpPr>
        <xdr:cNvPr id="145" name="n_4mainValue【道路】&#10;一人当たり延長"/>
        <xdr:cNvSpPr txBox="1"/>
      </xdr:nvSpPr>
      <xdr:spPr>
        <a:xfrm>
          <a:off x="6705111" y="65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xdr:cNvSpPr txBox="1"/>
      </xdr:nvSpPr>
      <xdr:spPr>
        <a:xfrm>
          <a:off x="4673600" y="1048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87" name="楕円 186"/>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188" name="【橋りょう・トンネル】&#10;有形固定資産減価償却率該当値テキスト"/>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9" name="楕円 188"/>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55517</xdr:rowOff>
    </xdr:to>
    <xdr:cxnSp macro="">
      <xdr:nvCxnSpPr>
        <xdr:cNvPr id="190" name="直線コネクタ 189"/>
        <xdr:cNvCxnSpPr/>
      </xdr:nvCxnSpPr>
      <xdr:spPr>
        <a:xfrm>
          <a:off x="3797300" y="1016290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1" name="楕円 190"/>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47353</xdr:rowOff>
    </xdr:to>
    <xdr:cxnSp macro="">
      <xdr:nvCxnSpPr>
        <xdr:cNvPr id="192" name="直線コネクタ 191"/>
        <xdr:cNvCxnSpPr/>
      </xdr:nvCxnSpPr>
      <xdr:spPr>
        <a:xfrm>
          <a:off x="2908300" y="101384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3" name="楕円 192"/>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22860</xdr:rowOff>
    </xdr:to>
    <xdr:cxnSp macro="">
      <xdr:nvCxnSpPr>
        <xdr:cNvPr id="194" name="直線コネクタ 193"/>
        <xdr:cNvCxnSpPr/>
      </xdr:nvCxnSpPr>
      <xdr:spPr>
        <a:xfrm>
          <a:off x="2019300" y="101139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96157</xdr:rowOff>
    </xdr:from>
    <xdr:to>
      <xdr:col>6</xdr:col>
      <xdr:colOff>38100</xdr:colOff>
      <xdr:row>59</xdr:row>
      <xdr:rowOff>26307</xdr:rowOff>
    </xdr:to>
    <xdr:sp macro="" textlink="">
      <xdr:nvSpPr>
        <xdr:cNvPr id="195" name="楕円 194"/>
        <xdr:cNvSpPr/>
      </xdr:nvSpPr>
      <xdr:spPr>
        <a:xfrm>
          <a:off x="1079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146957</xdr:rowOff>
    </xdr:from>
    <xdr:to>
      <xdr:col>10</xdr:col>
      <xdr:colOff>114300</xdr:colOff>
      <xdr:row>58</xdr:row>
      <xdr:rowOff>169817</xdr:rowOff>
    </xdr:to>
    <xdr:cxnSp macro="">
      <xdr:nvCxnSpPr>
        <xdr:cNvPr id="196" name="直線コネクタ 195"/>
        <xdr:cNvCxnSpPr/>
      </xdr:nvCxnSpPr>
      <xdr:spPr>
        <a:xfrm>
          <a:off x="1130300" y="100910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8" name="n_2aveValue【橋りょう・トンネル】&#10;有形固定資産減価償却率"/>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0" name="n_4aveValue【橋りょう・トンネル】&#10;有形固定資産減価償却率"/>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1" name="n_1main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2" name="n_2mainValue【橋りょう・トンネ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3" name="n_3main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42834</xdr:rowOff>
    </xdr:from>
    <xdr:ext cx="405111" cy="259045"/>
    <xdr:sp macro="" textlink="">
      <xdr:nvSpPr>
        <xdr:cNvPr id="204" name="n_4mainValue【橋りょう・トンネル】&#10;有形固定資産減価償却率"/>
        <xdr:cNvSpPr txBox="1"/>
      </xdr:nvSpPr>
      <xdr:spPr>
        <a:xfrm>
          <a:off x="927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28821</xdr:rowOff>
    </xdr:from>
    <xdr:to>
      <xdr:col>55</xdr:col>
      <xdr:colOff>50800</xdr:colOff>
      <xdr:row>62</xdr:row>
      <xdr:rowOff>130421</xdr:rowOff>
    </xdr:to>
    <xdr:sp macro="" textlink="">
      <xdr:nvSpPr>
        <xdr:cNvPr id="244" name="楕円 243"/>
        <xdr:cNvSpPr/>
      </xdr:nvSpPr>
      <xdr:spPr>
        <a:xfrm>
          <a:off x="10426700" y="106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7248</xdr:rowOff>
    </xdr:from>
    <xdr:ext cx="599010" cy="259045"/>
    <xdr:sp macro="" textlink="">
      <xdr:nvSpPr>
        <xdr:cNvPr id="245" name="【橋りょう・トンネル】&#10;一人当たり有形固定資産（償却資産）額該当値テキスト"/>
        <xdr:cNvSpPr txBox="1"/>
      </xdr:nvSpPr>
      <xdr:spPr>
        <a:xfrm>
          <a:off x="10515600" y="1063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28143</xdr:rowOff>
    </xdr:from>
    <xdr:to>
      <xdr:col>50</xdr:col>
      <xdr:colOff>165100</xdr:colOff>
      <xdr:row>62</xdr:row>
      <xdr:rowOff>129743</xdr:rowOff>
    </xdr:to>
    <xdr:sp macro="" textlink="">
      <xdr:nvSpPr>
        <xdr:cNvPr id="246" name="楕円 245"/>
        <xdr:cNvSpPr/>
      </xdr:nvSpPr>
      <xdr:spPr>
        <a:xfrm>
          <a:off x="9588500" y="106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78943</xdr:rowOff>
    </xdr:from>
    <xdr:to>
      <xdr:col>55</xdr:col>
      <xdr:colOff>0</xdr:colOff>
      <xdr:row>62</xdr:row>
      <xdr:rowOff>79621</xdr:rowOff>
    </xdr:to>
    <xdr:cxnSp macro="">
      <xdr:nvCxnSpPr>
        <xdr:cNvPr id="247" name="直線コネクタ 246"/>
        <xdr:cNvCxnSpPr/>
      </xdr:nvCxnSpPr>
      <xdr:spPr>
        <a:xfrm>
          <a:off x="9639300" y="10708843"/>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36872</xdr:rowOff>
    </xdr:from>
    <xdr:to>
      <xdr:col>46</xdr:col>
      <xdr:colOff>38100</xdr:colOff>
      <xdr:row>62</xdr:row>
      <xdr:rowOff>138472</xdr:rowOff>
    </xdr:to>
    <xdr:sp macro="" textlink="">
      <xdr:nvSpPr>
        <xdr:cNvPr id="248" name="楕円 247"/>
        <xdr:cNvSpPr/>
      </xdr:nvSpPr>
      <xdr:spPr>
        <a:xfrm>
          <a:off x="8699500" y="106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78943</xdr:rowOff>
    </xdr:from>
    <xdr:to>
      <xdr:col>50</xdr:col>
      <xdr:colOff>114300</xdr:colOff>
      <xdr:row>62</xdr:row>
      <xdr:rowOff>87672</xdr:rowOff>
    </xdr:to>
    <xdr:cxnSp macro="">
      <xdr:nvCxnSpPr>
        <xdr:cNvPr id="249" name="直線コネクタ 248"/>
        <xdr:cNvCxnSpPr/>
      </xdr:nvCxnSpPr>
      <xdr:spPr>
        <a:xfrm flipV="1">
          <a:off x="8750300" y="10708843"/>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46357</xdr:rowOff>
    </xdr:from>
    <xdr:to>
      <xdr:col>41</xdr:col>
      <xdr:colOff>101600</xdr:colOff>
      <xdr:row>62</xdr:row>
      <xdr:rowOff>147957</xdr:rowOff>
    </xdr:to>
    <xdr:sp macro="" textlink="">
      <xdr:nvSpPr>
        <xdr:cNvPr id="250" name="楕円 249"/>
        <xdr:cNvSpPr/>
      </xdr:nvSpPr>
      <xdr:spPr>
        <a:xfrm>
          <a:off x="7810500" y="10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87672</xdr:rowOff>
    </xdr:from>
    <xdr:to>
      <xdr:col>45</xdr:col>
      <xdr:colOff>177800</xdr:colOff>
      <xdr:row>62</xdr:row>
      <xdr:rowOff>97157</xdr:rowOff>
    </xdr:to>
    <xdr:cxnSp macro="">
      <xdr:nvCxnSpPr>
        <xdr:cNvPr id="251" name="直線コネクタ 250"/>
        <xdr:cNvCxnSpPr/>
      </xdr:nvCxnSpPr>
      <xdr:spPr>
        <a:xfrm flipV="1">
          <a:off x="7861300" y="10717572"/>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55156</xdr:rowOff>
    </xdr:from>
    <xdr:to>
      <xdr:col>36</xdr:col>
      <xdr:colOff>165100</xdr:colOff>
      <xdr:row>62</xdr:row>
      <xdr:rowOff>156756</xdr:rowOff>
    </xdr:to>
    <xdr:sp macro="" textlink="">
      <xdr:nvSpPr>
        <xdr:cNvPr id="252" name="楕円 251"/>
        <xdr:cNvSpPr/>
      </xdr:nvSpPr>
      <xdr:spPr>
        <a:xfrm>
          <a:off x="6921500" y="106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97157</xdr:rowOff>
    </xdr:from>
    <xdr:to>
      <xdr:col>41</xdr:col>
      <xdr:colOff>50800</xdr:colOff>
      <xdr:row>62</xdr:row>
      <xdr:rowOff>105956</xdr:rowOff>
    </xdr:to>
    <xdr:cxnSp macro="">
      <xdr:nvCxnSpPr>
        <xdr:cNvPr id="253" name="直線コネクタ 252"/>
        <xdr:cNvCxnSpPr/>
      </xdr:nvCxnSpPr>
      <xdr:spPr>
        <a:xfrm flipV="1">
          <a:off x="6972300" y="10727057"/>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xdr:cNvSpPr txBox="1"/>
      </xdr:nvSpPr>
      <xdr:spPr>
        <a:xfrm>
          <a:off x="84507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xdr:cNvSpPr txBox="1"/>
      </xdr:nvSpPr>
      <xdr:spPr>
        <a:xfrm>
          <a:off x="7561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xdr:cNvSpPr txBox="1"/>
      </xdr:nvSpPr>
      <xdr:spPr>
        <a:xfrm>
          <a:off x="6672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120870</xdr:rowOff>
    </xdr:from>
    <xdr:ext cx="599010" cy="259045"/>
    <xdr:sp macro="" textlink="">
      <xdr:nvSpPr>
        <xdr:cNvPr id="258" name="n_1mainValue【橋りょう・トンネル】&#10;一人当たり有形固定資産（償却資産）額"/>
        <xdr:cNvSpPr txBox="1"/>
      </xdr:nvSpPr>
      <xdr:spPr>
        <a:xfrm>
          <a:off x="9327095" y="1075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129599</xdr:rowOff>
    </xdr:from>
    <xdr:ext cx="599010" cy="259045"/>
    <xdr:sp macro="" textlink="">
      <xdr:nvSpPr>
        <xdr:cNvPr id="259" name="n_2mainValue【橋りょう・トンネル】&#10;一人当たり有形固定資産（償却資産）額"/>
        <xdr:cNvSpPr txBox="1"/>
      </xdr:nvSpPr>
      <xdr:spPr>
        <a:xfrm>
          <a:off x="8450795" y="1075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139084</xdr:rowOff>
    </xdr:from>
    <xdr:ext cx="599010" cy="259045"/>
    <xdr:sp macro="" textlink="">
      <xdr:nvSpPr>
        <xdr:cNvPr id="260" name="n_3mainValue【橋りょう・トンネル】&#10;一人当たり有形固定資産（償却資産）額"/>
        <xdr:cNvSpPr txBox="1"/>
      </xdr:nvSpPr>
      <xdr:spPr>
        <a:xfrm>
          <a:off x="7561795" y="107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147883</xdr:rowOff>
    </xdr:from>
    <xdr:ext cx="599010" cy="259045"/>
    <xdr:sp macro="" textlink="">
      <xdr:nvSpPr>
        <xdr:cNvPr id="261" name="n_4mainValue【橋りょう・トンネル】&#10;一人当たり有形固定資産（償却資産）額"/>
        <xdr:cNvSpPr txBox="1"/>
      </xdr:nvSpPr>
      <xdr:spPr>
        <a:xfrm>
          <a:off x="6672795" y="1077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302" name="楕円 301"/>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303" name="【公営住宅】&#10;有形固定資産減価償却率該当値テキスト"/>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304" name="楕円 303"/>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148589</xdr:rowOff>
    </xdr:to>
    <xdr:cxnSp macro="">
      <xdr:nvCxnSpPr>
        <xdr:cNvPr id="305" name="直線コネクタ 304"/>
        <xdr:cNvCxnSpPr/>
      </xdr:nvCxnSpPr>
      <xdr:spPr>
        <a:xfrm>
          <a:off x="3797300" y="138074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306" name="楕円 305"/>
        <xdr:cNvSpPr/>
      </xdr:nvSpPr>
      <xdr:spPr>
        <a:xfrm>
          <a:off x="2857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91439</xdr:rowOff>
    </xdr:to>
    <xdr:cxnSp macro="">
      <xdr:nvCxnSpPr>
        <xdr:cNvPr id="307" name="直線コネクタ 306"/>
        <xdr:cNvCxnSpPr/>
      </xdr:nvCxnSpPr>
      <xdr:spPr>
        <a:xfrm>
          <a:off x="2908300" y="13746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93980</xdr:rowOff>
    </xdr:from>
    <xdr:to>
      <xdr:col>10</xdr:col>
      <xdr:colOff>165100</xdr:colOff>
      <xdr:row>80</xdr:row>
      <xdr:rowOff>24130</xdr:rowOff>
    </xdr:to>
    <xdr:sp macro="" textlink="">
      <xdr:nvSpPr>
        <xdr:cNvPr id="308" name="楕円 307"/>
        <xdr:cNvSpPr/>
      </xdr:nvSpPr>
      <xdr:spPr>
        <a:xfrm>
          <a:off x="1968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144780</xdr:rowOff>
    </xdr:from>
    <xdr:to>
      <xdr:col>15</xdr:col>
      <xdr:colOff>50800</xdr:colOff>
      <xdr:row>80</xdr:row>
      <xdr:rowOff>30480</xdr:rowOff>
    </xdr:to>
    <xdr:cxnSp macro="">
      <xdr:nvCxnSpPr>
        <xdr:cNvPr id="309" name="直線コネクタ 308"/>
        <xdr:cNvCxnSpPr/>
      </xdr:nvCxnSpPr>
      <xdr:spPr>
        <a:xfrm>
          <a:off x="2019300" y="13689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38736</xdr:rowOff>
    </xdr:from>
    <xdr:to>
      <xdr:col>6</xdr:col>
      <xdr:colOff>38100</xdr:colOff>
      <xdr:row>79</xdr:row>
      <xdr:rowOff>140336</xdr:rowOff>
    </xdr:to>
    <xdr:sp macro="" textlink="">
      <xdr:nvSpPr>
        <xdr:cNvPr id="310" name="楕円 309"/>
        <xdr:cNvSpPr/>
      </xdr:nvSpPr>
      <xdr:spPr>
        <a:xfrm>
          <a:off x="1079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89536</xdr:rowOff>
    </xdr:from>
    <xdr:to>
      <xdr:col>10</xdr:col>
      <xdr:colOff>114300</xdr:colOff>
      <xdr:row>79</xdr:row>
      <xdr:rowOff>144780</xdr:rowOff>
    </xdr:to>
    <xdr:cxnSp macro="">
      <xdr:nvCxnSpPr>
        <xdr:cNvPr id="311" name="直線コネクタ 310"/>
        <xdr:cNvCxnSpPr/>
      </xdr:nvCxnSpPr>
      <xdr:spPr>
        <a:xfrm>
          <a:off x="1130300" y="136340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3"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4" name="n_3aveValue【公営住宅】&#10;有形固定資産減価償却率"/>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316"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317" name="n_2mainValue【公営住宅】&#10;有形固定資産減価償却率"/>
        <xdr:cNvSpPr txBox="1"/>
      </xdr:nvSpPr>
      <xdr:spPr>
        <a:xfrm>
          <a:off x="2705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40657</xdr:rowOff>
    </xdr:from>
    <xdr:ext cx="405111" cy="259045"/>
    <xdr:sp macro="" textlink="">
      <xdr:nvSpPr>
        <xdr:cNvPr id="318" name="n_3mainValue【公営住宅】&#10;有形固定資産減価償却率"/>
        <xdr:cNvSpPr txBox="1"/>
      </xdr:nvSpPr>
      <xdr:spPr>
        <a:xfrm>
          <a:off x="1816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156863</xdr:rowOff>
    </xdr:from>
    <xdr:ext cx="405111" cy="259045"/>
    <xdr:sp macro="" textlink="">
      <xdr:nvSpPr>
        <xdr:cNvPr id="319" name="n_4mainValue【公営住宅】&#10;有形固定資産減価償却率"/>
        <xdr:cNvSpPr txBox="1"/>
      </xdr:nvSpPr>
      <xdr:spPr>
        <a:xfrm>
          <a:off x="927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xdr:cNvSpPr txBox="1"/>
      </xdr:nvSpPr>
      <xdr:spPr>
        <a:xfrm>
          <a:off x="10515600"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47307</xdr:rowOff>
    </xdr:from>
    <xdr:to>
      <xdr:col>55</xdr:col>
      <xdr:colOff>50800</xdr:colOff>
      <xdr:row>82</xdr:row>
      <xdr:rowOff>148907</xdr:rowOff>
    </xdr:to>
    <xdr:sp macro="" textlink="">
      <xdr:nvSpPr>
        <xdr:cNvPr id="355" name="楕円 354"/>
        <xdr:cNvSpPr/>
      </xdr:nvSpPr>
      <xdr:spPr>
        <a:xfrm>
          <a:off x="10426700" y="141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25734</xdr:rowOff>
    </xdr:from>
    <xdr:ext cx="469744" cy="259045"/>
    <xdr:sp macro="" textlink="">
      <xdr:nvSpPr>
        <xdr:cNvPr id="356" name="【公営住宅】&#10;一人当たり面積該当値テキスト"/>
        <xdr:cNvSpPr txBox="1"/>
      </xdr:nvSpPr>
      <xdr:spPr>
        <a:xfrm>
          <a:off x="10515600" y="1408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59310</xdr:rowOff>
    </xdr:from>
    <xdr:to>
      <xdr:col>50</xdr:col>
      <xdr:colOff>165100</xdr:colOff>
      <xdr:row>82</xdr:row>
      <xdr:rowOff>160910</xdr:rowOff>
    </xdr:to>
    <xdr:sp macro="" textlink="">
      <xdr:nvSpPr>
        <xdr:cNvPr id="357" name="楕円 356"/>
        <xdr:cNvSpPr/>
      </xdr:nvSpPr>
      <xdr:spPr>
        <a:xfrm>
          <a:off x="9588500" y="141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98107</xdr:rowOff>
    </xdr:from>
    <xdr:to>
      <xdr:col>55</xdr:col>
      <xdr:colOff>0</xdr:colOff>
      <xdr:row>82</xdr:row>
      <xdr:rowOff>110110</xdr:rowOff>
    </xdr:to>
    <xdr:cxnSp macro="">
      <xdr:nvCxnSpPr>
        <xdr:cNvPr id="358" name="直線コネクタ 357"/>
        <xdr:cNvCxnSpPr/>
      </xdr:nvCxnSpPr>
      <xdr:spPr>
        <a:xfrm flipV="1">
          <a:off x="9639300" y="14157007"/>
          <a:ext cx="8382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71882</xdr:rowOff>
    </xdr:from>
    <xdr:to>
      <xdr:col>46</xdr:col>
      <xdr:colOff>38100</xdr:colOff>
      <xdr:row>83</xdr:row>
      <xdr:rowOff>2032</xdr:rowOff>
    </xdr:to>
    <xdr:sp macro="" textlink="">
      <xdr:nvSpPr>
        <xdr:cNvPr id="359" name="楕円 358"/>
        <xdr:cNvSpPr/>
      </xdr:nvSpPr>
      <xdr:spPr>
        <a:xfrm>
          <a:off x="8699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110110</xdr:rowOff>
    </xdr:from>
    <xdr:to>
      <xdr:col>50</xdr:col>
      <xdr:colOff>114300</xdr:colOff>
      <xdr:row>82</xdr:row>
      <xdr:rowOff>122682</xdr:rowOff>
    </xdr:to>
    <xdr:cxnSp macro="">
      <xdr:nvCxnSpPr>
        <xdr:cNvPr id="360" name="直線コネクタ 359"/>
        <xdr:cNvCxnSpPr/>
      </xdr:nvCxnSpPr>
      <xdr:spPr>
        <a:xfrm flipV="1">
          <a:off x="8750300" y="1416901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86170</xdr:rowOff>
    </xdr:from>
    <xdr:to>
      <xdr:col>41</xdr:col>
      <xdr:colOff>101600</xdr:colOff>
      <xdr:row>83</xdr:row>
      <xdr:rowOff>16320</xdr:rowOff>
    </xdr:to>
    <xdr:sp macro="" textlink="">
      <xdr:nvSpPr>
        <xdr:cNvPr id="361" name="楕円 360"/>
        <xdr:cNvSpPr/>
      </xdr:nvSpPr>
      <xdr:spPr>
        <a:xfrm>
          <a:off x="7810500" y="141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122682</xdr:rowOff>
    </xdr:from>
    <xdr:to>
      <xdr:col>45</xdr:col>
      <xdr:colOff>177800</xdr:colOff>
      <xdr:row>82</xdr:row>
      <xdr:rowOff>136970</xdr:rowOff>
    </xdr:to>
    <xdr:cxnSp macro="">
      <xdr:nvCxnSpPr>
        <xdr:cNvPr id="362" name="直線コネクタ 361"/>
        <xdr:cNvCxnSpPr/>
      </xdr:nvCxnSpPr>
      <xdr:spPr>
        <a:xfrm flipV="1">
          <a:off x="7861300" y="1418158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98743</xdr:rowOff>
    </xdr:from>
    <xdr:to>
      <xdr:col>36</xdr:col>
      <xdr:colOff>165100</xdr:colOff>
      <xdr:row>83</xdr:row>
      <xdr:rowOff>28893</xdr:rowOff>
    </xdr:to>
    <xdr:sp macro="" textlink="">
      <xdr:nvSpPr>
        <xdr:cNvPr id="363" name="楕円 362"/>
        <xdr:cNvSpPr/>
      </xdr:nvSpPr>
      <xdr:spPr>
        <a:xfrm>
          <a:off x="6921500" y="141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136970</xdr:rowOff>
    </xdr:from>
    <xdr:to>
      <xdr:col>41</xdr:col>
      <xdr:colOff>50800</xdr:colOff>
      <xdr:row>82</xdr:row>
      <xdr:rowOff>149543</xdr:rowOff>
    </xdr:to>
    <xdr:cxnSp macro="">
      <xdr:nvCxnSpPr>
        <xdr:cNvPr id="364" name="直線コネクタ 363"/>
        <xdr:cNvCxnSpPr/>
      </xdr:nvCxnSpPr>
      <xdr:spPr>
        <a:xfrm flipV="1">
          <a:off x="6972300" y="1419587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10304</xdr:rowOff>
    </xdr:from>
    <xdr:ext cx="469744" cy="259045"/>
    <xdr:sp macro="" textlink="">
      <xdr:nvSpPr>
        <xdr:cNvPr id="365" name="n_1aveValue【公営住宅】&#10;一人当たり面積"/>
        <xdr:cNvSpPr txBox="1"/>
      </xdr:nvSpPr>
      <xdr:spPr>
        <a:xfrm>
          <a:off x="9391727"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19448</xdr:rowOff>
    </xdr:from>
    <xdr:ext cx="469744" cy="259045"/>
    <xdr:sp macro="" textlink="">
      <xdr:nvSpPr>
        <xdr:cNvPr id="366" name="n_2aveValue【公営住宅】&#10;一人当たり面積"/>
        <xdr:cNvSpPr txBox="1"/>
      </xdr:nvSpPr>
      <xdr:spPr>
        <a:xfrm>
          <a:off x="85154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37165</xdr:rowOff>
    </xdr:from>
    <xdr:ext cx="469744" cy="259045"/>
    <xdr:sp macro="" textlink="">
      <xdr:nvSpPr>
        <xdr:cNvPr id="367" name="n_3aveValue【公営住宅】&#10;一人当たり面積"/>
        <xdr:cNvSpPr txBox="1"/>
      </xdr:nvSpPr>
      <xdr:spPr>
        <a:xfrm>
          <a:off x="7626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5987</xdr:rowOff>
    </xdr:from>
    <xdr:ext cx="469744" cy="259045"/>
    <xdr:sp macro="" textlink="">
      <xdr:nvSpPr>
        <xdr:cNvPr id="369" name="n_1mainValue【公営住宅】&#10;一人当たり面積"/>
        <xdr:cNvSpPr txBox="1"/>
      </xdr:nvSpPr>
      <xdr:spPr>
        <a:xfrm>
          <a:off x="9391727" y="138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18559</xdr:rowOff>
    </xdr:from>
    <xdr:ext cx="469744" cy="259045"/>
    <xdr:sp macro="" textlink="">
      <xdr:nvSpPr>
        <xdr:cNvPr id="370" name="n_2mainValue【公営住宅】&#10;一人当たり面積"/>
        <xdr:cNvSpPr txBox="1"/>
      </xdr:nvSpPr>
      <xdr:spPr>
        <a:xfrm>
          <a:off x="85154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32847</xdr:rowOff>
    </xdr:from>
    <xdr:ext cx="469744" cy="259045"/>
    <xdr:sp macro="" textlink="">
      <xdr:nvSpPr>
        <xdr:cNvPr id="371" name="n_3mainValue【公営住宅】&#10;一人当たり面積"/>
        <xdr:cNvSpPr txBox="1"/>
      </xdr:nvSpPr>
      <xdr:spPr>
        <a:xfrm>
          <a:off x="7626427" y="139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20020</xdr:rowOff>
    </xdr:from>
    <xdr:ext cx="469744" cy="259045"/>
    <xdr:sp macro="" textlink="">
      <xdr:nvSpPr>
        <xdr:cNvPr id="372" name="n_4mainValue【公営住宅】&#10;一人当たり面積"/>
        <xdr:cNvSpPr txBox="1"/>
      </xdr:nvSpPr>
      <xdr:spPr>
        <a:xfrm>
          <a:off x="6737427" y="142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88265</xdr:rowOff>
    </xdr:from>
    <xdr:to>
      <xdr:col>85</xdr:col>
      <xdr:colOff>177800</xdr:colOff>
      <xdr:row>42</xdr:row>
      <xdr:rowOff>18415</xdr:rowOff>
    </xdr:to>
    <xdr:sp macro="" textlink="">
      <xdr:nvSpPr>
        <xdr:cNvPr id="429" name="楕円 428"/>
        <xdr:cNvSpPr/>
      </xdr:nvSpPr>
      <xdr:spPr>
        <a:xfrm>
          <a:off x="162687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3192</xdr:rowOff>
    </xdr:from>
    <xdr:ext cx="405111" cy="259045"/>
    <xdr:sp macro="" textlink="">
      <xdr:nvSpPr>
        <xdr:cNvPr id="430" name="【認定こども園・幼稚園・保育所】&#10;有形固定資産減価償却率該当値テキスト"/>
        <xdr:cNvSpPr txBox="1"/>
      </xdr:nvSpPr>
      <xdr:spPr>
        <a:xfrm>
          <a:off x="16357600" y="703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84455</xdr:rowOff>
    </xdr:from>
    <xdr:to>
      <xdr:col>81</xdr:col>
      <xdr:colOff>101600</xdr:colOff>
      <xdr:row>42</xdr:row>
      <xdr:rowOff>14605</xdr:rowOff>
    </xdr:to>
    <xdr:sp macro="" textlink="">
      <xdr:nvSpPr>
        <xdr:cNvPr id="431" name="楕円 430"/>
        <xdr:cNvSpPr/>
      </xdr:nvSpPr>
      <xdr:spPr>
        <a:xfrm>
          <a:off x="15430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135255</xdr:rowOff>
    </xdr:from>
    <xdr:to>
      <xdr:col>85</xdr:col>
      <xdr:colOff>127000</xdr:colOff>
      <xdr:row>41</xdr:row>
      <xdr:rowOff>139065</xdr:rowOff>
    </xdr:to>
    <xdr:cxnSp macro="">
      <xdr:nvCxnSpPr>
        <xdr:cNvPr id="432" name="直線コネクタ 431"/>
        <xdr:cNvCxnSpPr/>
      </xdr:nvCxnSpPr>
      <xdr:spPr>
        <a:xfrm>
          <a:off x="15481300" y="71647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433" name="楕円 432"/>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135255</xdr:rowOff>
    </xdr:to>
    <xdr:cxnSp macro="">
      <xdr:nvCxnSpPr>
        <xdr:cNvPr id="434" name="直線コネクタ 433"/>
        <xdr:cNvCxnSpPr/>
      </xdr:nvCxnSpPr>
      <xdr:spPr>
        <a:xfrm>
          <a:off x="14592300" y="716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122555</xdr:rowOff>
    </xdr:from>
    <xdr:to>
      <xdr:col>72</xdr:col>
      <xdr:colOff>38100</xdr:colOff>
      <xdr:row>42</xdr:row>
      <xdr:rowOff>52705</xdr:rowOff>
    </xdr:to>
    <xdr:sp macro="" textlink="">
      <xdr:nvSpPr>
        <xdr:cNvPr id="435" name="楕円 434"/>
        <xdr:cNvSpPr/>
      </xdr:nvSpPr>
      <xdr:spPr>
        <a:xfrm>
          <a:off x="13652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42</xdr:row>
      <xdr:rowOff>1905</xdr:rowOff>
    </xdr:to>
    <xdr:cxnSp macro="">
      <xdr:nvCxnSpPr>
        <xdr:cNvPr id="436" name="直線コネクタ 435"/>
        <xdr:cNvCxnSpPr/>
      </xdr:nvCxnSpPr>
      <xdr:spPr>
        <a:xfrm flipV="1">
          <a:off x="13703300" y="716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116840</xdr:rowOff>
    </xdr:from>
    <xdr:to>
      <xdr:col>67</xdr:col>
      <xdr:colOff>101600</xdr:colOff>
      <xdr:row>42</xdr:row>
      <xdr:rowOff>46990</xdr:rowOff>
    </xdr:to>
    <xdr:sp macro="" textlink="">
      <xdr:nvSpPr>
        <xdr:cNvPr id="437" name="楕円 436"/>
        <xdr:cNvSpPr/>
      </xdr:nvSpPr>
      <xdr:spPr>
        <a:xfrm>
          <a:off x="1276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167640</xdr:rowOff>
    </xdr:from>
    <xdr:to>
      <xdr:col>71</xdr:col>
      <xdr:colOff>177800</xdr:colOff>
      <xdr:row>42</xdr:row>
      <xdr:rowOff>1905</xdr:rowOff>
    </xdr:to>
    <xdr:cxnSp macro="">
      <xdr:nvCxnSpPr>
        <xdr:cNvPr id="438" name="直線コネクタ 437"/>
        <xdr:cNvCxnSpPr/>
      </xdr:nvCxnSpPr>
      <xdr:spPr>
        <a:xfrm>
          <a:off x="12814300" y="7197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5732</xdr:rowOff>
    </xdr:from>
    <xdr:ext cx="405111" cy="259045"/>
    <xdr:sp macro="" textlink="">
      <xdr:nvSpPr>
        <xdr:cNvPr id="443" name="n_1mainValue【認定こども園・幼稚園・保育所】&#10;有形固定資産減価償却率"/>
        <xdr:cNvSpPr txBox="1"/>
      </xdr:nvSpPr>
      <xdr:spPr>
        <a:xfrm>
          <a:off x="152660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444" name="n_2mainValue【認定こども園・幼稚園・保育所】&#10;有形固定資産減価償却率"/>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43832</xdr:rowOff>
    </xdr:from>
    <xdr:ext cx="405111" cy="259045"/>
    <xdr:sp macro="" textlink="">
      <xdr:nvSpPr>
        <xdr:cNvPr id="445" name="n_3mainValue【認定こども園・幼稚園・保育所】&#10;有形固定資産減価償却率"/>
        <xdr:cNvSpPr txBox="1"/>
      </xdr:nvSpPr>
      <xdr:spPr>
        <a:xfrm>
          <a:off x="13500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38117</xdr:rowOff>
    </xdr:from>
    <xdr:ext cx="405111" cy="259045"/>
    <xdr:sp macro="" textlink="">
      <xdr:nvSpPr>
        <xdr:cNvPr id="446" name="n_4mainValue【認定こども園・幼稚園・保育所】&#10;有形固定資産減価償却率"/>
        <xdr:cNvSpPr txBox="1"/>
      </xdr:nvSpPr>
      <xdr:spPr>
        <a:xfrm>
          <a:off x="12611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77" name="【認定こども園・幼稚園・保育所】&#10;一人当たり面積平均値テキスト"/>
        <xdr:cNvSpPr txBox="1"/>
      </xdr:nvSpPr>
      <xdr:spPr>
        <a:xfrm>
          <a:off x="221996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152763</xdr:rowOff>
    </xdr:from>
    <xdr:to>
      <xdr:col>116</xdr:col>
      <xdr:colOff>114300</xdr:colOff>
      <xdr:row>39</xdr:row>
      <xdr:rowOff>82913</xdr:rowOff>
    </xdr:to>
    <xdr:sp macro="" textlink="">
      <xdr:nvSpPr>
        <xdr:cNvPr id="488" name="楕円 487"/>
        <xdr:cNvSpPr/>
      </xdr:nvSpPr>
      <xdr:spPr>
        <a:xfrm>
          <a:off x="22110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131190</xdr:rowOff>
    </xdr:from>
    <xdr:ext cx="469744" cy="259045"/>
    <xdr:sp macro="" textlink="">
      <xdr:nvSpPr>
        <xdr:cNvPr id="489" name="【認定こども園・幼稚園・保育所】&#10;一人当たり面積該当値テキスト"/>
        <xdr:cNvSpPr txBox="1"/>
      </xdr:nvSpPr>
      <xdr:spPr>
        <a:xfrm>
          <a:off x="22199600" y="664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169091</xdr:rowOff>
    </xdr:from>
    <xdr:to>
      <xdr:col>112</xdr:col>
      <xdr:colOff>38100</xdr:colOff>
      <xdr:row>39</xdr:row>
      <xdr:rowOff>99241</xdr:rowOff>
    </xdr:to>
    <xdr:sp macro="" textlink="">
      <xdr:nvSpPr>
        <xdr:cNvPr id="490" name="楕円 489"/>
        <xdr:cNvSpPr/>
      </xdr:nvSpPr>
      <xdr:spPr>
        <a:xfrm>
          <a:off x="2127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32113</xdr:rowOff>
    </xdr:from>
    <xdr:to>
      <xdr:col>116</xdr:col>
      <xdr:colOff>63500</xdr:colOff>
      <xdr:row>39</xdr:row>
      <xdr:rowOff>48441</xdr:rowOff>
    </xdr:to>
    <xdr:cxnSp macro="">
      <xdr:nvCxnSpPr>
        <xdr:cNvPr id="491" name="直線コネクタ 490"/>
        <xdr:cNvCxnSpPr/>
      </xdr:nvCxnSpPr>
      <xdr:spPr>
        <a:xfrm flipV="1">
          <a:off x="21323300" y="67186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10704</xdr:rowOff>
    </xdr:from>
    <xdr:to>
      <xdr:col>107</xdr:col>
      <xdr:colOff>101600</xdr:colOff>
      <xdr:row>39</xdr:row>
      <xdr:rowOff>112304</xdr:rowOff>
    </xdr:to>
    <xdr:sp macro="" textlink="">
      <xdr:nvSpPr>
        <xdr:cNvPr id="492" name="楕円 491"/>
        <xdr:cNvSpPr/>
      </xdr:nvSpPr>
      <xdr:spPr>
        <a:xfrm>
          <a:off x="2038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48441</xdr:rowOff>
    </xdr:from>
    <xdr:to>
      <xdr:col>111</xdr:col>
      <xdr:colOff>177800</xdr:colOff>
      <xdr:row>39</xdr:row>
      <xdr:rowOff>61504</xdr:rowOff>
    </xdr:to>
    <xdr:cxnSp macro="">
      <xdr:nvCxnSpPr>
        <xdr:cNvPr id="493" name="直線コネクタ 492"/>
        <xdr:cNvCxnSpPr/>
      </xdr:nvCxnSpPr>
      <xdr:spPr>
        <a:xfrm flipV="1">
          <a:off x="20434300" y="6734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30299</xdr:rowOff>
    </xdr:from>
    <xdr:to>
      <xdr:col>102</xdr:col>
      <xdr:colOff>165100</xdr:colOff>
      <xdr:row>39</xdr:row>
      <xdr:rowOff>131899</xdr:rowOff>
    </xdr:to>
    <xdr:sp macro="" textlink="">
      <xdr:nvSpPr>
        <xdr:cNvPr id="494" name="楕円 493"/>
        <xdr:cNvSpPr/>
      </xdr:nvSpPr>
      <xdr:spPr>
        <a:xfrm>
          <a:off x="19494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61504</xdr:rowOff>
    </xdr:from>
    <xdr:to>
      <xdr:col>107</xdr:col>
      <xdr:colOff>50800</xdr:colOff>
      <xdr:row>39</xdr:row>
      <xdr:rowOff>81099</xdr:rowOff>
    </xdr:to>
    <xdr:cxnSp macro="">
      <xdr:nvCxnSpPr>
        <xdr:cNvPr id="495" name="直線コネクタ 494"/>
        <xdr:cNvCxnSpPr/>
      </xdr:nvCxnSpPr>
      <xdr:spPr>
        <a:xfrm flipV="1">
          <a:off x="19545300" y="6748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6" name="楕円 495"/>
        <xdr:cNvSpPr/>
      </xdr:nvSpPr>
      <xdr:spPr>
        <a:xfrm>
          <a:off x="18605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81099</xdr:rowOff>
    </xdr:from>
    <xdr:to>
      <xdr:col>102</xdr:col>
      <xdr:colOff>114300</xdr:colOff>
      <xdr:row>39</xdr:row>
      <xdr:rowOff>94162</xdr:rowOff>
    </xdr:to>
    <xdr:cxnSp macro="">
      <xdr:nvCxnSpPr>
        <xdr:cNvPr id="497" name="直線コネクタ 496"/>
        <xdr:cNvCxnSpPr/>
      </xdr:nvCxnSpPr>
      <xdr:spPr>
        <a:xfrm flipV="1">
          <a:off x="18656300" y="676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8"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99" name="n_2aveValue【認定こども園・幼稚園・保育所】&#10;一人当たり面積"/>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00" name="n_3aveValue【認定こども園・幼稚園・保育所】&#10;一人当たり面積"/>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01" name="n_4aveValue【認定こども園・幼稚園・保育所】&#10;一人当たり面積"/>
        <xdr:cNvSpPr txBox="1"/>
      </xdr:nvSpPr>
      <xdr:spPr>
        <a:xfrm>
          <a:off x="18421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90368</xdr:rowOff>
    </xdr:from>
    <xdr:ext cx="469744" cy="259045"/>
    <xdr:sp macro="" textlink="">
      <xdr:nvSpPr>
        <xdr:cNvPr id="502" name="n_1mainValue【認定こども園・幼稚園・保育所】&#10;一人当たり面積"/>
        <xdr:cNvSpPr txBox="1"/>
      </xdr:nvSpPr>
      <xdr:spPr>
        <a:xfrm>
          <a:off x="210757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103431</xdr:rowOff>
    </xdr:from>
    <xdr:ext cx="469744" cy="259045"/>
    <xdr:sp macro="" textlink="">
      <xdr:nvSpPr>
        <xdr:cNvPr id="503" name="n_2mainValue【認定こども園・幼稚園・保育所】&#10;一人当たり面積"/>
        <xdr:cNvSpPr txBox="1"/>
      </xdr:nvSpPr>
      <xdr:spPr>
        <a:xfrm>
          <a:off x="20199427"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123026</xdr:rowOff>
    </xdr:from>
    <xdr:ext cx="469744" cy="259045"/>
    <xdr:sp macro="" textlink="">
      <xdr:nvSpPr>
        <xdr:cNvPr id="504" name="n_3mainValue【認定こども園・幼稚園・保育所】&#10;一人当たり面積"/>
        <xdr:cNvSpPr txBox="1"/>
      </xdr:nvSpPr>
      <xdr:spPr>
        <a:xfrm>
          <a:off x="193104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05" name="n_4mainValue【認定こども園・幼稚園・保育所】&#10;一人当たり面積"/>
        <xdr:cNvSpPr txBox="1"/>
      </xdr:nvSpPr>
      <xdr:spPr>
        <a:xfrm>
          <a:off x="18421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133713</xdr:rowOff>
    </xdr:from>
    <xdr:to>
      <xdr:col>85</xdr:col>
      <xdr:colOff>177800</xdr:colOff>
      <xdr:row>64</xdr:row>
      <xdr:rowOff>63863</xdr:rowOff>
    </xdr:to>
    <xdr:sp macro="" textlink="">
      <xdr:nvSpPr>
        <xdr:cNvPr id="548" name="楕円 547"/>
        <xdr:cNvSpPr/>
      </xdr:nvSpPr>
      <xdr:spPr>
        <a:xfrm>
          <a:off x="16268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48640</xdr:rowOff>
    </xdr:from>
    <xdr:ext cx="405111" cy="259045"/>
    <xdr:sp macro="" textlink="">
      <xdr:nvSpPr>
        <xdr:cNvPr id="549" name="【学校施設】&#10;有形固定資産減価償却率該当値テキスト"/>
        <xdr:cNvSpPr txBox="1"/>
      </xdr:nvSpPr>
      <xdr:spPr>
        <a:xfrm>
          <a:off x="16357600" y="1084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87993</xdr:rowOff>
    </xdr:from>
    <xdr:to>
      <xdr:col>81</xdr:col>
      <xdr:colOff>101600</xdr:colOff>
      <xdr:row>64</xdr:row>
      <xdr:rowOff>18143</xdr:rowOff>
    </xdr:to>
    <xdr:sp macro="" textlink="">
      <xdr:nvSpPr>
        <xdr:cNvPr id="550" name="楕円 549"/>
        <xdr:cNvSpPr/>
      </xdr:nvSpPr>
      <xdr:spPr>
        <a:xfrm>
          <a:off x="1543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138793</xdr:rowOff>
    </xdr:from>
    <xdr:to>
      <xdr:col>85</xdr:col>
      <xdr:colOff>127000</xdr:colOff>
      <xdr:row>64</xdr:row>
      <xdr:rowOff>13063</xdr:rowOff>
    </xdr:to>
    <xdr:cxnSp macro="">
      <xdr:nvCxnSpPr>
        <xdr:cNvPr id="551" name="直線コネクタ 550"/>
        <xdr:cNvCxnSpPr/>
      </xdr:nvCxnSpPr>
      <xdr:spPr>
        <a:xfrm>
          <a:off x="15481300" y="109401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35741</xdr:rowOff>
    </xdr:from>
    <xdr:to>
      <xdr:col>76</xdr:col>
      <xdr:colOff>165100</xdr:colOff>
      <xdr:row>63</xdr:row>
      <xdr:rowOff>137341</xdr:rowOff>
    </xdr:to>
    <xdr:sp macro="" textlink="">
      <xdr:nvSpPr>
        <xdr:cNvPr id="552" name="楕円 551"/>
        <xdr:cNvSpPr/>
      </xdr:nvSpPr>
      <xdr:spPr>
        <a:xfrm>
          <a:off x="14541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86541</xdr:rowOff>
    </xdr:from>
    <xdr:to>
      <xdr:col>81</xdr:col>
      <xdr:colOff>50800</xdr:colOff>
      <xdr:row>63</xdr:row>
      <xdr:rowOff>138793</xdr:rowOff>
    </xdr:to>
    <xdr:cxnSp macro="">
      <xdr:nvCxnSpPr>
        <xdr:cNvPr id="553" name="直線コネクタ 552"/>
        <xdr:cNvCxnSpPr/>
      </xdr:nvCxnSpPr>
      <xdr:spPr>
        <a:xfrm>
          <a:off x="14592300" y="108878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554" name="楕円 553"/>
        <xdr:cNvSpPr/>
      </xdr:nvSpPr>
      <xdr:spPr>
        <a:xfrm>
          <a:off x="1365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86541</xdr:rowOff>
    </xdr:to>
    <xdr:cxnSp macro="">
      <xdr:nvCxnSpPr>
        <xdr:cNvPr id="555" name="直線コネクタ 554"/>
        <xdr:cNvCxnSpPr/>
      </xdr:nvCxnSpPr>
      <xdr:spPr>
        <a:xfrm>
          <a:off x="13703300" y="108356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102688</xdr:rowOff>
    </xdr:from>
    <xdr:to>
      <xdr:col>67</xdr:col>
      <xdr:colOff>101600</xdr:colOff>
      <xdr:row>63</xdr:row>
      <xdr:rowOff>32838</xdr:rowOff>
    </xdr:to>
    <xdr:sp macro="" textlink="">
      <xdr:nvSpPr>
        <xdr:cNvPr id="556" name="楕円 555"/>
        <xdr:cNvSpPr/>
      </xdr:nvSpPr>
      <xdr:spPr>
        <a:xfrm>
          <a:off x="12763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153488</xdr:rowOff>
    </xdr:from>
    <xdr:to>
      <xdr:col>71</xdr:col>
      <xdr:colOff>177800</xdr:colOff>
      <xdr:row>63</xdr:row>
      <xdr:rowOff>34290</xdr:rowOff>
    </xdr:to>
    <xdr:cxnSp macro="">
      <xdr:nvCxnSpPr>
        <xdr:cNvPr id="557" name="直線コネクタ 556"/>
        <xdr:cNvCxnSpPr/>
      </xdr:nvCxnSpPr>
      <xdr:spPr>
        <a:xfrm>
          <a:off x="12814300" y="107833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9270</xdr:rowOff>
    </xdr:from>
    <xdr:ext cx="405111" cy="259045"/>
    <xdr:sp macro="" textlink="">
      <xdr:nvSpPr>
        <xdr:cNvPr id="562" name="n_1mainValue【学校施設】&#10;有形固定資産減価償却率"/>
        <xdr:cNvSpPr txBox="1"/>
      </xdr:nvSpPr>
      <xdr:spPr>
        <a:xfrm>
          <a:off x="15266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128468</xdr:rowOff>
    </xdr:from>
    <xdr:ext cx="405111" cy="259045"/>
    <xdr:sp macro="" textlink="">
      <xdr:nvSpPr>
        <xdr:cNvPr id="563" name="n_2mainValue【学校施設】&#10;有形固定資産減価償却率"/>
        <xdr:cNvSpPr txBox="1"/>
      </xdr:nvSpPr>
      <xdr:spPr>
        <a:xfrm>
          <a:off x="14389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564" name="n_3mainValue【学校施設】&#10;有形固定資産減価償却率"/>
        <xdr:cNvSpPr txBox="1"/>
      </xdr:nvSpPr>
      <xdr:spPr>
        <a:xfrm>
          <a:off x="13500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23965</xdr:rowOff>
    </xdr:from>
    <xdr:ext cx="405111" cy="259045"/>
    <xdr:sp macro="" textlink="">
      <xdr:nvSpPr>
        <xdr:cNvPr id="565" name="n_4mainValue【学校施設】&#10;有形固定資産減価償却率"/>
        <xdr:cNvSpPr txBox="1"/>
      </xdr:nvSpPr>
      <xdr:spPr>
        <a:xfrm>
          <a:off x="12611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150283</xdr:rowOff>
    </xdr:from>
    <xdr:ext cx="469744" cy="259045"/>
    <xdr:sp macro="" textlink="">
      <xdr:nvSpPr>
        <xdr:cNvPr id="593" name="【学校施設】&#10;一人当たり面積平均値テキスト"/>
        <xdr:cNvSpPr txBox="1"/>
      </xdr:nvSpPr>
      <xdr:spPr>
        <a:xfrm>
          <a:off x="22199600" y="10437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31496</xdr:rowOff>
    </xdr:from>
    <xdr:to>
      <xdr:col>116</xdr:col>
      <xdr:colOff>114300</xdr:colOff>
      <xdr:row>59</xdr:row>
      <xdr:rowOff>133096</xdr:rowOff>
    </xdr:to>
    <xdr:sp macro="" textlink="">
      <xdr:nvSpPr>
        <xdr:cNvPr id="604" name="楕円 603"/>
        <xdr:cNvSpPr/>
      </xdr:nvSpPr>
      <xdr:spPr>
        <a:xfrm>
          <a:off x="221107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54373</xdr:rowOff>
    </xdr:from>
    <xdr:ext cx="469744" cy="259045"/>
    <xdr:sp macro="" textlink="">
      <xdr:nvSpPr>
        <xdr:cNvPr id="605" name="【学校施設】&#10;一人当たり面積該当値テキスト"/>
        <xdr:cNvSpPr txBox="1"/>
      </xdr:nvSpPr>
      <xdr:spPr>
        <a:xfrm>
          <a:off x="22199600" y="999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606" name="楕円 605"/>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82296</xdr:rowOff>
    </xdr:from>
    <xdr:to>
      <xdr:col>116</xdr:col>
      <xdr:colOff>63500</xdr:colOff>
      <xdr:row>59</xdr:row>
      <xdr:rowOff>114300</xdr:rowOff>
    </xdr:to>
    <xdr:cxnSp macro="">
      <xdr:nvCxnSpPr>
        <xdr:cNvPr id="607" name="直線コネクタ 606"/>
        <xdr:cNvCxnSpPr/>
      </xdr:nvCxnSpPr>
      <xdr:spPr>
        <a:xfrm flipV="1">
          <a:off x="21323300" y="1019784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94132</xdr:rowOff>
    </xdr:from>
    <xdr:to>
      <xdr:col>107</xdr:col>
      <xdr:colOff>101600</xdr:colOff>
      <xdr:row>60</xdr:row>
      <xdr:rowOff>24282</xdr:rowOff>
    </xdr:to>
    <xdr:sp macro="" textlink="">
      <xdr:nvSpPr>
        <xdr:cNvPr id="608" name="楕円 607"/>
        <xdr:cNvSpPr/>
      </xdr:nvSpPr>
      <xdr:spPr>
        <a:xfrm>
          <a:off x="20383500" y="102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144932</xdr:rowOff>
    </xdr:to>
    <xdr:cxnSp macro="">
      <xdr:nvCxnSpPr>
        <xdr:cNvPr id="609" name="直線コネクタ 608"/>
        <xdr:cNvCxnSpPr/>
      </xdr:nvCxnSpPr>
      <xdr:spPr>
        <a:xfrm flipV="1">
          <a:off x="20434300" y="1022985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133452</xdr:rowOff>
    </xdr:from>
    <xdr:to>
      <xdr:col>102</xdr:col>
      <xdr:colOff>165100</xdr:colOff>
      <xdr:row>60</xdr:row>
      <xdr:rowOff>63602</xdr:rowOff>
    </xdr:to>
    <xdr:sp macro="" textlink="">
      <xdr:nvSpPr>
        <xdr:cNvPr id="610" name="楕円 609"/>
        <xdr:cNvSpPr/>
      </xdr:nvSpPr>
      <xdr:spPr>
        <a:xfrm>
          <a:off x="19494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144932</xdr:rowOff>
    </xdr:from>
    <xdr:to>
      <xdr:col>107</xdr:col>
      <xdr:colOff>50800</xdr:colOff>
      <xdr:row>60</xdr:row>
      <xdr:rowOff>12802</xdr:rowOff>
    </xdr:to>
    <xdr:cxnSp macro="">
      <xdr:nvCxnSpPr>
        <xdr:cNvPr id="611" name="直線コネクタ 610"/>
        <xdr:cNvCxnSpPr/>
      </xdr:nvCxnSpPr>
      <xdr:spPr>
        <a:xfrm flipV="1">
          <a:off x="19545300" y="10260482"/>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164084</xdr:rowOff>
    </xdr:from>
    <xdr:to>
      <xdr:col>98</xdr:col>
      <xdr:colOff>38100</xdr:colOff>
      <xdr:row>60</xdr:row>
      <xdr:rowOff>94234</xdr:rowOff>
    </xdr:to>
    <xdr:sp macro="" textlink="">
      <xdr:nvSpPr>
        <xdr:cNvPr id="612" name="楕円 611"/>
        <xdr:cNvSpPr/>
      </xdr:nvSpPr>
      <xdr:spPr>
        <a:xfrm>
          <a:off x="18605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12802</xdr:rowOff>
    </xdr:from>
    <xdr:to>
      <xdr:col>102</xdr:col>
      <xdr:colOff>114300</xdr:colOff>
      <xdr:row>60</xdr:row>
      <xdr:rowOff>43434</xdr:rowOff>
    </xdr:to>
    <xdr:cxnSp macro="">
      <xdr:nvCxnSpPr>
        <xdr:cNvPr id="613" name="直線コネクタ 612"/>
        <xdr:cNvCxnSpPr/>
      </xdr:nvCxnSpPr>
      <xdr:spPr>
        <a:xfrm flipV="1">
          <a:off x="18656300" y="1029980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614" name="n_1aveValue【学校施設】&#10;一人当たり面積"/>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100906</xdr:rowOff>
    </xdr:from>
    <xdr:ext cx="469744" cy="259045"/>
    <xdr:sp macro="" textlink="">
      <xdr:nvSpPr>
        <xdr:cNvPr id="615" name="n_2aveValue【学校施設】&#10;一人当たり面積"/>
        <xdr:cNvSpPr txBox="1"/>
      </xdr:nvSpPr>
      <xdr:spPr>
        <a:xfrm>
          <a:off x="20199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616" name="n_3aveValue【学校施設】&#10;一人当たり面積"/>
        <xdr:cNvSpPr txBox="1"/>
      </xdr:nvSpPr>
      <xdr:spPr>
        <a:xfrm>
          <a:off x="19310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28211</xdr:rowOff>
    </xdr:from>
    <xdr:ext cx="469744" cy="259045"/>
    <xdr:sp macro="" textlink="">
      <xdr:nvSpPr>
        <xdr:cNvPr id="617" name="n_4aveValue【学校施設】&#10;一人当たり面積"/>
        <xdr:cNvSpPr txBox="1"/>
      </xdr:nvSpPr>
      <xdr:spPr>
        <a:xfrm>
          <a:off x="18421427"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618" name="n_1mainValue【学校施設】&#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40809</xdr:rowOff>
    </xdr:from>
    <xdr:ext cx="469744" cy="259045"/>
    <xdr:sp macro="" textlink="">
      <xdr:nvSpPr>
        <xdr:cNvPr id="619" name="n_2mainValue【学校施設】&#10;一人当たり面積"/>
        <xdr:cNvSpPr txBox="1"/>
      </xdr:nvSpPr>
      <xdr:spPr>
        <a:xfrm>
          <a:off x="20199427" y="998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80129</xdr:rowOff>
    </xdr:from>
    <xdr:ext cx="469744" cy="259045"/>
    <xdr:sp macro="" textlink="">
      <xdr:nvSpPr>
        <xdr:cNvPr id="620" name="n_3mainValue【学校施設】&#10;一人当たり面積"/>
        <xdr:cNvSpPr txBox="1"/>
      </xdr:nvSpPr>
      <xdr:spPr>
        <a:xfrm>
          <a:off x="193104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110761</xdr:rowOff>
    </xdr:from>
    <xdr:ext cx="469744" cy="259045"/>
    <xdr:sp macro="" textlink="">
      <xdr:nvSpPr>
        <xdr:cNvPr id="621" name="n_4mainValue【学校施設】&#10;一人当たり面積"/>
        <xdr:cNvSpPr txBox="1"/>
      </xdr:nvSpPr>
      <xdr:spPr>
        <a:xfrm>
          <a:off x="18421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667" name="【公民館】&#10;有形固定資産減価償却率平均値テキスト"/>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0" name="フローチャート: 判断 669"/>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1" name="フローチャート: 判断 670"/>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672" name="フローチャート: 判断 671"/>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12064</xdr:rowOff>
    </xdr:from>
    <xdr:to>
      <xdr:col>85</xdr:col>
      <xdr:colOff>177800</xdr:colOff>
      <xdr:row>108</xdr:row>
      <xdr:rowOff>113664</xdr:rowOff>
    </xdr:to>
    <xdr:sp macro="" textlink="">
      <xdr:nvSpPr>
        <xdr:cNvPr id="678" name="楕円 677"/>
        <xdr:cNvSpPr/>
      </xdr:nvSpPr>
      <xdr:spPr>
        <a:xfrm>
          <a:off x="162687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98441</xdr:rowOff>
    </xdr:from>
    <xdr:ext cx="405111" cy="259045"/>
    <xdr:sp macro="" textlink="">
      <xdr:nvSpPr>
        <xdr:cNvPr id="679" name="【公民館】&#10;有形固定資産減価償却率該当値テキスト"/>
        <xdr:cNvSpPr txBox="1"/>
      </xdr:nvSpPr>
      <xdr:spPr>
        <a:xfrm>
          <a:off x="16357600" y="1844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147320</xdr:rowOff>
    </xdr:from>
    <xdr:to>
      <xdr:col>81</xdr:col>
      <xdr:colOff>101600</xdr:colOff>
      <xdr:row>108</xdr:row>
      <xdr:rowOff>77470</xdr:rowOff>
    </xdr:to>
    <xdr:sp macro="" textlink="">
      <xdr:nvSpPr>
        <xdr:cNvPr id="680" name="楕円 679"/>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26670</xdr:rowOff>
    </xdr:from>
    <xdr:to>
      <xdr:col>85</xdr:col>
      <xdr:colOff>127000</xdr:colOff>
      <xdr:row>108</xdr:row>
      <xdr:rowOff>62864</xdr:rowOff>
    </xdr:to>
    <xdr:cxnSp macro="">
      <xdr:nvCxnSpPr>
        <xdr:cNvPr id="681" name="直線コネクタ 680"/>
        <xdr:cNvCxnSpPr/>
      </xdr:nvCxnSpPr>
      <xdr:spPr>
        <a:xfrm>
          <a:off x="15481300" y="185432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109220</xdr:rowOff>
    </xdr:from>
    <xdr:to>
      <xdr:col>76</xdr:col>
      <xdr:colOff>165100</xdr:colOff>
      <xdr:row>108</xdr:row>
      <xdr:rowOff>39370</xdr:rowOff>
    </xdr:to>
    <xdr:sp macro="" textlink="">
      <xdr:nvSpPr>
        <xdr:cNvPr id="682" name="楕円 681"/>
        <xdr:cNvSpPr/>
      </xdr:nvSpPr>
      <xdr:spPr>
        <a:xfrm>
          <a:off x="14541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160020</xdr:rowOff>
    </xdr:from>
    <xdr:to>
      <xdr:col>81</xdr:col>
      <xdr:colOff>50800</xdr:colOff>
      <xdr:row>108</xdr:row>
      <xdr:rowOff>26670</xdr:rowOff>
    </xdr:to>
    <xdr:cxnSp macro="">
      <xdr:nvCxnSpPr>
        <xdr:cNvPr id="683" name="直線コネクタ 682"/>
        <xdr:cNvCxnSpPr/>
      </xdr:nvCxnSpPr>
      <xdr:spPr>
        <a:xfrm>
          <a:off x="14592300" y="18505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67311</xdr:rowOff>
    </xdr:from>
    <xdr:to>
      <xdr:col>72</xdr:col>
      <xdr:colOff>38100</xdr:colOff>
      <xdr:row>107</xdr:row>
      <xdr:rowOff>168911</xdr:rowOff>
    </xdr:to>
    <xdr:sp macro="" textlink="">
      <xdr:nvSpPr>
        <xdr:cNvPr id="684" name="楕円 683"/>
        <xdr:cNvSpPr/>
      </xdr:nvSpPr>
      <xdr:spPr>
        <a:xfrm>
          <a:off x="1365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118111</xdr:rowOff>
    </xdr:from>
    <xdr:to>
      <xdr:col>76</xdr:col>
      <xdr:colOff>114300</xdr:colOff>
      <xdr:row>107</xdr:row>
      <xdr:rowOff>160020</xdr:rowOff>
    </xdr:to>
    <xdr:cxnSp macro="">
      <xdr:nvCxnSpPr>
        <xdr:cNvPr id="685" name="直線コネクタ 684"/>
        <xdr:cNvCxnSpPr/>
      </xdr:nvCxnSpPr>
      <xdr:spPr>
        <a:xfrm>
          <a:off x="13703300" y="18463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686" name="楕円 685"/>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76200</xdr:rowOff>
    </xdr:from>
    <xdr:to>
      <xdr:col>71</xdr:col>
      <xdr:colOff>177800</xdr:colOff>
      <xdr:row>107</xdr:row>
      <xdr:rowOff>118111</xdr:rowOff>
    </xdr:to>
    <xdr:cxnSp macro="">
      <xdr:nvCxnSpPr>
        <xdr:cNvPr id="687" name="直線コネクタ 686"/>
        <xdr:cNvCxnSpPr/>
      </xdr:nvCxnSpPr>
      <xdr:spPr>
        <a:xfrm>
          <a:off x="12814300" y="18421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688" name="n_1aveValue【公民館】&#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689" name="n_2aveValue【公民館】&#10;有形固定資産減価償却率"/>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690" name="n_3aveValue【公民館】&#10;有形固定資産減価償却率"/>
        <xdr:cNvSpPr txBox="1"/>
      </xdr:nvSpPr>
      <xdr:spPr>
        <a:xfrm>
          <a:off x="13500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691" name="n_4aveValue【公民館】&#10;有形固定資産減価償却率"/>
        <xdr:cNvSpPr txBox="1"/>
      </xdr:nvSpPr>
      <xdr:spPr>
        <a:xfrm>
          <a:off x="12611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68597</xdr:rowOff>
    </xdr:from>
    <xdr:ext cx="405111" cy="259045"/>
    <xdr:sp macro="" textlink="">
      <xdr:nvSpPr>
        <xdr:cNvPr id="692" name="n_1mainValue【公民館】&#10;有形固定資産減価償却率"/>
        <xdr:cNvSpPr txBox="1"/>
      </xdr:nvSpPr>
      <xdr:spPr>
        <a:xfrm>
          <a:off x="152660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30497</xdr:rowOff>
    </xdr:from>
    <xdr:ext cx="405111" cy="259045"/>
    <xdr:sp macro="" textlink="">
      <xdr:nvSpPr>
        <xdr:cNvPr id="693" name="n_2mainValue【公民館】&#10;有形固定資産減価償却率"/>
        <xdr:cNvSpPr txBox="1"/>
      </xdr:nvSpPr>
      <xdr:spPr>
        <a:xfrm>
          <a:off x="14389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160038</xdr:rowOff>
    </xdr:from>
    <xdr:ext cx="405111" cy="259045"/>
    <xdr:sp macro="" textlink="">
      <xdr:nvSpPr>
        <xdr:cNvPr id="694" name="n_3mainValue【公民館】&#10;有形固定資産減価償却率"/>
        <xdr:cNvSpPr txBox="1"/>
      </xdr:nvSpPr>
      <xdr:spPr>
        <a:xfrm>
          <a:off x="13500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695" name="n_4mainValue【公民館】&#10;有形固定資産減価償却率"/>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6" name="【公民館】&#10;一人当たり面積平均値テキスト"/>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29" name="フローチャート: 判断 728"/>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30" name="フローチャート: 判断 729"/>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31" name="フローチャート: 判断 730"/>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123371</xdr:rowOff>
    </xdr:from>
    <xdr:to>
      <xdr:col>116</xdr:col>
      <xdr:colOff>114300</xdr:colOff>
      <xdr:row>108</xdr:row>
      <xdr:rowOff>53521</xdr:rowOff>
    </xdr:to>
    <xdr:sp macro="" textlink="">
      <xdr:nvSpPr>
        <xdr:cNvPr id="737" name="楕円 736"/>
        <xdr:cNvSpPr/>
      </xdr:nvSpPr>
      <xdr:spPr>
        <a:xfrm>
          <a:off x="22110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101798</xdr:rowOff>
    </xdr:from>
    <xdr:ext cx="469744" cy="259045"/>
    <xdr:sp macro="" textlink="">
      <xdr:nvSpPr>
        <xdr:cNvPr id="738" name="【公民館】&#10;一人当たり面積該当値テキスト"/>
        <xdr:cNvSpPr txBox="1"/>
      </xdr:nvSpPr>
      <xdr:spPr>
        <a:xfrm>
          <a:off x="22199600"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39" name="楕円 738"/>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xdr:rowOff>
    </xdr:from>
    <xdr:to>
      <xdr:col>116</xdr:col>
      <xdr:colOff>63500</xdr:colOff>
      <xdr:row>108</xdr:row>
      <xdr:rowOff>7620</xdr:rowOff>
    </xdr:to>
    <xdr:cxnSp macro="">
      <xdr:nvCxnSpPr>
        <xdr:cNvPr id="740" name="直線コネクタ 739"/>
        <xdr:cNvCxnSpPr/>
      </xdr:nvCxnSpPr>
      <xdr:spPr>
        <a:xfrm flipV="1">
          <a:off x="21323300" y="185193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133169</xdr:rowOff>
    </xdr:from>
    <xdr:to>
      <xdr:col>107</xdr:col>
      <xdr:colOff>101600</xdr:colOff>
      <xdr:row>108</xdr:row>
      <xdr:rowOff>63319</xdr:rowOff>
    </xdr:to>
    <xdr:sp macro="" textlink="">
      <xdr:nvSpPr>
        <xdr:cNvPr id="741" name="楕円 740"/>
        <xdr:cNvSpPr/>
      </xdr:nvSpPr>
      <xdr:spPr>
        <a:xfrm>
          <a:off x="2038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12519</xdr:rowOff>
    </xdr:to>
    <xdr:cxnSp macro="">
      <xdr:nvCxnSpPr>
        <xdr:cNvPr id="742" name="直線コネクタ 741"/>
        <xdr:cNvCxnSpPr/>
      </xdr:nvCxnSpPr>
      <xdr:spPr>
        <a:xfrm flipV="1">
          <a:off x="20434300" y="185242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743" name="楕円 742"/>
        <xdr:cNvSpPr/>
      </xdr:nvSpPr>
      <xdr:spPr>
        <a:xfrm>
          <a:off x="19494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12519</xdr:rowOff>
    </xdr:from>
    <xdr:to>
      <xdr:col>107</xdr:col>
      <xdr:colOff>50800</xdr:colOff>
      <xdr:row>108</xdr:row>
      <xdr:rowOff>19050</xdr:rowOff>
    </xdr:to>
    <xdr:cxnSp macro="">
      <xdr:nvCxnSpPr>
        <xdr:cNvPr id="744" name="直線コネクタ 743"/>
        <xdr:cNvCxnSpPr/>
      </xdr:nvCxnSpPr>
      <xdr:spPr>
        <a:xfrm flipV="1">
          <a:off x="19545300" y="18529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745" name="楕円 744"/>
        <xdr:cNvSpPr/>
      </xdr:nvSpPr>
      <xdr:spPr>
        <a:xfrm>
          <a:off x="18605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19050</xdr:rowOff>
    </xdr:from>
    <xdr:to>
      <xdr:col>102</xdr:col>
      <xdr:colOff>114300</xdr:colOff>
      <xdr:row>108</xdr:row>
      <xdr:rowOff>23949</xdr:rowOff>
    </xdr:to>
    <xdr:cxnSp macro="">
      <xdr:nvCxnSpPr>
        <xdr:cNvPr id="746" name="直線コネクタ 745"/>
        <xdr:cNvCxnSpPr/>
      </xdr:nvCxnSpPr>
      <xdr:spPr>
        <a:xfrm flipV="1">
          <a:off x="18656300" y="185356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747" name="n_1aveValue【公民館】&#10;一人当たり面積"/>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48" name="n_2aveValue【公民館】&#10;一人当たり面積"/>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49" name="n_3aveValue【公民館】&#10;一人当たり面積"/>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50" name="n_4aveValue【公民館】&#10;一人当たり面積"/>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51"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54446</xdr:rowOff>
    </xdr:from>
    <xdr:ext cx="469744" cy="259045"/>
    <xdr:sp macro="" textlink="">
      <xdr:nvSpPr>
        <xdr:cNvPr id="752" name="n_2mainValue【公民館】&#10;一人当たり面積"/>
        <xdr:cNvSpPr txBox="1"/>
      </xdr:nvSpPr>
      <xdr:spPr>
        <a:xfrm>
          <a:off x="20199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753" name="n_3mainValue【公民館】&#10;一人当たり面積"/>
        <xdr:cNvSpPr txBox="1"/>
      </xdr:nvSpPr>
      <xdr:spPr>
        <a:xfrm>
          <a:off x="19310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754" name="n_4mainValue【公民館】&#10;一人当たり面積"/>
        <xdr:cNvSpPr txBox="1"/>
      </xdr:nvSpPr>
      <xdr:spPr>
        <a:xfrm>
          <a:off x="18421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類似団体と比較して特に有形固定資産減価償却率が高くなっている施設は、幼稚園・保育所、学校施設及び公民館である。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本町が運営する幼稚園・保育所は、全ての施設の有形固定資産減価償却率が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％を超えており、特に、昭和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年に建設された小生瀬保育所の老朽化が著しい。園児数は全ての施設で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人を下回っており、今後の地域ごとの人口動態、特に幼少人口の推移を見据え、施設整備の方向性を検討していく。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学校施設につぃては、一人当たり面積が町有施設の中で最も多い。有形固定資産減価償却率が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％を超えており、昭和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年に建設された木造の袋田小学校をはじめ、</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校ある小中学校のうち</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全ての学校施設で耐震改修を完了しており、使用上の問題はない。学校施設は地域の中核的な施設であることも鑑み、維持管理・補修に要する経費の増加に留意しつつ、児童生徒数の減少による統廃合やその後の施設活用・解体の検討など、地域住民の理解を得ながら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年が経過し、有形固定資産減価償却率は約</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おり、施設全体の老朽化が著しい。一方で、新庁舎建設事業等の大型建設事業が進められており、将来負担比率や実質公債費比率の上昇が懸念されることから、将来の財政負担を考慮しながら施設整備の検討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73" name="直線コネクタ 72"/>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74" name="【体育館・プー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75" name="直線コネクタ 7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76" name="【体育館・プール】&#10;有形固定資産減価償却率最大値テキスト"/>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77" name="直線コネクタ 76"/>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78" name="【体育館・プール】&#10;有形固定資産減価償却率平均値テキスト"/>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79" name="フローチャート: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89" name="楕円 88"/>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90" name="【体育館・プール】&#10;有形固定資産減価償却率該当値テキスト"/>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91" name="楕円 90"/>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133350</xdr:rowOff>
    </xdr:to>
    <xdr:cxnSp macro="">
      <xdr:nvCxnSpPr>
        <xdr:cNvPr id="92" name="直線コネクタ 91"/>
        <xdr:cNvCxnSpPr/>
      </xdr:nvCxnSpPr>
      <xdr:spPr>
        <a:xfrm>
          <a:off x="3797300" y="10386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93" name="楕円 92"/>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99060</xdr:rowOff>
    </xdr:to>
    <xdr:cxnSp macro="">
      <xdr:nvCxnSpPr>
        <xdr:cNvPr id="94" name="直線コネクタ 93"/>
        <xdr:cNvCxnSpPr/>
      </xdr:nvCxnSpPr>
      <xdr:spPr>
        <a:xfrm>
          <a:off x="2908300" y="10351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64770</xdr:rowOff>
    </xdr:to>
    <xdr:cxnSp macro="">
      <xdr:nvCxnSpPr>
        <xdr:cNvPr id="96" name="直線コネクタ 95"/>
        <xdr:cNvCxnSpPr/>
      </xdr:nvCxnSpPr>
      <xdr:spPr>
        <a:xfrm>
          <a:off x="2019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97" name="楕円 96"/>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30480</xdr:rowOff>
    </xdr:to>
    <xdr:cxnSp macro="">
      <xdr:nvCxnSpPr>
        <xdr:cNvPr id="98" name="直線コネクタ 97"/>
        <xdr:cNvCxnSpPr/>
      </xdr:nvCxnSpPr>
      <xdr:spPr>
        <a:xfrm>
          <a:off x="1130300" y="10283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99" name="n_1ave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00" name="n_2ave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01" name="n_3aveValue【体育館・プー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102" name="n_4ave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166387</xdr:rowOff>
    </xdr:from>
    <xdr:ext cx="405111" cy="259045"/>
    <xdr:sp macro="" textlink="">
      <xdr:nvSpPr>
        <xdr:cNvPr id="103" name="n_1mainValue【体育館・プール】&#10;有形固定資産減価償却率"/>
        <xdr:cNvSpPr txBox="1"/>
      </xdr:nvSpPr>
      <xdr:spPr>
        <a:xfrm>
          <a:off x="3582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04" name="n_2main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5" name="n_3mainValue【体育館・プール】&#10;有形固定資産減価償却率"/>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106" name="n_4mainValue【体育館・プール】&#10;有形固定資産減価償却率"/>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134" name="直線コネクタ 133"/>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135" name="【体育館・プール】&#10;一人当たり面積最小値テキスト"/>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136" name="直線コネクタ 135"/>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137" name="【体育館・プール】&#10;一人当たり面積最大値テキスト"/>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138" name="直線コネクタ 137"/>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139" name="【体育館・プール】&#10;一人当たり面積平均値テキスト"/>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140" name="フローチャート: 判断 139"/>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141" name="フローチャート: 判断 140"/>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142" name="フローチャート: 判断 141"/>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143" name="フローチャート: 判断 142"/>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144" name="フローチャート: 判断 143"/>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99219</xdr:rowOff>
    </xdr:from>
    <xdr:to>
      <xdr:col>55</xdr:col>
      <xdr:colOff>50800</xdr:colOff>
      <xdr:row>64</xdr:row>
      <xdr:rowOff>29369</xdr:rowOff>
    </xdr:to>
    <xdr:sp macro="" textlink="">
      <xdr:nvSpPr>
        <xdr:cNvPr id="150" name="楕円 149"/>
        <xdr:cNvSpPr/>
      </xdr:nvSpPr>
      <xdr:spPr>
        <a:xfrm>
          <a:off x="10426700" y="109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14146</xdr:rowOff>
    </xdr:from>
    <xdr:ext cx="469744" cy="259045"/>
    <xdr:sp macro="" textlink="">
      <xdr:nvSpPr>
        <xdr:cNvPr id="151" name="【体育館・プール】&#10;一人当たり面積該当値テキスト"/>
        <xdr:cNvSpPr txBox="1"/>
      </xdr:nvSpPr>
      <xdr:spPr>
        <a:xfrm>
          <a:off x="10515600" y="108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103505</xdr:rowOff>
    </xdr:from>
    <xdr:to>
      <xdr:col>50</xdr:col>
      <xdr:colOff>165100</xdr:colOff>
      <xdr:row>64</xdr:row>
      <xdr:rowOff>33655</xdr:rowOff>
    </xdr:to>
    <xdr:sp macro="" textlink="">
      <xdr:nvSpPr>
        <xdr:cNvPr id="152" name="楕円 151"/>
        <xdr:cNvSpPr/>
      </xdr:nvSpPr>
      <xdr:spPr>
        <a:xfrm>
          <a:off x="9588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150019</xdr:rowOff>
    </xdr:from>
    <xdr:to>
      <xdr:col>55</xdr:col>
      <xdr:colOff>0</xdr:colOff>
      <xdr:row>63</xdr:row>
      <xdr:rowOff>154305</xdr:rowOff>
    </xdr:to>
    <xdr:cxnSp macro="">
      <xdr:nvCxnSpPr>
        <xdr:cNvPr id="153" name="直線コネクタ 152"/>
        <xdr:cNvCxnSpPr/>
      </xdr:nvCxnSpPr>
      <xdr:spPr>
        <a:xfrm flipV="1">
          <a:off x="9639300" y="10951369"/>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109220</xdr:rowOff>
    </xdr:from>
    <xdr:to>
      <xdr:col>46</xdr:col>
      <xdr:colOff>38100</xdr:colOff>
      <xdr:row>64</xdr:row>
      <xdr:rowOff>39370</xdr:rowOff>
    </xdr:to>
    <xdr:sp macro="" textlink="">
      <xdr:nvSpPr>
        <xdr:cNvPr id="154" name="楕円 153"/>
        <xdr:cNvSpPr/>
      </xdr:nvSpPr>
      <xdr:spPr>
        <a:xfrm>
          <a:off x="869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154305</xdr:rowOff>
    </xdr:from>
    <xdr:to>
      <xdr:col>50</xdr:col>
      <xdr:colOff>114300</xdr:colOff>
      <xdr:row>63</xdr:row>
      <xdr:rowOff>160020</xdr:rowOff>
    </xdr:to>
    <xdr:cxnSp macro="">
      <xdr:nvCxnSpPr>
        <xdr:cNvPr id="155" name="直線コネクタ 154"/>
        <xdr:cNvCxnSpPr/>
      </xdr:nvCxnSpPr>
      <xdr:spPr>
        <a:xfrm flipV="1">
          <a:off x="8750300" y="10955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156" name="楕円 155"/>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63</xdr:row>
      <xdr:rowOff>165735</xdr:rowOff>
    </xdr:to>
    <xdr:cxnSp macro="">
      <xdr:nvCxnSpPr>
        <xdr:cNvPr id="157" name="直線コネクタ 156"/>
        <xdr:cNvCxnSpPr/>
      </xdr:nvCxnSpPr>
      <xdr:spPr>
        <a:xfrm flipV="1">
          <a:off x="7861300" y="10961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119221</xdr:rowOff>
    </xdr:from>
    <xdr:to>
      <xdr:col>36</xdr:col>
      <xdr:colOff>165100</xdr:colOff>
      <xdr:row>64</xdr:row>
      <xdr:rowOff>49371</xdr:rowOff>
    </xdr:to>
    <xdr:sp macro="" textlink="">
      <xdr:nvSpPr>
        <xdr:cNvPr id="158" name="楕円 157"/>
        <xdr:cNvSpPr/>
      </xdr:nvSpPr>
      <xdr:spPr>
        <a:xfrm>
          <a:off x="69215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165735</xdr:rowOff>
    </xdr:from>
    <xdr:to>
      <xdr:col>41</xdr:col>
      <xdr:colOff>50800</xdr:colOff>
      <xdr:row>63</xdr:row>
      <xdr:rowOff>170021</xdr:rowOff>
    </xdr:to>
    <xdr:cxnSp macro="">
      <xdr:nvCxnSpPr>
        <xdr:cNvPr id="159" name="直線コネクタ 158"/>
        <xdr:cNvCxnSpPr/>
      </xdr:nvCxnSpPr>
      <xdr:spPr>
        <a:xfrm flipV="1">
          <a:off x="6972300" y="1096708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160" name="n_1aveValue【体育館・プール】&#10;一人当たり面積"/>
        <xdr:cNvSpPr txBox="1"/>
      </xdr:nvSpPr>
      <xdr:spPr>
        <a:xfrm>
          <a:off x="93917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161" name="n_2aveValue【体育館・プール】&#10;一人当たり面積"/>
        <xdr:cNvSpPr txBox="1"/>
      </xdr:nvSpPr>
      <xdr:spPr>
        <a:xfrm>
          <a:off x="8515427" y="103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162" name="n_3aveValue【体育館・プール】&#10;一人当たり面積"/>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163" name="n_4aveValue【体育館・プール】&#10;一人当たり面積"/>
        <xdr:cNvSpPr txBox="1"/>
      </xdr:nvSpPr>
      <xdr:spPr>
        <a:xfrm>
          <a:off x="6737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24782</xdr:rowOff>
    </xdr:from>
    <xdr:ext cx="469744" cy="259045"/>
    <xdr:sp macro="" textlink="">
      <xdr:nvSpPr>
        <xdr:cNvPr id="164" name="n_1mainValue【体育館・プール】&#10;一人当たり面積"/>
        <xdr:cNvSpPr txBox="1"/>
      </xdr:nvSpPr>
      <xdr:spPr>
        <a:xfrm>
          <a:off x="93917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165" name="n_2mainValue【体育館・プール】&#10;一人当たり面積"/>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36212</xdr:rowOff>
    </xdr:from>
    <xdr:ext cx="469744" cy="259045"/>
    <xdr:sp macro="" textlink="">
      <xdr:nvSpPr>
        <xdr:cNvPr id="166" name="n_3mainValue【体育館・プール】&#10;一人当たり面積"/>
        <xdr:cNvSpPr txBox="1"/>
      </xdr:nvSpPr>
      <xdr:spPr>
        <a:xfrm>
          <a:off x="7626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40498</xdr:rowOff>
    </xdr:from>
    <xdr:ext cx="469744" cy="259045"/>
    <xdr:sp macro="" textlink="">
      <xdr:nvSpPr>
        <xdr:cNvPr id="167" name="n_4mainValue【体育館・プール】&#10;一人当たり面積"/>
        <xdr:cNvSpPr txBox="1"/>
      </xdr:nvSpPr>
      <xdr:spPr>
        <a:xfrm>
          <a:off x="6737427" y="1101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9" name="直線コネクタ 1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80" name="テキスト ボックス 1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1" name="直線コネクタ 1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2" name="テキスト ボックス 1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3" name="直線コネクタ 1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4" name="テキスト ボックス 1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5" name="直線コネクタ 1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6" name="テキスト ボックス 1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8" name="テキスト ボックス 1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190" name="直線コネクタ 189"/>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191" name="【福祉施設】&#10;有形固定資産減価償却率最小値テキスト"/>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192" name="直線コネクタ 191"/>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193" name="【福祉施設】&#10;有形固定資産減価償却率最大値テキスト"/>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194" name="直線コネクタ 193"/>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195" name="【福祉施設】&#10;有形固定資産減価償却率平均値テキスト"/>
        <xdr:cNvSpPr txBox="1"/>
      </xdr:nvSpPr>
      <xdr:spPr>
        <a:xfrm>
          <a:off x="4673600" y="135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196" name="フローチャート: 判断 195"/>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7" name="フローチャート: 判断 196"/>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198" name="フローチャート: 判断 197"/>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199" name="フローチャート: 判断 198"/>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00" name="フローチャート: 判断 199"/>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06" name="楕円 205"/>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45738</xdr:rowOff>
    </xdr:from>
    <xdr:ext cx="405111" cy="259045"/>
    <xdr:sp macro="" textlink="">
      <xdr:nvSpPr>
        <xdr:cNvPr id="207" name="【福祉施設】&#10;有形固定資産減価償却率該当値テキスト"/>
        <xdr:cNvSpPr txBox="1"/>
      </xdr:nvSpPr>
      <xdr:spPr>
        <a:xfrm>
          <a:off x="4673600"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08" name="楕円 207"/>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118111</xdr:rowOff>
    </xdr:to>
    <xdr:cxnSp macro="">
      <xdr:nvCxnSpPr>
        <xdr:cNvPr id="209" name="直線コネクタ 208"/>
        <xdr:cNvCxnSpPr/>
      </xdr:nvCxnSpPr>
      <xdr:spPr>
        <a:xfrm>
          <a:off x="3797300" y="139369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10" name="楕円 209"/>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49530</xdr:rowOff>
    </xdr:to>
    <xdr:cxnSp macro="">
      <xdr:nvCxnSpPr>
        <xdr:cNvPr id="211" name="直線コネクタ 210"/>
        <xdr:cNvCxnSpPr/>
      </xdr:nvCxnSpPr>
      <xdr:spPr>
        <a:xfrm>
          <a:off x="2908300" y="1386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12" name="楕円 211"/>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152400</xdr:rowOff>
    </xdr:to>
    <xdr:cxnSp macro="">
      <xdr:nvCxnSpPr>
        <xdr:cNvPr id="213" name="直線コネクタ 212"/>
        <xdr:cNvCxnSpPr/>
      </xdr:nvCxnSpPr>
      <xdr:spPr>
        <a:xfrm>
          <a:off x="2019300" y="1379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135889</xdr:rowOff>
    </xdr:from>
    <xdr:to>
      <xdr:col>6</xdr:col>
      <xdr:colOff>38100</xdr:colOff>
      <xdr:row>80</xdr:row>
      <xdr:rowOff>66039</xdr:rowOff>
    </xdr:to>
    <xdr:sp macro="" textlink="">
      <xdr:nvSpPr>
        <xdr:cNvPr id="214" name="楕円 213"/>
        <xdr:cNvSpPr/>
      </xdr:nvSpPr>
      <xdr:spPr>
        <a:xfrm>
          <a:off x="1079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15239</xdr:rowOff>
    </xdr:from>
    <xdr:to>
      <xdr:col>10</xdr:col>
      <xdr:colOff>114300</xdr:colOff>
      <xdr:row>80</xdr:row>
      <xdr:rowOff>83820</xdr:rowOff>
    </xdr:to>
    <xdr:cxnSp macro="">
      <xdr:nvCxnSpPr>
        <xdr:cNvPr id="215" name="直線コネクタ 214"/>
        <xdr:cNvCxnSpPr/>
      </xdr:nvCxnSpPr>
      <xdr:spPr>
        <a:xfrm>
          <a:off x="1130300" y="13731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16"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17" name="n_2aveValue【福祉施設】&#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218" name="n_3aveValue【福祉施設】&#10;有形固定資産減価償却率"/>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219" name="n_4aveValue【福祉施設】&#10;有形固定資産減価償却率"/>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220" name="n_1mainValue【福祉施設】&#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22877</xdr:rowOff>
    </xdr:from>
    <xdr:ext cx="405111" cy="259045"/>
    <xdr:sp macro="" textlink="">
      <xdr:nvSpPr>
        <xdr:cNvPr id="221" name="n_2mainValue【福祉施設】&#10;有形固定資産減価償却率"/>
        <xdr:cNvSpPr txBox="1"/>
      </xdr:nvSpPr>
      <xdr:spPr>
        <a:xfrm>
          <a:off x="2705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222" name="n_3mainValue【福祉施設】&#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82566</xdr:rowOff>
    </xdr:from>
    <xdr:ext cx="405111" cy="259045"/>
    <xdr:sp macro="" textlink="">
      <xdr:nvSpPr>
        <xdr:cNvPr id="223" name="n_4mainValue【福祉施設】&#10;有形固定資産減価償却率"/>
        <xdr:cNvSpPr txBox="1"/>
      </xdr:nvSpPr>
      <xdr:spPr>
        <a:xfrm>
          <a:off x="927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4" name="直線コネクタ 2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5" name="テキスト ボックス 2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6" name="直線コネクタ 2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7" name="テキスト ボックス 2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8" name="直線コネクタ 2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9" name="テキスト ボックス 2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0" name="直線コネクタ 2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1" name="テキスト ボックス 2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2" name="直線コネクタ 2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3" name="テキスト ボックス 2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4" name="直線コネクタ 2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5" name="テキスト ボックス 2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249" name="直線コネクタ 248"/>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0"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1" name="直線コネクタ 250"/>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2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253" name="直線コネクタ 2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254" name="【福祉施設】&#10;一人当たり面積平均値テキスト"/>
        <xdr:cNvSpPr txBox="1"/>
      </xdr:nvSpPr>
      <xdr:spPr>
        <a:xfrm>
          <a:off x="10515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255" name="フローチャート: 判断 254"/>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6" name="フローチャート: 判断 255"/>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257" name="フローチャート: 判断 256"/>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258" name="フローチャート: 判断 257"/>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259" name="フローチャート: 判断 258"/>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39551</xdr:rowOff>
    </xdr:from>
    <xdr:to>
      <xdr:col>55</xdr:col>
      <xdr:colOff>50800</xdr:colOff>
      <xdr:row>86</xdr:row>
      <xdr:rowOff>141151</xdr:rowOff>
    </xdr:to>
    <xdr:sp macro="" textlink="">
      <xdr:nvSpPr>
        <xdr:cNvPr id="265" name="楕円 264"/>
        <xdr:cNvSpPr/>
      </xdr:nvSpPr>
      <xdr:spPr>
        <a:xfrm>
          <a:off x="10426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125928</xdr:rowOff>
    </xdr:from>
    <xdr:ext cx="469744" cy="259045"/>
    <xdr:sp macro="" textlink="">
      <xdr:nvSpPr>
        <xdr:cNvPr id="266" name="【福祉施設】&#10;一人当たり面積該当値テキスト"/>
        <xdr:cNvSpPr txBox="1"/>
      </xdr:nvSpPr>
      <xdr:spPr>
        <a:xfrm>
          <a:off x="10515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267" name="楕円 266"/>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90351</xdr:rowOff>
    </xdr:from>
    <xdr:to>
      <xdr:col>55</xdr:col>
      <xdr:colOff>0</xdr:colOff>
      <xdr:row>86</xdr:row>
      <xdr:rowOff>90351</xdr:rowOff>
    </xdr:to>
    <xdr:cxnSp macro="">
      <xdr:nvCxnSpPr>
        <xdr:cNvPr id="268" name="直線コネクタ 267"/>
        <xdr:cNvCxnSpPr/>
      </xdr:nvCxnSpPr>
      <xdr:spPr>
        <a:xfrm>
          <a:off x="9639300" y="1483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42818</xdr:rowOff>
    </xdr:from>
    <xdr:to>
      <xdr:col>46</xdr:col>
      <xdr:colOff>38100</xdr:colOff>
      <xdr:row>86</xdr:row>
      <xdr:rowOff>144418</xdr:rowOff>
    </xdr:to>
    <xdr:sp macro="" textlink="">
      <xdr:nvSpPr>
        <xdr:cNvPr id="269" name="楕円 268"/>
        <xdr:cNvSpPr/>
      </xdr:nvSpPr>
      <xdr:spPr>
        <a:xfrm>
          <a:off x="8699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93618</xdr:rowOff>
    </xdr:to>
    <xdr:cxnSp macro="">
      <xdr:nvCxnSpPr>
        <xdr:cNvPr id="270" name="直線コネクタ 269"/>
        <xdr:cNvCxnSpPr/>
      </xdr:nvCxnSpPr>
      <xdr:spPr>
        <a:xfrm flipV="1">
          <a:off x="8750300" y="1483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46082</xdr:rowOff>
    </xdr:from>
    <xdr:to>
      <xdr:col>41</xdr:col>
      <xdr:colOff>101600</xdr:colOff>
      <xdr:row>86</xdr:row>
      <xdr:rowOff>147682</xdr:rowOff>
    </xdr:to>
    <xdr:sp macro="" textlink="">
      <xdr:nvSpPr>
        <xdr:cNvPr id="271" name="楕円 270"/>
        <xdr:cNvSpPr/>
      </xdr:nvSpPr>
      <xdr:spPr>
        <a:xfrm>
          <a:off x="781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93618</xdr:rowOff>
    </xdr:from>
    <xdr:to>
      <xdr:col>45</xdr:col>
      <xdr:colOff>177800</xdr:colOff>
      <xdr:row>86</xdr:row>
      <xdr:rowOff>96882</xdr:rowOff>
    </xdr:to>
    <xdr:cxnSp macro="">
      <xdr:nvCxnSpPr>
        <xdr:cNvPr id="272" name="直線コネクタ 271"/>
        <xdr:cNvCxnSpPr/>
      </xdr:nvCxnSpPr>
      <xdr:spPr>
        <a:xfrm flipV="1">
          <a:off x="7861300" y="148383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46082</xdr:rowOff>
    </xdr:from>
    <xdr:to>
      <xdr:col>36</xdr:col>
      <xdr:colOff>165100</xdr:colOff>
      <xdr:row>86</xdr:row>
      <xdr:rowOff>147682</xdr:rowOff>
    </xdr:to>
    <xdr:sp macro="" textlink="">
      <xdr:nvSpPr>
        <xdr:cNvPr id="273" name="楕円 272"/>
        <xdr:cNvSpPr/>
      </xdr:nvSpPr>
      <xdr:spPr>
        <a:xfrm>
          <a:off x="6921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96882</xdr:rowOff>
    </xdr:from>
    <xdr:to>
      <xdr:col>41</xdr:col>
      <xdr:colOff>50800</xdr:colOff>
      <xdr:row>86</xdr:row>
      <xdr:rowOff>96882</xdr:rowOff>
    </xdr:to>
    <xdr:cxnSp macro="">
      <xdr:nvCxnSpPr>
        <xdr:cNvPr id="274" name="直線コネクタ 273"/>
        <xdr:cNvCxnSpPr/>
      </xdr:nvCxnSpPr>
      <xdr:spPr>
        <a:xfrm>
          <a:off x="6972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275" name="n_1aveValue【福祉施設】&#10;一人当たり面積"/>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276" name="n_2aveValue【福祉施設】&#10;一人当たり面積"/>
        <xdr:cNvSpPr txBox="1"/>
      </xdr:nvSpPr>
      <xdr:spPr>
        <a:xfrm>
          <a:off x="8515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277" name="n_3aveValue【福祉施設】&#10;一人当たり面積"/>
        <xdr:cNvSpPr txBox="1"/>
      </xdr:nvSpPr>
      <xdr:spPr>
        <a:xfrm>
          <a:off x="7626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278" name="n_4aveValue【福祉施設】&#10;一人当たり面積"/>
        <xdr:cNvSpPr txBox="1"/>
      </xdr:nvSpPr>
      <xdr:spPr>
        <a:xfrm>
          <a:off x="6737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132278</xdr:rowOff>
    </xdr:from>
    <xdr:ext cx="469744" cy="259045"/>
    <xdr:sp macro="" textlink="">
      <xdr:nvSpPr>
        <xdr:cNvPr id="279"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135545</xdr:rowOff>
    </xdr:from>
    <xdr:ext cx="469744" cy="259045"/>
    <xdr:sp macro="" textlink="">
      <xdr:nvSpPr>
        <xdr:cNvPr id="280" name="n_2mainValue【福祉施設】&#10;一人当たり面積"/>
        <xdr:cNvSpPr txBox="1"/>
      </xdr:nvSpPr>
      <xdr:spPr>
        <a:xfrm>
          <a:off x="8515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138809</xdr:rowOff>
    </xdr:from>
    <xdr:ext cx="469744" cy="259045"/>
    <xdr:sp macro="" textlink="">
      <xdr:nvSpPr>
        <xdr:cNvPr id="281" name="n_3mainValue【福祉施設】&#10;一人当たり面積"/>
        <xdr:cNvSpPr txBox="1"/>
      </xdr:nvSpPr>
      <xdr:spPr>
        <a:xfrm>
          <a:off x="7626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138809</xdr:rowOff>
    </xdr:from>
    <xdr:ext cx="469744" cy="259045"/>
    <xdr:sp macro="" textlink="">
      <xdr:nvSpPr>
        <xdr:cNvPr id="282" name="n_4mainValue【福祉施設】&#10;一人当たり面積"/>
        <xdr:cNvSpPr txBox="1"/>
      </xdr:nvSpPr>
      <xdr:spPr>
        <a:xfrm>
          <a:off x="6737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1" name="テキスト ボックス 3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1" name="テキスト ボックス 3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324" name="直線コネクタ 323"/>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325" name="【一般廃棄物処理施設】&#10;有形固定資産減価償却率最小値テキスト"/>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326" name="直線コネクタ 325"/>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27"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28" name="直線コネクタ 327"/>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29" name="【一般廃棄物処理施設】&#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30" name="フローチャート: 判断 32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331" name="フローチャート: 判断 330"/>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332" name="フローチャート: 判断 331"/>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333" name="フローチャート: 判断 332"/>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334" name="フローチャート: 判断 333"/>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30299</xdr:rowOff>
    </xdr:from>
    <xdr:to>
      <xdr:col>85</xdr:col>
      <xdr:colOff>177800</xdr:colOff>
      <xdr:row>36</xdr:row>
      <xdr:rowOff>131899</xdr:rowOff>
    </xdr:to>
    <xdr:sp macro="" textlink="">
      <xdr:nvSpPr>
        <xdr:cNvPr id="340" name="楕円 339"/>
        <xdr:cNvSpPr/>
      </xdr:nvSpPr>
      <xdr:spPr>
        <a:xfrm>
          <a:off x="162687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53176</xdr:rowOff>
    </xdr:from>
    <xdr:ext cx="405111" cy="259045"/>
    <xdr:sp macro="" textlink="">
      <xdr:nvSpPr>
        <xdr:cNvPr id="341" name="【一般廃棄物処理施設】&#10;有形固定資産減価償却率該当値テキスト"/>
        <xdr:cNvSpPr txBox="1"/>
      </xdr:nvSpPr>
      <xdr:spPr>
        <a:xfrm>
          <a:off x="16357600" y="60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157661</xdr:rowOff>
    </xdr:from>
    <xdr:to>
      <xdr:col>81</xdr:col>
      <xdr:colOff>101600</xdr:colOff>
      <xdr:row>36</xdr:row>
      <xdr:rowOff>87811</xdr:rowOff>
    </xdr:to>
    <xdr:sp macro="" textlink="">
      <xdr:nvSpPr>
        <xdr:cNvPr id="342" name="楕円 341"/>
        <xdr:cNvSpPr/>
      </xdr:nvSpPr>
      <xdr:spPr>
        <a:xfrm>
          <a:off x="15430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37011</xdr:rowOff>
    </xdr:from>
    <xdr:to>
      <xdr:col>85</xdr:col>
      <xdr:colOff>127000</xdr:colOff>
      <xdr:row>36</xdr:row>
      <xdr:rowOff>81099</xdr:rowOff>
    </xdr:to>
    <xdr:cxnSp macro="">
      <xdr:nvCxnSpPr>
        <xdr:cNvPr id="343" name="直線コネクタ 342"/>
        <xdr:cNvCxnSpPr/>
      </xdr:nvCxnSpPr>
      <xdr:spPr>
        <a:xfrm>
          <a:off x="15481300" y="620921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113574</xdr:rowOff>
    </xdr:from>
    <xdr:to>
      <xdr:col>76</xdr:col>
      <xdr:colOff>165100</xdr:colOff>
      <xdr:row>37</xdr:row>
      <xdr:rowOff>43724</xdr:rowOff>
    </xdr:to>
    <xdr:sp macro="" textlink="">
      <xdr:nvSpPr>
        <xdr:cNvPr id="344" name="楕円 343"/>
        <xdr:cNvSpPr/>
      </xdr:nvSpPr>
      <xdr:spPr>
        <a:xfrm>
          <a:off x="14541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164374</xdr:rowOff>
    </xdr:to>
    <xdr:cxnSp macro="">
      <xdr:nvCxnSpPr>
        <xdr:cNvPr id="345" name="直線コネクタ 344"/>
        <xdr:cNvCxnSpPr/>
      </xdr:nvCxnSpPr>
      <xdr:spPr>
        <a:xfrm flipV="1">
          <a:off x="14592300" y="620921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46" name="楕円 345"/>
        <xdr:cNvSpPr/>
      </xdr:nvSpPr>
      <xdr:spPr>
        <a:xfrm>
          <a:off x="13652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120287</xdr:rowOff>
    </xdr:from>
    <xdr:to>
      <xdr:col>76</xdr:col>
      <xdr:colOff>114300</xdr:colOff>
      <xdr:row>36</xdr:row>
      <xdr:rowOff>164374</xdr:rowOff>
    </xdr:to>
    <xdr:cxnSp macro="">
      <xdr:nvCxnSpPr>
        <xdr:cNvPr id="347" name="直線コネクタ 346"/>
        <xdr:cNvCxnSpPr/>
      </xdr:nvCxnSpPr>
      <xdr:spPr>
        <a:xfrm>
          <a:off x="13703300" y="62924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348" name="楕円 347"/>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120287</xdr:rowOff>
    </xdr:to>
    <xdr:cxnSp macro="">
      <xdr:nvCxnSpPr>
        <xdr:cNvPr id="349" name="直線コネクタ 348"/>
        <xdr:cNvCxnSpPr/>
      </xdr:nvCxnSpPr>
      <xdr:spPr>
        <a:xfrm>
          <a:off x="12814300" y="62484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350" name="n_1aveValue【一般廃棄物処理施設】&#10;有形固定資産減価償却率"/>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351" name="n_2aveValue【一般廃棄物処理施設】&#10;有形固定資産減価償却率"/>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352" name="n_3aveValue【一般廃棄物処理施設】&#10;有形固定資産減価償却率"/>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353" name="n_4aveValue【一般廃棄物処理施設】&#10;有形固定資産減価償却率"/>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104338</xdr:rowOff>
    </xdr:from>
    <xdr:ext cx="405111" cy="259045"/>
    <xdr:sp macro="" textlink="">
      <xdr:nvSpPr>
        <xdr:cNvPr id="354" name="n_1mainValue【一般廃棄物処理施設】&#10;有形固定資産減価償却率"/>
        <xdr:cNvSpPr txBox="1"/>
      </xdr:nvSpPr>
      <xdr:spPr>
        <a:xfrm>
          <a:off x="15266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355" name="n_2mainValue【一般廃棄物処理施設】&#10;有形固定資産減価償却率"/>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356" name="n_3main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357" name="n_4mainValue【一般廃棄物処理施設】&#10;有形固定資産減価償却率"/>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114833</xdr:rowOff>
    </xdr:from>
    <xdr:to>
      <xdr:col>116</xdr:col>
      <xdr:colOff>62864</xdr:colOff>
      <xdr:row>42</xdr:row>
      <xdr:rowOff>32096</xdr:rowOff>
    </xdr:to>
    <xdr:cxnSp macro="">
      <xdr:nvCxnSpPr>
        <xdr:cNvPr id="381" name="直線コネクタ 380"/>
        <xdr:cNvCxnSpPr/>
      </xdr:nvCxnSpPr>
      <xdr:spPr>
        <a:xfrm flipV="1">
          <a:off x="22160864" y="6287033"/>
          <a:ext cx="0" cy="945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35923</xdr:rowOff>
    </xdr:from>
    <xdr:ext cx="469744" cy="259045"/>
    <xdr:sp macro="" textlink="">
      <xdr:nvSpPr>
        <xdr:cNvPr id="382" name="【一般廃棄物処理施設】&#10;一人当たり有形固定資産（償却資産）額最小値テキスト"/>
        <xdr:cNvSpPr txBox="1"/>
      </xdr:nvSpPr>
      <xdr:spPr>
        <a:xfrm>
          <a:off x="22199600" y="723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32096</xdr:rowOff>
    </xdr:from>
    <xdr:to>
      <xdr:col>116</xdr:col>
      <xdr:colOff>152400</xdr:colOff>
      <xdr:row>42</xdr:row>
      <xdr:rowOff>32096</xdr:rowOff>
    </xdr:to>
    <xdr:cxnSp macro="">
      <xdr:nvCxnSpPr>
        <xdr:cNvPr id="383" name="直線コネクタ 382"/>
        <xdr:cNvCxnSpPr/>
      </xdr:nvCxnSpPr>
      <xdr:spPr>
        <a:xfrm>
          <a:off x="22072600" y="723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61510</xdr:rowOff>
    </xdr:from>
    <xdr:ext cx="599010" cy="259045"/>
    <xdr:sp macro="" textlink="">
      <xdr:nvSpPr>
        <xdr:cNvPr id="384" name="【一般廃棄物処理施設】&#10;一人当たり有形固定資産（償却資産）額最大値テキスト"/>
        <xdr:cNvSpPr txBox="1"/>
      </xdr:nvSpPr>
      <xdr:spPr>
        <a:xfrm>
          <a:off x="22199600" y="606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114833</xdr:rowOff>
    </xdr:from>
    <xdr:to>
      <xdr:col>116</xdr:col>
      <xdr:colOff>152400</xdr:colOff>
      <xdr:row>36</xdr:row>
      <xdr:rowOff>114833</xdr:rowOff>
    </xdr:to>
    <xdr:cxnSp macro="">
      <xdr:nvCxnSpPr>
        <xdr:cNvPr id="385" name="直線コネクタ 384"/>
        <xdr:cNvCxnSpPr/>
      </xdr:nvCxnSpPr>
      <xdr:spPr>
        <a:xfrm>
          <a:off x="22072600" y="628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154932</xdr:rowOff>
    </xdr:from>
    <xdr:ext cx="534377" cy="259045"/>
    <xdr:sp macro="" textlink="">
      <xdr:nvSpPr>
        <xdr:cNvPr id="386" name="【一般廃棄物処理施設】&#10;一人当たり有形固定資産（償却資産）額平均値テキスト"/>
        <xdr:cNvSpPr txBox="1"/>
      </xdr:nvSpPr>
      <xdr:spPr>
        <a:xfrm>
          <a:off x="22199600" y="6841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5055</xdr:rowOff>
    </xdr:from>
    <xdr:to>
      <xdr:col>116</xdr:col>
      <xdr:colOff>114300</xdr:colOff>
      <xdr:row>40</xdr:row>
      <xdr:rowOff>106655</xdr:rowOff>
    </xdr:to>
    <xdr:sp macro="" textlink="">
      <xdr:nvSpPr>
        <xdr:cNvPr id="387" name="フローチャート: 判断 386"/>
        <xdr:cNvSpPr/>
      </xdr:nvSpPr>
      <xdr:spPr>
        <a:xfrm>
          <a:off x="22110700" y="68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14393</xdr:rowOff>
    </xdr:from>
    <xdr:to>
      <xdr:col>112</xdr:col>
      <xdr:colOff>38100</xdr:colOff>
      <xdr:row>40</xdr:row>
      <xdr:rowOff>115993</xdr:rowOff>
    </xdr:to>
    <xdr:sp macro="" textlink="">
      <xdr:nvSpPr>
        <xdr:cNvPr id="388" name="フローチャート: 判断 387"/>
        <xdr:cNvSpPr/>
      </xdr:nvSpPr>
      <xdr:spPr>
        <a:xfrm>
          <a:off x="21272500" y="687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63854</xdr:rowOff>
    </xdr:from>
    <xdr:to>
      <xdr:col>107</xdr:col>
      <xdr:colOff>101600</xdr:colOff>
      <xdr:row>39</xdr:row>
      <xdr:rowOff>165454</xdr:rowOff>
    </xdr:to>
    <xdr:sp macro="" textlink="">
      <xdr:nvSpPr>
        <xdr:cNvPr id="389" name="フローチャート: 判断 388"/>
        <xdr:cNvSpPr/>
      </xdr:nvSpPr>
      <xdr:spPr>
        <a:xfrm>
          <a:off x="20383500" y="675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87549</xdr:rowOff>
    </xdr:from>
    <xdr:to>
      <xdr:col>102</xdr:col>
      <xdr:colOff>165100</xdr:colOff>
      <xdr:row>40</xdr:row>
      <xdr:rowOff>17699</xdr:rowOff>
    </xdr:to>
    <xdr:sp macro="" textlink="">
      <xdr:nvSpPr>
        <xdr:cNvPr id="390" name="フローチャート: 判断 389"/>
        <xdr:cNvSpPr/>
      </xdr:nvSpPr>
      <xdr:spPr>
        <a:xfrm>
          <a:off x="19494500" y="67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127169</xdr:rowOff>
    </xdr:from>
    <xdr:to>
      <xdr:col>98</xdr:col>
      <xdr:colOff>38100</xdr:colOff>
      <xdr:row>40</xdr:row>
      <xdr:rowOff>57319</xdr:rowOff>
    </xdr:to>
    <xdr:sp macro="" textlink="">
      <xdr:nvSpPr>
        <xdr:cNvPr id="391" name="フローチャート: 判断 390"/>
        <xdr:cNvSpPr/>
      </xdr:nvSpPr>
      <xdr:spPr>
        <a:xfrm>
          <a:off x="18605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64033</xdr:rowOff>
    </xdr:from>
    <xdr:to>
      <xdr:col>116</xdr:col>
      <xdr:colOff>114300</xdr:colOff>
      <xdr:row>36</xdr:row>
      <xdr:rowOff>165633</xdr:rowOff>
    </xdr:to>
    <xdr:sp macro="" textlink="">
      <xdr:nvSpPr>
        <xdr:cNvPr id="397" name="楕円 396"/>
        <xdr:cNvSpPr/>
      </xdr:nvSpPr>
      <xdr:spPr>
        <a:xfrm>
          <a:off x="22110700" y="62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17060</xdr:rowOff>
    </xdr:from>
    <xdr:ext cx="599010" cy="259045"/>
    <xdr:sp macro="" textlink="">
      <xdr:nvSpPr>
        <xdr:cNvPr id="398" name="【一般廃棄物処理施設】&#10;一人当たり有形固定資産（償却資産）額該当値テキスト"/>
        <xdr:cNvSpPr txBox="1"/>
      </xdr:nvSpPr>
      <xdr:spPr>
        <a:xfrm>
          <a:off x="22199600" y="61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88951</xdr:rowOff>
    </xdr:from>
    <xdr:to>
      <xdr:col>112</xdr:col>
      <xdr:colOff>38100</xdr:colOff>
      <xdr:row>37</xdr:row>
      <xdr:rowOff>19101</xdr:rowOff>
    </xdr:to>
    <xdr:sp macro="" textlink="">
      <xdr:nvSpPr>
        <xdr:cNvPr id="399" name="楕円 398"/>
        <xdr:cNvSpPr/>
      </xdr:nvSpPr>
      <xdr:spPr>
        <a:xfrm>
          <a:off x="21272500" y="62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114833</xdr:rowOff>
    </xdr:from>
    <xdr:to>
      <xdr:col>116</xdr:col>
      <xdr:colOff>63500</xdr:colOff>
      <xdr:row>36</xdr:row>
      <xdr:rowOff>139751</xdr:rowOff>
    </xdr:to>
    <xdr:cxnSp macro="">
      <xdr:nvCxnSpPr>
        <xdr:cNvPr id="400" name="直線コネクタ 399"/>
        <xdr:cNvCxnSpPr/>
      </xdr:nvCxnSpPr>
      <xdr:spPr>
        <a:xfrm flipV="1">
          <a:off x="21323300" y="6287033"/>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100023</xdr:rowOff>
    </xdr:from>
    <xdr:to>
      <xdr:col>107</xdr:col>
      <xdr:colOff>101600</xdr:colOff>
      <xdr:row>34</xdr:row>
      <xdr:rowOff>30173</xdr:rowOff>
    </xdr:to>
    <xdr:sp macro="" textlink="">
      <xdr:nvSpPr>
        <xdr:cNvPr id="401" name="楕円 400"/>
        <xdr:cNvSpPr/>
      </xdr:nvSpPr>
      <xdr:spPr>
        <a:xfrm>
          <a:off x="20383500" y="57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150823</xdr:rowOff>
    </xdr:from>
    <xdr:to>
      <xdr:col>111</xdr:col>
      <xdr:colOff>177800</xdr:colOff>
      <xdr:row>36</xdr:row>
      <xdr:rowOff>139751</xdr:rowOff>
    </xdr:to>
    <xdr:cxnSp macro="">
      <xdr:nvCxnSpPr>
        <xdr:cNvPr id="402" name="直線コネクタ 401"/>
        <xdr:cNvCxnSpPr/>
      </xdr:nvCxnSpPr>
      <xdr:spPr>
        <a:xfrm>
          <a:off x="20434300" y="5808673"/>
          <a:ext cx="889000" cy="5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148090</xdr:rowOff>
    </xdr:from>
    <xdr:to>
      <xdr:col>102</xdr:col>
      <xdr:colOff>165100</xdr:colOff>
      <xdr:row>34</xdr:row>
      <xdr:rowOff>78240</xdr:rowOff>
    </xdr:to>
    <xdr:sp macro="" textlink="">
      <xdr:nvSpPr>
        <xdr:cNvPr id="403" name="楕円 402"/>
        <xdr:cNvSpPr/>
      </xdr:nvSpPr>
      <xdr:spPr>
        <a:xfrm>
          <a:off x="19494500" y="58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150823</xdr:rowOff>
    </xdr:from>
    <xdr:to>
      <xdr:col>107</xdr:col>
      <xdr:colOff>50800</xdr:colOff>
      <xdr:row>34</xdr:row>
      <xdr:rowOff>27440</xdr:rowOff>
    </xdr:to>
    <xdr:cxnSp macro="">
      <xdr:nvCxnSpPr>
        <xdr:cNvPr id="404" name="直線コネクタ 403"/>
        <xdr:cNvCxnSpPr/>
      </xdr:nvCxnSpPr>
      <xdr:spPr>
        <a:xfrm flipV="1">
          <a:off x="19545300" y="5808673"/>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14420</xdr:rowOff>
    </xdr:from>
    <xdr:to>
      <xdr:col>98</xdr:col>
      <xdr:colOff>38100</xdr:colOff>
      <xdr:row>34</xdr:row>
      <xdr:rowOff>116020</xdr:rowOff>
    </xdr:to>
    <xdr:sp macro="" textlink="">
      <xdr:nvSpPr>
        <xdr:cNvPr id="405" name="楕円 404"/>
        <xdr:cNvSpPr/>
      </xdr:nvSpPr>
      <xdr:spPr>
        <a:xfrm>
          <a:off x="18605500" y="58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27440</xdr:rowOff>
    </xdr:from>
    <xdr:to>
      <xdr:col>102</xdr:col>
      <xdr:colOff>114300</xdr:colOff>
      <xdr:row>34</xdr:row>
      <xdr:rowOff>65220</xdr:rowOff>
    </xdr:to>
    <xdr:cxnSp macro="">
      <xdr:nvCxnSpPr>
        <xdr:cNvPr id="406" name="直線コネクタ 405"/>
        <xdr:cNvCxnSpPr/>
      </xdr:nvCxnSpPr>
      <xdr:spPr>
        <a:xfrm flipV="1">
          <a:off x="18656300" y="5856740"/>
          <a:ext cx="8890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107120</xdr:rowOff>
    </xdr:from>
    <xdr:ext cx="534377" cy="259045"/>
    <xdr:sp macro="" textlink="">
      <xdr:nvSpPr>
        <xdr:cNvPr id="407" name="n_1aveValue【一般廃棄物処理施設】&#10;一人当たり有形固定資産（償却資産）額"/>
        <xdr:cNvSpPr txBox="1"/>
      </xdr:nvSpPr>
      <xdr:spPr>
        <a:xfrm>
          <a:off x="21043411" y="69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156581</xdr:rowOff>
    </xdr:from>
    <xdr:ext cx="599010" cy="259045"/>
    <xdr:sp macro="" textlink="">
      <xdr:nvSpPr>
        <xdr:cNvPr id="408" name="n_2aveValue【一般廃棄物処理施設】&#10;一人当たり有形固定資産（償却資産）額"/>
        <xdr:cNvSpPr txBox="1"/>
      </xdr:nvSpPr>
      <xdr:spPr>
        <a:xfrm>
          <a:off x="20134795" y="684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8826</xdr:rowOff>
    </xdr:from>
    <xdr:ext cx="599010" cy="259045"/>
    <xdr:sp macro="" textlink="">
      <xdr:nvSpPr>
        <xdr:cNvPr id="409" name="n_3aveValue【一般廃棄物処理施設】&#10;一人当たり有形固定資産（償却資産）額"/>
        <xdr:cNvSpPr txBox="1"/>
      </xdr:nvSpPr>
      <xdr:spPr>
        <a:xfrm>
          <a:off x="19245795" y="68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48446</xdr:rowOff>
    </xdr:from>
    <xdr:ext cx="534377" cy="259045"/>
    <xdr:sp macro="" textlink="">
      <xdr:nvSpPr>
        <xdr:cNvPr id="410" name="n_4aveValue【一般廃棄物処理施設】&#10;一人当たり有形固定資産（償却資産）額"/>
        <xdr:cNvSpPr txBox="1"/>
      </xdr:nvSpPr>
      <xdr:spPr>
        <a:xfrm>
          <a:off x="18389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35628</xdr:rowOff>
    </xdr:from>
    <xdr:ext cx="599010" cy="259045"/>
    <xdr:sp macro="" textlink="">
      <xdr:nvSpPr>
        <xdr:cNvPr id="411" name="n_1mainValue【一般廃棄物処理施設】&#10;一人当たり有形固定資産（償却資産）額"/>
        <xdr:cNvSpPr txBox="1"/>
      </xdr:nvSpPr>
      <xdr:spPr>
        <a:xfrm>
          <a:off x="21011095" y="603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46700</xdr:rowOff>
    </xdr:from>
    <xdr:ext cx="599010" cy="259045"/>
    <xdr:sp macro="" textlink="">
      <xdr:nvSpPr>
        <xdr:cNvPr id="412" name="n_2mainValue【一般廃棄物処理施設】&#10;一人当たり有形固定資産（償却資産）額"/>
        <xdr:cNvSpPr txBox="1"/>
      </xdr:nvSpPr>
      <xdr:spPr>
        <a:xfrm>
          <a:off x="20134795" y="553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94767</xdr:rowOff>
    </xdr:from>
    <xdr:ext cx="599010" cy="259045"/>
    <xdr:sp macro="" textlink="">
      <xdr:nvSpPr>
        <xdr:cNvPr id="413" name="n_3mainValue【一般廃棄物処理施設】&#10;一人当たり有形固定資産（償却資産）額"/>
        <xdr:cNvSpPr txBox="1"/>
      </xdr:nvSpPr>
      <xdr:spPr>
        <a:xfrm>
          <a:off x="19245795" y="55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132547</xdr:rowOff>
    </xdr:from>
    <xdr:ext cx="599010" cy="259045"/>
    <xdr:sp macro="" textlink="">
      <xdr:nvSpPr>
        <xdr:cNvPr id="414" name="n_4mainValue【一般廃棄物処理施設】&#10;一人当たり有形固定資産（償却資産）額"/>
        <xdr:cNvSpPr txBox="1"/>
      </xdr:nvSpPr>
      <xdr:spPr>
        <a:xfrm>
          <a:off x="18356795" y="56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7" name="テキスト ボックス 426"/>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62</xdr:row>
      <xdr:rowOff>84582</xdr:rowOff>
    </xdr:to>
    <xdr:cxnSp macro="">
      <xdr:nvCxnSpPr>
        <xdr:cNvPr id="437" name="直線コネクタ 436"/>
        <xdr:cNvCxnSpPr/>
      </xdr:nvCxnSpPr>
      <xdr:spPr>
        <a:xfrm flipV="1">
          <a:off x="16318864" y="9624060"/>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438"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439" name="直線コネクタ 438"/>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40"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41" name="直線コネクタ 440"/>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121937</xdr:rowOff>
    </xdr:from>
    <xdr:ext cx="405111" cy="259045"/>
    <xdr:sp macro="" textlink="">
      <xdr:nvSpPr>
        <xdr:cNvPr id="442" name="【保健センター・保健所】&#10;有形固定資産減価償却率平均値テキスト"/>
        <xdr:cNvSpPr txBox="1"/>
      </xdr:nvSpPr>
      <xdr:spPr>
        <a:xfrm>
          <a:off x="16357600"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443" name="フローチャート: 判断 442"/>
        <xdr:cNvSpPr/>
      </xdr:nvSpPr>
      <xdr:spPr>
        <a:xfrm>
          <a:off x="162687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68072</xdr:rowOff>
    </xdr:from>
    <xdr:to>
      <xdr:col>81</xdr:col>
      <xdr:colOff>101600</xdr:colOff>
      <xdr:row>57</xdr:row>
      <xdr:rowOff>169672</xdr:rowOff>
    </xdr:to>
    <xdr:sp macro="" textlink="">
      <xdr:nvSpPr>
        <xdr:cNvPr id="444" name="フローチャート: 判断 443"/>
        <xdr:cNvSpPr/>
      </xdr:nvSpPr>
      <xdr:spPr>
        <a:xfrm>
          <a:off x="15430500"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136652</xdr:rowOff>
    </xdr:from>
    <xdr:to>
      <xdr:col>76</xdr:col>
      <xdr:colOff>165100</xdr:colOff>
      <xdr:row>57</xdr:row>
      <xdr:rowOff>66802</xdr:rowOff>
    </xdr:to>
    <xdr:sp macro="" textlink="">
      <xdr:nvSpPr>
        <xdr:cNvPr id="445" name="フローチャート: 判断 444"/>
        <xdr:cNvSpPr/>
      </xdr:nvSpPr>
      <xdr:spPr>
        <a:xfrm>
          <a:off x="14541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104648</xdr:rowOff>
    </xdr:from>
    <xdr:to>
      <xdr:col>72</xdr:col>
      <xdr:colOff>38100</xdr:colOff>
      <xdr:row>57</xdr:row>
      <xdr:rowOff>34798</xdr:rowOff>
    </xdr:to>
    <xdr:sp macro="" textlink="">
      <xdr:nvSpPr>
        <xdr:cNvPr id="446" name="フローチャート: 判断 445"/>
        <xdr:cNvSpPr/>
      </xdr:nvSpPr>
      <xdr:spPr>
        <a:xfrm>
          <a:off x="13652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447" name="フローチャート: 判断 446"/>
        <xdr:cNvSpPr/>
      </xdr:nvSpPr>
      <xdr:spPr>
        <a:xfrm>
          <a:off x="12763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100076</xdr:rowOff>
    </xdr:from>
    <xdr:to>
      <xdr:col>85</xdr:col>
      <xdr:colOff>177800</xdr:colOff>
      <xdr:row>57</xdr:row>
      <xdr:rowOff>30226</xdr:rowOff>
    </xdr:to>
    <xdr:sp macro="" textlink="">
      <xdr:nvSpPr>
        <xdr:cNvPr id="453" name="楕円 452"/>
        <xdr:cNvSpPr/>
      </xdr:nvSpPr>
      <xdr:spPr>
        <a:xfrm>
          <a:off x="162687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122953</xdr:rowOff>
    </xdr:from>
    <xdr:ext cx="405111" cy="259045"/>
    <xdr:sp macro="" textlink="">
      <xdr:nvSpPr>
        <xdr:cNvPr id="454" name="【保健センター・保健所】&#10;有形固定資産減価償却率該当値テキスト"/>
        <xdr:cNvSpPr txBox="1"/>
      </xdr:nvSpPr>
      <xdr:spPr>
        <a:xfrm>
          <a:off x="16357600" y="955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54356</xdr:rowOff>
    </xdr:from>
    <xdr:to>
      <xdr:col>81</xdr:col>
      <xdr:colOff>101600</xdr:colOff>
      <xdr:row>56</xdr:row>
      <xdr:rowOff>155956</xdr:rowOff>
    </xdr:to>
    <xdr:sp macro="" textlink="">
      <xdr:nvSpPr>
        <xdr:cNvPr id="455" name="楕円 454"/>
        <xdr:cNvSpPr/>
      </xdr:nvSpPr>
      <xdr:spPr>
        <a:xfrm>
          <a:off x="15430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105156</xdr:rowOff>
    </xdr:from>
    <xdr:to>
      <xdr:col>85</xdr:col>
      <xdr:colOff>127000</xdr:colOff>
      <xdr:row>56</xdr:row>
      <xdr:rowOff>150876</xdr:rowOff>
    </xdr:to>
    <xdr:cxnSp macro="">
      <xdr:nvCxnSpPr>
        <xdr:cNvPr id="456" name="直線コネクタ 455"/>
        <xdr:cNvCxnSpPr/>
      </xdr:nvCxnSpPr>
      <xdr:spPr>
        <a:xfrm>
          <a:off x="15481300" y="9706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xdr:rowOff>
    </xdr:from>
    <xdr:to>
      <xdr:col>76</xdr:col>
      <xdr:colOff>165100</xdr:colOff>
      <xdr:row>56</xdr:row>
      <xdr:rowOff>110236</xdr:rowOff>
    </xdr:to>
    <xdr:sp macro="" textlink="">
      <xdr:nvSpPr>
        <xdr:cNvPr id="457" name="楕円 456"/>
        <xdr:cNvSpPr/>
      </xdr:nvSpPr>
      <xdr:spPr>
        <a:xfrm>
          <a:off x="14541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59436</xdr:rowOff>
    </xdr:from>
    <xdr:to>
      <xdr:col>81</xdr:col>
      <xdr:colOff>50800</xdr:colOff>
      <xdr:row>56</xdr:row>
      <xdr:rowOff>105156</xdr:rowOff>
    </xdr:to>
    <xdr:cxnSp macro="">
      <xdr:nvCxnSpPr>
        <xdr:cNvPr id="458" name="直線コネクタ 457"/>
        <xdr:cNvCxnSpPr/>
      </xdr:nvCxnSpPr>
      <xdr:spPr>
        <a:xfrm>
          <a:off x="14592300" y="9660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132080</xdr:rowOff>
    </xdr:from>
    <xdr:to>
      <xdr:col>72</xdr:col>
      <xdr:colOff>38100</xdr:colOff>
      <xdr:row>56</xdr:row>
      <xdr:rowOff>62230</xdr:rowOff>
    </xdr:to>
    <xdr:sp macro="" textlink="">
      <xdr:nvSpPr>
        <xdr:cNvPr id="459" name="楕円 458"/>
        <xdr:cNvSpPr/>
      </xdr:nvSpPr>
      <xdr:spPr>
        <a:xfrm>
          <a:off x="13652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xdr:rowOff>
    </xdr:from>
    <xdr:to>
      <xdr:col>76</xdr:col>
      <xdr:colOff>114300</xdr:colOff>
      <xdr:row>56</xdr:row>
      <xdr:rowOff>59436</xdr:rowOff>
    </xdr:to>
    <xdr:cxnSp macro="">
      <xdr:nvCxnSpPr>
        <xdr:cNvPr id="460" name="直線コネクタ 459"/>
        <xdr:cNvCxnSpPr/>
      </xdr:nvCxnSpPr>
      <xdr:spPr>
        <a:xfrm>
          <a:off x="13703300" y="96126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86360</xdr:rowOff>
    </xdr:from>
    <xdr:to>
      <xdr:col>67</xdr:col>
      <xdr:colOff>101600</xdr:colOff>
      <xdr:row>56</xdr:row>
      <xdr:rowOff>16510</xdr:rowOff>
    </xdr:to>
    <xdr:sp macro="" textlink="">
      <xdr:nvSpPr>
        <xdr:cNvPr id="461" name="楕円 460"/>
        <xdr:cNvSpPr/>
      </xdr:nvSpPr>
      <xdr:spPr>
        <a:xfrm>
          <a:off x="12763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137160</xdr:rowOff>
    </xdr:from>
    <xdr:to>
      <xdr:col>71</xdr:col>
      <xdr:colOff>177800</xdr:colOff>
      <xdr:row>56</xdr:row>
      <xdr:rowOff>11430</xdr:rowOff>
    </xdr:to>
    <xdr:cxnSp macro="">
      <xdr:nvCxnSpPr>
        <xdr:cNvPr id="462" name="直線コネクタ 461"/>
        <xdr:cNvCxnSpPr/>
      </xdr:nvCxnSpPr>
      <xdr:spPr>
        <a:xfrm>
          <a:off x="12814300" y="9566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160799</xdr:rowOff>
    </xdr:from>
    <xdr:ext cx="405111" cy="259045"/>
    <xdr:sp macro="" textlink="">
      <xdr:nvSpPr>
        <xdr:cNvPr id="463" name="n_1aveValue【保健センター・保健所】&#10;有形固定資産減価償却率"/>
        <xdr:cNvSpPr txBox="1"/>
      </xdr:nvSpPr>
      <xdr:spPr>
        <a:xfrm>
          <a:off x="15266044"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57929</xdr:rowOff>
    </xdr:from>
    <xdr:ext cx="405111" cy="259045"/>
    <xdr:sp macro="" textlink="">
      <xdr:nvSpPr>
        <xdr:cNvPr id="464" name="n_2aveValue【保健センター・保健所】&#10;有形固定資産減価償却率"/>
        <xdr:cNvSpPr txBox="1"/>
      </xdr:nvSpPr>
      <xdr:spPr>
        <a:xfrm>
          <a:off x="143897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25925</xdr:rowOff>
    </xdr:from>
    <xdr:ext cx="405111" cy="259045"/>
    <xdr:sp macro="" textlink="">
      <xdr:nvSpPr>
        <xdr:cNvPr id="465" name="n_3aveValue【保健センター・保健所】&#10;有形固定資産減価償却率"/>
        <xdr:cNvSpPr txBox="1"/>
      </xdr:nvSpPr>
      <xdr:spPr>
        <a:xfrm>
          <a:off x="13500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149369</xdr:rowOff>
    </xdr:from>
    <xdr:ext cx="405111" cy="259045"/>
    <xdr:sp macro="" textlink="">
      <xdr:nvSpPr>
        <xdr:cNvPr id="466" name="n_4aveValue【保健センター・保健所】&#10;有形固定資産減価償却率"/>
        <xdr:cNvSpPr txBox="1"/>
      </xdr:nvSpPr>
      <xdr:spPr>
        <a:xfrm>
          <a:off x="12611744" y="975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1033</xdr:rowOff>
    </xdr:from>
    <xdr:ext cx="405111" cy="259045"/>
    <xdr:sp macro="" textlink="">
      <xdr:nvSpPr>
        <xdr:cNvPr id="467" name="n_1mainValue【保健センター・保健所】&#10;有形固定資産減価償却率"/>
        <xdr:cNvSpPr txBox="1"/>
      </xdr:nvSpPr>
      <xdr:spPr>
        <a:xfrm>
          <a:off x="15266044" y="943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126763</xdr:rowOff>
    </xdr:from>
    <xdr:ext cx="405111" cy="259045"/>
    <xdr:sp macro="" textlink="">
      <xdr:nvSpPr>
        <xdr:cNvPr id="468" name="n_2mainValue【保健センター・保健所】&#10;有形固定資産減価償却率"/>
        <xdr:cNvSpPr txBox="1"/>
      </xdr:nvSpPr>
      <xdr:spPr>
        <a:xfrm>
          <a:off x="14389744"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78757</xdr:rowOff>
    </xdr:from>
    <xdr:ext cx="405111" cy="259045"/>
    <xdr:sp macro="" textlink="">
      <xdr:nvSpPr>
        <xdr:cNvPr id="469" name="n_3mainValue【保健センター・保健所】&#10;有形固定資産減価償却率"/>
        <xdr:cNvSpPr txBox="1"/>
      </xdr:nvSpPr>
      <xdr:spPr>
        <a:xfrm>
          <a:off x="13500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33037</xdr:rowOff>
    </xdr:from>
    <xdr:ext cx="405111" cy="259045"/>
    <xdr:sp macro="" textlink="">
      <xdr:nvSpPr>
        <xdr:cNvPr id="470" name="n_4mainValue【保健センター・保健所】&#10;有形固定資産減価償却率"/>
        <xdr:cNvSpPr txBox="1"/>
      </xdr:nvSpPr>
      <xdr:spPr>
        <a:xfrm>
          <a:off x="12611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494" name="直線コネクタ 493"/>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9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96" name="直線コネクタ 49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497" name="【保健センター・保健所】&#10;一人当たり面積最大値テキスト"/>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498" name="直線コネクタ 497"/>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499" name="【保健センター・保健所】&#10;一人当たり面積平均値テキスト"/>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00" name="フローチャート: 判断 499"/>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01" name="フローチャート: 判断 500"/>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02" name="フローチャート: 判断 501"/>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03" name="フローチャート: 判断 502"/>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04" name="フローチャート: 判断 503"/>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510" name="楕円 509"/>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511"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512" name="楕円 511"/>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26670</xdr:rowOff>
    </xdr:to>
    <xdr:cxnSp macro="">
      <xdr:nvCxnSpPr>
        <xdr:cNvPr id="513" name="直線コネクタ 512"/>
        <xdr:cNvCxnSpPr/>
      </xdr:nvCxnSpPr>
      <xdr:spPr>
        <a:xfrm flipV="1">
          <a:off x="21323300" y="1082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514" name="楕円 513"/>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30480</xdr:rowOff>
    </xdr:to>
    <xdr:cxnSp macro="">
      <xdr:nvCxnSpPr>
        <xdr:cNvPr id="515" name="直線コネクタ 514"/>
        <xdr:cNvCxnSpPr/>
      </xdr:nvCxnSpPr>
      <xdr:spPr>
        <a:xfrm flipV="1">
          <a:off x="20434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516" name="楕円 515"/>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38100</xdr:rowOff>
    </xdr:to>
    <xdr:cxnSp macro="">
      <xdr:nvCxnSpPr>
        <xdr:cNvPr id="517" name="直線コネクタ 516"/>
        <xdr:cNvCxnSpPr/>
      </xdr:nvCxnSpPr>
      <xdr:spPr>
        <a:xfrm flipV="1">
          <a:off x="19545300" y="1083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518" name="楕円 517"/>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45720</xdr:rowOff>
    </xdr:to>
    <xdr:cxnSp macro="">
      <xdr:nvCxnSpPr>
        <xdr:cNvPr id="519" name="直線コネクタ 518"/>
        <xdr:cNvCxnSpPr/>
      </xdr:nvCxnSpPr>
      <xdr:spPr>
        <a:xfrm flipV="1">
          <a:off x="18656300" y="1083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20"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21" name="n_2aveValue【保健センター・保健所】&#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522" name="n_3ave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523" name="n_4aveValue【保健センター・保健所】&#10;一人当たり面積"/>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524"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macro="" textlink="">
      <xdr:nvSpPr>
        <xdr:cNvPr id="525" name="n_2mainValue【保健センター・保健所】&#10;一人当たり面積"/>
        <xdr:cNvSpPr txBox="1"/>
      </xdr:nvSpPr>
      <xdr:spPr>
        <a:xfrm>
          <a:off x="20199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526"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527" name="n_4main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552" name="直線コネクタ 551"/>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53"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54" name="直線コネクタ 553"/>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555" name="【消防施設】&#10;有形固定資産減価償却率最大値テキスト"/>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556" name="直線コネクタ 555"/>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57" name="【消防施設】&#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58" name="フローチャート: 判断 557"/>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59" name="フローチャート: 判断 558"/>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60" name="フローチャート: 判断 559"/>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561" name="フローチャート: 判断 560"/>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562" name="フローチャート: 判断 561"/>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80645</xdr:rowOff>
    </xdr:from>
    <xdr:to>
      <xdr:col>85</xdr:col>
      <xdr:colOff>177800</xdr:colOff>
      <xdr:row>85</xdr:row>
      <xdr:rowOff>10795</xdr:rowOff>
    </xdr:to>
    <xdr:sp macro="" textlink="">
      <xdr:nvSpPr>
        <xdr:cNvPr id="568" name="楕円 567"/>
        <xdr:cNvSpPr/>
      </xdr:nvSpPr>
      <xdr:spPr>
        <a:xfrm>
          <a:off x="162687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59072</xdr:rowOff>
    </xdr:from>
    <xdr:ext cx="405111" cy="259045"/>
    <xdr:sp macro="" textlink="">
      <xdr:nvSpPr>
        <xdr:cNvPr id="569" name="【消防施設】&#10;有形固定資産減価償却率該当値テキスト"/>
        <xdr:cNvSpPr txBox="1"/>
      </xdr:nvSpPr>
      <xdr:spPr>
        <a:xfrm>
          <a:off x="16357600"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570" name="楕円 569"/>
        <xdr:cNvSpPr/>
      </xdr:nvSpPr>
      <xdr:spPr>
        <a:xfrm>
          <a:off x="1543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131445</xdr:rowOff>
    </xdr:to>
    <xdr:cxnSp macro="">
      <xdr:nvCxnSpPr>
        <xdr:cNvPr id="571" name="直線コネクタ 570"/>
        <xdr:cNvCxnSpPr/>
      </xdr:nvCxnSpPr>
      <xdr:spPr>
        <a:xfrm>
          <a:off x="15481300" y="14495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572" name="楕円 571"/>
        <xdr:cNvSpPr/>
      </xdr:nvSpPr>
      <xdr:spPr>
        <a:xfrm>
          <a:off x="14541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53339</xdr:rowOff>
    </xdr:from>
    <xdr:to>
      <xdr:col>81</xdr:col>
      <xdr:colOff>50800</xdr:colOff>
      <xdr:row>84</xdr:row>
      <xdr:rowOff>93345</xdr:rowOff>
    </xdr:to>
    <xdr:cxnSp macro="">
      <xdr:nvCxnSpPr>
        <xdr:cNvPr id="573" name="直線コネクタ 572"/>
        <xdr:cNvCxnSpPr/>
      </xdr:nvCxnSpPr>
      <xdr:spPr>
        <a:xfrm>
          <a:off x="14592300" y="14455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132080</xdr:rowOff>
    </xdr:from>
    <xdr:to>
      <xdr:col>72</xdr:col>
      <xdr:colOff>38100</xdr:colOff>
      <xdr:row>84</xdr:row>
      <xdr:rowOff>62230</xdr:rowOff>
    </xdr:to>
    <xdr:sp macro="" textlink="">
      <xdr:nvSpPr>
        <xdr:cNvPr id="574" name="楕円 573"/>
        <xdr:cNvSpPr/>
      </xdr:nvSpPr>
      <xdr:spPr>
        <a:xfrm>
          <a:off x="1365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xdr:rowOff>
    </xdr:from>
    <xdr:to>
      <xdr:col>76</xdr:col>
      <xdr:colOff>114300</xdr:colOff>
      <xdr:row>84</xdr:row>
      <xdr:rowOff>53339</xdr:rowOff>
    </xdr:to>
    <xdr:cxnSp macro="">
      <xdr:nvCxnSpPr>
        <xdr:cNvPr id="575" name="直線コネクタ 574"/>
        <xdr:cNvCxnSpPr/>
      </xdr:nvCxnSpPr>
      <xdr:spPr>
        <a:xfrm>
          <a:off x="13703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88264</xdr:rowOff>
    </xdr:from>
    <xdr:to>
      <xdr:col>67</xdr:col>
      <xdr:colOff>101600</xdr:colOff>
      <xdr:row>84</xdr:row>
      <xdr:rowOff>18414</xdr:rowOff>
    </xdr:to>
    <xdr:sp macro="" textlink="">
      <xdr:nvSpPr>
        <xdr:cNvPr id="576" name="楕円 575"/>
        <xdr:cNvSpPr/>
      </xdr:nvSpPr>
      <xdr:spPr>
        <a:xfrm>
          <a:off x="1276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84</xdr:row>
      <xdr:rowOff>11430</xdr:rowOff>
    </xdr:to>
    <xdr:cxnSp macro="">
      <xdr:nvCxnSpPr>
        <xdr:cNvPr id="577" name="直線コネクタ 576"/>
        <xdr:cNvCxnSpPr/>
      </xdr:nvCxnSpPr>
      <xdr:spPr>
        <a:xfrm>
          <a:off x="12814300" y="14369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578" name="n_1aveValue【消防施設】&#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579" name="n_2aveValue【消防施設】&#10;有形固定資産減価償却率"/>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580" name="n_3aveValue【消防施設】&#10;有形固定資産減価償却率"/>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581" name="n_4aveValue【消防施設】&#10;有形固定資産減価償却率"/>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582" name="n_1mainValue【消防施設】&#10;有形固定資産減価償却率"/>
        <xdr:cNvSpPr txBox="1"/>
      </xdr:nvSpPr>
      <xdr:spPr>
        <a:xfrm>
          <a:off x="15266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583" name="n_2mainValue【消防施設】&#10;有形固定資産減価償却率"/>
        <xdr:cNvSpPr txBox="1"/>
      </xdr:nvSpPr>
      <xdr:spPr>
        <a:xfrm>
          <a:off x="14389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53357</xdr:rowOff>
    </xdr:from>
    <xdr:ext cx="405111" cy="259045"/>
    <xdr:sp macro="" textlink="">
      <xdr:nvSpPr>
        <xdr:cNvPr id="584" name="n_3mainValue【消防施設】&#10;有形固定資産減価償却率"/>
        <xdr:cNvSpPr txBox="1"/>
      </xdr:nvSpPr>
      <xdr:spPr>
        <a:xfrm>
          <a:off x="13500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9541</xdr:rowOff>
    </xdr:from>
    <xdr:ext cx="405111" cy="259045"/>
    <xdr:sp macro="" textlink="">
      <xdr:nvSpPr>
        <xdr:cNvPr id="585" name="n_4mainValue【消防施設】&#10;有形固定資産減価償却率"/>
        <xdr:cNvSpPr txBox="1"/>
      </xdr:nvSpPr>
      <xdr:spPr>
        <a:xfrm>
          <a:off x="12611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609" name="直線コネクタ 608"/>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10"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1" name="直線コネクタ 610"/>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612" name="【消防施設】&#10;一人当たり面積最大値テキスト"/>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613" name="直線コネクタ 612"/>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614" name="【消防施設】&#10;一人当たり面積平均値テキスト"/>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5" name="フローチャート: 判断 614"/>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616" name="フローチャート: 判断 615"/>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17" name="フローチャート: 判断 616"/>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618" name="フローチャート: 判断 617"/>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19" name="フローチャート: 判断 618"/>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5080</xdr:rowOff>
    </xdr:from>
    <xdr:to>
      <xdr:col>116</xdr:col>
      <xdr:colOff>114300</xdr:colOff>
      <xdr:row>85</xdr:row>
      <xdr:rowOff>106680</xdr:rowOff>
    </xdr:to>
    <xdr:sp macro="" textlink="">
      <xdr:nvSpPr>
        <xdr:cNvPr id="625" name="楕円 624"/>
        <xdr:cNvSpPr/>
      </xdr:nvSpPr>
      <xdr:spPr>
        <a:xfrm>
          <a:off x="221107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154957</xdr:rowOff>
    </xdr:from>
    <xdr:ext cx="469744" cy="259045"/>
    <xdr:sp macro="" textlink="">
      <xdr:nvSpPr>
        <xdr:cNvPr id="626" name="【消防施設】&#10;一人当たり面積該当値テキスト"/>
        <xdr:cNvSpPr txBox="1"/>
      </xdr:nvSpPr>
      <xdr:spPr>
        <a:xfrm>
          <a:off x="22199600" y="1455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11430</xdr:rowOff>
    </xdr:from>
    <xdr:to>
      <xdr:col>112</xdr:col>
      <xdr:colOff>38100</xdr:colOff>
      <xdr:row>85</xdr:row>
      <xdr:rowOff>113030</xdr:rowOff>
    </xdr:to>
    <xdr:sp macro="" textlink="">
      <xdr:nvSpPr>
        <xdr:cNvPr id="627" name="楕円 626"/>
        <xdr:cNvSpPr/>
      </xdr:nvSpPr>
      <xdr:spPr>
        <a:xfrm>
          <a:off x="212725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55880</xdr:rowOff>
    </xdr:from>
    <xdr:to>
      <xdr:col>116</xdr:col>
      <xdr:colOff>63500</xdr:colOff>
      <xdr:row>85</xdr:row>
      <xdr:rowOff>62230</xdr:rowOff>
    </xdr:to>
    <xdr:cxnSp macro="">
      <xdr:nvCxnSpPr>
        <xdr:cNvPr id="628" name="直線コネクタ 627"/>
        <xdr:cNvCxnSpPr/>
      </xdr:nvCxnSpPr>
      <xdr:spPr>
        <a:xfrm flipV="1">
          <a:off x="21323300" y="146291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16511</xdr:rowOff>
    </xdr:from>
    <xdr:to>
      <xdr:col>107</xdr:col>
      <xdr:colOff>101600</xdr:colOff>
      <xdr:row>85</xdr:row>
      <xdr:rowOff>118111</xdr:rowOff>
    </xdr:to>
    <xdr:sp macro="" textlink="">
      <xdr:nvSpPr>
        <xdr:cNvPr id="629" name="楕円 628"/>
        <xdr:cNvSpPr/>
      </xdr:nvSpPr>
      <xdr:spPr>
        <a:xfrm>
          <a:off x="20383500" y="145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62230</xdr:rowOff>
    </xdr:from>
    <xdr:to>
      <xdr:col>111</xdr:col>
      <xdr:colOff>177800</xdr:colOff>
      <xdr:row>85</xdr:row>
      <xdr:rowOff>67311</xdr:rowOff>
    </xdr:to>
    <xdr:cxnSp macro="">
      <xdr:nvCxnSpPr>
        <xdr:cNvPr id="630" name="直線コネクタ 629"/>
        <xdr:cNvCxnSpPr/>
      </xdr:nvCxnSpPr>
      <xdr:spPr>
        <a:xfrm flipV="1">
          <a:off x="20434300" y="146354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24130</xdr:rowOff>
    </xdr:from>
    <xdr:to>
      <xdr:col>102</xdr:col>
      <xdr:colOff>165100</xdr:colOff>
      <xdr:row>85</xdr:row>
      <xdr:rowOff>125730</xdr:rowOff>
    </xdr:to>
    <xdr:sp macro="" textlink="">
      <xdr:nvSpPr>
        <xdr:cNvPr id="631" name="楕円 630"/>
        <xdr:cNvSpPr/>
      </xdr:nvSpPr>
      <xdr:spPr>
        <a:xfrm>
          <a:off x="19494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67311</xdr:rowOff>
    </xdr:from>
    <xdr:to>
      <xdr:col>107</xdr:col>
      <xdr:colOff>50800</xdr:colOff>
      <xdr:row>85</xdr:row>
      <xdr:rowOff>74930</xdr:rowOff>
    </xdr:to>
    <xdr:cxnSp macro="">
      <xdr:nvCxnSpPr>
        <xdr:cNvPr id="632" name="直線コネクタ 631"/>
        <xdr:cNvCxnSpPr/>
      </xdr:nvCxnSpPr>
      <xdr:spPr>
        <a:xfrm flipV="1">
          <a:off x="19545300" y="1464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30480</xdr:rowOff>
    </xdr:from>
    <xdr:to>
      <xdr:col>98</xdr:col>
      <xdr:colOff>38100</xdr:colOff>
      <xdr:row>85</xdr:row>
      <xdr:rowOff>132080</xdr:rowOff>
    </xdr:to>
    <xdr:sp macro="" textlink="">
      <xdr:nvSpPr>
        <xdr:cNvPr id="633" name="楕円 632"/>
        <xdr:cNvSpPr/>
      </xdr:nvSpPr>
      <xdr:spPr>
        <a:xfrm>
          <a:off x="18605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74930</xdr:rowOff>
    </xdr:from>
    <xdr:to>
      <xdr:col>102</xdr:col>
      <xdr:colOff>114300</xdr:colOff>
      <xdr:row>85</xdr:row>
      <xdr:rowOff>81280</xdr:rowOff>
    </xdr:to>
    <xdr:cxnSp macro="">
      <xdr:nvCxnSpPr>
        <xdr:cNvPr id="634" name="直線コネクタ 633"/>
        <xdr:cNvCxnSpPr/>
      </xdr:nvCxnSpPr>
      <xdr:spPr>
        <a:xfrm flipV="1">
          <a:off x="18656300" y="146481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635"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36"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637" name="n_3aveValue【消防施設】&#10;一人当たり面積"/>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638" name="n_4aveValue【消防施設】&#10;一人当たり面積"/>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104157</xdr:rowOff>
    </xdr:from>
    <xdr:ext cx="469744" cy="259045"/>
    <xdr:sp macro="" textlink="">
      <xdr:nvSpPr>
        <xdr:cNvPr id="639" name="n_1mainValue【消防施設】&#10;一人当たり面積"/>
        <xdr:cNvSpPr txBox="1"/>
      </xdr:nvSpPr>
      <xdr:spPr>
        <a:xfrm>
          <a:off x="21075727"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109238</xdr:rowOff>
    </xdr:from>
    <xdr:ext cx="469744" cy="259045"/>
    <xdr:sp macro="" textlink="">
      <xdr:nvSpPr>
        <xdr:cNvPr id="640" name="n_2mainValue【消防施設】&#10;一人当たり面積"/>
        <xdr:cNvSpPr txBox="1"/>
      </xdr:nvSpPr>
      <xdr:spPr>
        <a:xfrm>
          <a:off x="20199427" y="1468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116857</xdr:rowOff>
    </xdr:from>
    <xdr:ext cx="469744" cy="259045"/>
    <xdr:sp macro="" textlink="">
      <xdr:nvSpPr>
        <xdr:cNvPr id="641" name="n_3mainValue【消防施設】&#10;一人当たり面積"/>
        <xdr:cNvSpPr txBox="1"/>
      </xdr:nvSpPr>
      <xdr:spPr>
        <a:xfrm>
          <a:off x="19310427" y="1469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123207</xdr:rowOff>
    </xdr:from>
    <xdr:ext cx="469744" cy="259045"/>
    <xdr:sp macro="" textlink="">
      <xdr:nvSpPr>
        <xdr:cNvPr id="642" name="n_4mainValue【消防施設】&#10;一人当たり面積"/>
        <xdr:cNvSpPr txBox="1"/>
      </xdr:nvSpPr>
      <xdr:spPr>
        <a:xfrm>
          <a:off x="18421427"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68" name="直線コネクタ 667"/>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69" name="【庁舎】&#10;有形固定資産減価償却率最小値テキスト"/>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70" name="直線コネクタ 669"/>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71"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2" name="直線コネクタ 67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673" name="【庁舎】&#10;有形固定資産減価償却率平均値テキスト"/>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74" name="フローチャート: 判断 673"/>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75" name="フローチャート: 判断 674"/>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76" name="フローチャート: 判断 675"/>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78" name="フローチャート: 判断 677"/>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61323</xdr:rowOff>
    </xdr:from>
    <xdr:to>
      <xdr:col>85</xdr:col>
      <xdr:colOff>177800</xdr:colOff>
      <xdr:row>108</xdr:row>
      <xdr:rowOff>162923</xdr:rowOff>
    </xdr:to>
    <xdr:sp macro="" textlink="">
      <xdr:nvSpPr>
        <xdr:cNvPr id="684" name="楕円 683"/>
        <xdr:cNvSpPr/>
      </xdr:nvSpPr>
      <xdr:spPr>
        <a:xfrm>
          <a:off x="16268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147700</xdr:rowOff>
    </xdr:from>
    <xdr:ext cx="405111" cy="259045"/>
    <xdr:sp macro="" textlink="">
      <xdr:nvSpPr>
        <xdr:cNvPr id="685" name="【庁舎】&#10;有形固定資産減価償却率該当値テキスト"/>
        <xdr:cNvSpPr txBox="1"/>
      </xdr:nvSpPr>
      <xdr:spPr>
        <a:xfrm>
          <a:off x="16357600" y="1849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686" name="楕円 685"/>
        <xdr:cNvSpPr/>
      </xdr:nvSpPr>
      <xdr:spPr>
        <a:xfrm>
          <a:off x="15430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105592</xdr:rowOff>
    </xdr:from>
    <xdr:to>
      <xdr:col>85</xdr:col>
      <xdr:colOff>127000</xdr:colOff>
      <xdr:row>108</xdr:row>
      <xdr:rowOff>112123</xdr:rowOff>
    </xdr:to>
    <xdr:cxnSp macro="">
      <xdr:nvCxnSpPr>
        <xdr:cNvPr id="687" name="直線コネクタ 686"/>
        <xdr:cNvCxnSpPr/>
      </xdr:nvCxnSpPr>
      <xdr:spPr>
        <a:xfrm>
          <a:off x="15481300" y="186221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48261</xdr:rowOff>
    </xdr:from>
    <xdr:to>
      <xdr:col>76</xdr:col>
      <xdr:colOff>165100</xdr:colOff>
      <xdr:row>108</xdr:row>
      <xdr:rowOff>149861</xdr:rowOff>
    </xdr:to>
    <xdr:sp macro="" textlink="">
      <xdr:nvSpPr>
        <xdr:cNvPr id="688" name="楕円 687"/>
        <xdr:cNvSpPr/>
      </xdr:nvSpPr>
      <xdr:spPr>
        <a:xfrm>
          <a:off x="14541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99061</xdr:rowOff>
    </xdr:from>
    <xdr:to>
      <xdr:col>81</xdr:col>
      <xdr:colOff>50800</xdr:colOff>
      <xdr:row>108</xdr:row>
      <xdr:rowOff>105592</xdr:rowOff>
    </xdr:to>
    <xdr:cxnSp macro="">
      <xdr:nvCxnSpPr>
        <xdr:cNvPr id="689" name="直線コネクタ 688"/>
        <xdr:cNvCxnSpPr/>
      </xdr:nvCxnSpPr>
      <xdr:spPr>
        <a:xfrm>
          <a:off x="14592300" y="186156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41729</xdr:rowOff>
    </xdr:from>
    <xdr:to>
      <xdr:col>72</xdr:col>
      <xdr:colOff>38100</xdr:colOff>
      <xdr:row>108</xdr:row>
      <xdr:rowOff>143329</xdr:rowOff>
    </xdr:to>
    <xdr:sp macro="" textlink="">
      <xdr:nvSpPr>
        <xdr:cNvPr id="690" name="楕円 689"/>
        <xdr:cNvSpPr/>
      </xdr:nvSpPr>
      <xdr:spPr>
        <a:xfrm>
          <a:off x="1365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92529</xdr:rowOff>
    </xdr:from>
    <xdr:to>
      <xdr:col>76</xdr:col>
      <xdr:colOff>114300</xdr:colOff>
      <xdr:row>108</xdr:row>
      <xdr:rowOff>99061</xdr:rowOff>
    </xdr:to>
    <xdr:cxnSp macro="">
      <xdr:nvCxnSpPr>
        <xdr:cNvPr id="691" name="直線コネクタ 690"/>
        <xdr:cNvCxnSpPr/>
      </xdr:nvCxnSpPr>
      <xdr:spPr>
        <a:xfrm>
          <a:off x="13703300" y="18609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35198</xdr:rowOff>
    </xdr:from>
    <xdr:to>
      <xdr:col>67</xdr:col>
      <xdr:colOff>101600</xdr:colOff>
      <xdr:row>108</xdr:row>
      <xdr:rowOff>136798</xdr:rowOff>
    </xdr:to>
    <xdr:sp macro="" textlink="">
      <xdr:nvSpPr>
        <xdr:cNvPr id="692" name="楕円 691"/>
        <xdr:cNvSpPr/>
      </xdr:nvSpPr>
      <xdr:spPr>
        <a:xfrm>
          <a:off x="1276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85998</xdr:rowOff>
    </xdr:from>
    <xdr:to>
      <xdr:col>71</xdr:col>
      <xdr:colOff>177800</xdr:colOff>
      <xdr:row>108</xdr:row>
      <xdr:rowOff>92529</xdr:rowOff>
    </xdr:to>
    <xdr:cxnSp macro="">
      <xdr:nvCxnSpPr>
        <xdr:cNvPr id="693" name="直線コネクタ 692"/>
        <xdr:cNvCxnSpPr/>
      </xdr:nvCxnSpPr>
      <xdr:spPr>
        <a:xfrm>
          <a:off x="12814300" y="18602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94"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695"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6" name="n_3aveValue【庁舎】&#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9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147519</xdr:rowOff>
    </xdr:from>
    <xdr:ext cx="405111" cy="259045"/>
    <xdr:sp macro="" textlink="">
      <xdr:nvSpPr>
        <xdr:cNvPr id="698" name="n_1mainValue【庁舎】&#10;有形固定資産減価償却率"/>
        <xdr:cNvSpPr txBox="1"/>
      </xdr:nvSpPr>
      <xdr:spPr>
        <a:xfrm>
          <a:off x="152660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140988</xdr:rowOff>
    </xdr:from>
    <xdr:ext cx="405111" cy="259045"/>
    <xdr:sp macro="" textlink="">
      <xdr:nvSpPr>
        <xdr:cNvPr id="699" name="n_2mainValue【庁舎】&#10;有形固定資産減価償却率"/>
        <xdr:cNvSpPr txBox="1"/>
      </xdr:nvSpPr>
      <xdr:spPr>
        <a:xfrm>
          <a:off x="14389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134456</xdr:rowOff>
    </xdr:from>
    <xdr:ext cx="405111" cy="259045"/>
    <xdr:sp macro="" textlink="">
      <xdr:nvSpPr>
        <xdr:cNvPr id="700" name="n_3mainValue【庁舎】&#10;有形固定資産減価償却率"/>
        <xdr:cNvSpPr txBox="1"/>
      </xdr:nvSpPr>
      <xdr:spPr>
        <a:xfrm>
          <a:off x="135007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127925</xdr:rowOff>
    </xdr:from>
    <xdr:ext cx="405111" cy="259045"/>
    <xdr:sp macro="" textlink="">
      <xdr:nvSpPr>
        <xdr:cNvPr id="701" name="n_4mainValue【庁舎】&#10;有形固定資産減価償却率"/>
        <xdr:cNvSpPr txBox="1"/>
      </xdr:nvSpPr>
      <xdr:spPr>
        <a:xfrm>
          <a:off x="12611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26" name="直線コネクタ 725"/>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27" name="【庁舎】&#10;一人当たり面積最小値テキスト"/>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28" name="直線コネクタ 727"/>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29" name="【庁舎】&#10;一人当たり面積最大値テキスト"/>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30" name="直線コネクタ 729"/>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731" name="【庁舎】&#10;一人当たり面積平均値テキスト"/>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32" name="フローチャート: 判断 731"/>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33" name="フローチャート: 判断 732"/>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34" name="フローチャート: 判断 733"/>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35" name="フローチャート: 判断 734"/>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736" name="フローチャート: 判断 735"/>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82550</xdr:rowOff>
    </xdr:from>
    <xdr:to>
      <xdr:col>116</xdr:col>
      <xdr:colOff>114300</xdr:colOff>
      <xdr:row>109</xdr:row>
      <xdr:rowOff>12700</xdr:rowOff>
    </xdr:to>
    <xdr:sp macro="" textlink="">
      <xdr:nvSpPr>
        <xdr:cNvPr id="742" name="楕円 741"/>
        <xdr:cNvSpPr/>
      </xdr:nvSpPr>
      <xdr:spPr>
        <a:xfrm>
          <a:off x="22110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168927</xdr:rowOff>
    </xdr:from>
    <xdr:ext cx="469744" cy="259045"/>
    <xdr:sp macro="" textlink="">
      <xdr:nvSpPr>
        <xdr:cNvPr id="743" name="【庁舎】&#10;一人当たり面積該当値テキスト"/>
        <xdr:cNvSpPr txBox="1"/>
      </xdr:nvSpPr>
      <xdr:spPr>
        <a:xfrm>
          <a:off x="22199600"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92075</xdr:rowOff>
    </xdr:from>
    <xdr:to>
      <xdr:col>112</xdr:col>
      <xdr:colOff>38100</xdr:colOff>
      <xdr:row>109</xdr:row>
      <xdr:rowOff>22225</xdr:rowOff>
    </xdr:to>
    <xdr:sp macro="" textlink="">
      <xdr:nvSpPr>
        <xdr:cNvPr id="744" name="楕円 743"/>
        <xdr:cNvSpPr/>
      </xdr:nvSpPr>
      <xdr:spPr>
        <a:xfrm>
          <a:off x="21272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133350</xdr:rowOff>
    </xdr:from>
    <xdr:to>
      <xdr:col>116</xdr:col>
      <xdr:colOff>63500</xdr:colOff>
      <xdr:row>108</xdr:row>
      <xdr:rowOff>142875</xdr:rowOff>
    </xdr:to>
    <xdr:cxnSp macro="">
      <xdr:nvCxnSpPr>
        <xdr:cNvPr id="745" name="直線コネクタ 744"/>
        <xdr:cNvCxnSpPr/>
      </xdr:nvCxnSpPr>
      <xdr:spPr>
        <a:xfrm flipV="1">
          <a:off x="21323300" y="18649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103505</xdr:rowOff>
    </xdr:from>
    <xdr:to>
      <xdr:col>107</xdr:col>
      <xdr:colOff>101600</xdr:colOff>
      <xdr:row>109</xdr:row>
      <xdr:rowOff>33655</xdr:rowOff>
    </xdr:to>
    <xdr:sp macro="" textlink="">
      <xdr:nvSpPr>
        <xdr:cNvPr id="746" name="楕円 745"/>
        <xdr:cNvSpPr/>
      </xdr:nvSpPr>
      <xdr:spPr>
        <a:xfrm>
          <a:off x="20383500" y="18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142875</xdr:rowOff>
    </xdr:from>
    <xdr:to>
      <xdr:col>111</xdr:col>
      <xdr:colOff>177800</xdr:colOff>
      <xdr:row>108</xdr:row>
      <xdr:rowOff>154305</xdr:rowOff>
    </xdr:to>
    <xdr:cxnSp macro="">
      <xdr:nvCxnSpPr>
        <xdr:cNvPr id="747" name="直線コネクタ 746"/>
        <xdr:cNvCxnSpPr/>
      </xdr:nvCxnSpPr>
      <xdr:spPr>
        <a:xfrm flipV="1">
          <a:off x="20434300" y="18659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114936</xdr:rowOff>
    </xdr:from>
    <xdr:to>
      <xdr:col>102</xdr:col>
      <xdr:colOff>165100</xdr:colOff>
      <xdr:row>109</xdr:row>
      <xdr:rowOff>45086</xdr:rowOff>
    </xdr:to>
    <xdr:sp macro="" textlink="">
      <xdr:nvSpPr>
        <xdr:cNvPr id="748" name="楕円 747"/>
        <xdr:cNvSpPr/>
      </xdr:nvSpPr>
      <xdr:spPr>
        <a:xfrm>
          <a:off x="19494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154305</xdr:rowOff>
    </xdr:from>
    <xdr:to>
      <xdr:col>107</xdr:col>
      <xdr:colOff>50800</xdr:colOff>
      <xdr:row>108</xdr:row>
      <xdr:rowOff>165736</xdr:rowOff>
    </xdr:to>
    <xdr:cxnSp macro="">
      <xdr:nvCxnSpPr>
        <xdr:cNvPr id="749" name="直線コネクタ 748"/>
        <xdr:cNvCxnSpPr/>
      </xdr:nvCxnSpPr>
      <xdr:spPr>
        <a:xfrm flipV="1">
          <a:off x="19545300" y="186709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126364</xdr:rowOff>
    </xdr:from>
    <xdr:to>
      <xdr:col>98</xdr:col>
      <xdr:colOff>38100</xdr:colOff>
      <xdr:row>109</xdr:row>
      <xdr:rowOff>56514</xdr:rowOff>
    </xdr:to>
    <xdr:sp macro="" textlink="">
      <xdr:nvSpPr>
        <xdr:cNvPr id="750" name="楕円 749"/>
        <xdr:cNvSpPr/>
      </xdr:nvSpPr>
      <xdr:spPr>
        <a:xfrm>
          <a:off x="18605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165736</xdr:rowOff>
    </xdr:from>
    <xdr:to>
      <xdr:col>102</xdr:col>
      <xdr:colOff>114300</xdr:colOff>
      <xdr:row>109</xdr:row>
      <xdr:rowOff>5714</xdr:rowOff>
    </xdr:to>
    <xdr:cxnSp macro="">
      <xdr:nvCxnSpPr>
        <xdr:cNvPr id="751" name="直線コネクタ 750"/>
        <xdr:cNvCxnSpPr/>
      </xdr:nvCxnSpPr>
      <xdr:spPr>
        <a:xfrm flipV="1">
          <a:off x="18656300" y="186823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752"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753" name="n_2aveValue【庁舎】&#10;一人当たり面積"/>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754" name="n_3aveValue【庁舎】&#10;一人当たり面積"/>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755" name="n_4aveValue【庁舎】&#10;一人当たり面積"/>
        <xdr:cNvSpPr txBox="1"/>
      </xdr:nvSpPr>
      <xdr:spPr>
        <a:xfrm>
          <a:off x="18421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13352</xdr:rowOff>
    </xdr:from>
    <xdr:ext cx="469744" cy="259045"/>
    <xdr:sp macro="" textlink="">
      <xdr:nvSpPr>
        <xdr:cNvPr id="756" name="n_1mainValue【庁舎】&#10;一人当たり面積"/>
        <xdr:cNvSpPr txBox="1"/>
      </xdr:nvSpPr>
      <xdr:spPr>
        <a:xfrm>
          <a:off x="21075727" y="187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24782</xdr:rowOff>
    </xdr:from>
    <xdr:ext cx="469744" cy="259045"/>
    <xdr:sp macro="" textlink="">
      <xdr:nvSpPr>
        <xdr:cNvPr id="757" name="n_2mainValue【庁舎】&#10;一人当たり面積"/>
        <xdr:cNvSpPr txBox="1"/>
      </xdr:nvSpPr>
      <xdr:spPr>
        <a:xfrm>
          <a:off x="20199427"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36213</xdr:rowOff>
    </xdr:from>
    <xdr:ext cx="469744" cy="259045"/>
    <xdr:sp macro="" textlink="">
      <xdr:nvSpPr>
        <xdr:cNvPr id="758" name="n_3mainValue【庁舎】&#10;一人当たり面積"/>
        <xdr:cNvSpPr txBox="1"/>
      </xdr:nvSpPr>
      <xdr:spPr>
        <a:xfrm>
          <a:off x="19310427" y="187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47641</xdr:rowOff>
    </xdr:from>
    <xdr:ext cx="469744" cy="259045"/>
    <xdr:sp macro="" textlink="">
      <xdr:nvSpPr>
        <xdr:cNvPr id="759" name="n_4mainValue【庁舎】&#10;一人当たり面積"/>
        <xdr:cNvSpPr txBox="1"/>
      </xdr:nvSpPr>
      <xdr:spPr>
        <a:xfrm>
          <a:off x="184214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類似団体と比較して、特に有形固定資産減価償却率が高くなっている施設は庁舎であり、特に低くなっている施設は一般廃棄物処理施設である。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庁舎については、建設後約</a:t>
          </a:r>
          <a:r>
            <a:rPr kumimoji="1" lang="en-US" altLang="ja-JP" sz="1300" baseline="0">
              <a:latin typeface="ＭＳ Ｐゴシック" panose="020B0600070205080204" pitchFamily="50" charset="-128"/>
              <a:ea typeface="ＭＳ Ｐゴシック" panose="020B0600070205080204" pitchFamily="50" charset="-128"/>
            </a:rPr>
            <a:t>60</a:t>
          </a:r>
          <a:r>
            <a:rPr kumimoji="1" lang="ja-JP" altLang="en-US" sz="1300" baseline="0">
              <a:latin typeface="ＭＳ Ｐゴシック" panose="020B0600070205080204" pitchFamily="50" charset="-128"/>
              <a:ea typeface="ＭＳ Ｐゴシック" panose="020B0600070205080204" pitchFamily="50" charset="-128"/>
            </a:rPr>
            <a:t>年が経過しており、平成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月に策定した大子町新庁舎建設基本構想・基本計画に基づき令和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年度中に新庁舎の建設が完了したことから、当該施設の有形固定資産減価償却率については、今後低下する見込みである。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また、一般廃棄物処理施設については、平成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に新しい環境センターを建設したため、有形固定資産減価償却率が低くなっている。当該施設は町民の生活に必要不可欠であるものの、設備の修繕には高額の費用が発生することから、今後も適切な管理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％減少、基準財政需要額が</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％増加したため前年度と比較して</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0.18</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47.1</a:t>
          </a:r>
          <a:r>
            <a:rPr kumimoji="1" lang="ja-JP" altLang="en-US" sz="1200">
              <a:latin typeface="ＭＳ Ｐゴシック" panose="020B0600070205080204" pitchFamily="50" charset="-128"/>
              <a:ea typeface="ＭＳ Ｐゴシック" panose="020B0600070205080204" pitchFamily="50" charset="-128"/>
            </a:rPr>
            <a:t>％）に加え、町民一人当たりの平均所得が低いこと等により財政基盤が弱く、これは納税義務者数の減少、少子高齢化対策に係る事業費の増加等といった形で、基準財政収入額及び基準財政需要額へ影響を及ぼしている。</a:t>
          </a:r>
        </a:p>
        <a:p>
          <a:r>
            <a:rPr kumimoji="1" lang="ja-JP" altLang="en-US" sz="1200">
              <a:latin typeface="ＭＳ Ｐゴシック" panose="020B0600070205080204" pitchFamily="50" charset="-128"/>
              <a:ea typeface="ＭＳ Ｐゴシック" panose="020B0600070205080204" pitchFamily="50" charset="-128"/>
            </a:rPr>
            <a:t>　数値の大幅な改善を見込むことは難しいものの、税の徴収率向上、歳出の徹底した見直しを行うことにより安定した財政基盤の確立に努めていく。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132927</xdr:rowOff>
    </xdr:to>
    <xdr:cxnSp macro="">
      <xdr:nvCxnSpPr>
        <xdr:cNvPr id="67" name="直線コネクタ 66"/>
        <xdr:cNvCxnSpPr/>
      </xdr:nvCxnSpPr>
      <xdr:spPr>
        <a:xfrm>
          <a:off x="4114800" y="76606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6" name="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54204</xdr:rowOff>
    </xdr:from>
    <xdr:ext cx="762000" cy="259045"/>
    <xdr:sp macro="" textlink="">
      <xdr:nvSpPr>
        <xdr:cNvPr id="87" name="財政力該当値テキスト"/>
        <xdr:cNvSpPr txBox="1"/>
      </xdr:nvSpPr>
      <xdr:spPr>
        <a:xfrm>
          <a:off x="504190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タクシ－利用助成事業委託料やフォレスパ大子管理運営業務委託料等の物件費に充当した一般財源の増加や、平成２８、２９年度借入の過疎対策事業債の元金償還開始による公債費の増加により、分子となる経常経費充当一般財源が増加したものの、普通交付税や臨時財政対策債発行可能額の増加により、分母となる経常一般財源も増加し、経常収支比率は</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ポイント減少となった。</a:t>
          </a:r>
        </a:p>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ったが、今後も職員数の適正管理による人件費の削減、基金を活用した起債発行額の抑制による公債費の削減に努めるとともに、事務事業の点検・見直しを行い、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67</xdr:row>
      <xdr:rowOff>22098</xdr:rowOff>
    </xdr:to>
    <xdr:cxnSp macro="">
      <xdr:nvCxnSpPr>
        <xdr:cNvPr id="128" name="直線コネクタ 127"/>
        <xdr:cNvCxnSpPr/>
      </xdr:nvCxnSpPr>
      <xdr:spPr>
        <a:xfrm flipV="1">
          <a:off x="4114800" y="1119555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145288</xdr:rowOff>
    </xdr:from>
    <xdr:to>
      <xdr:col>19</xdr:col>
      <xdr:colOff>133350</xdr:colOff>
      <xdr:row>67</xdr:row>
      <xdr:rowOff>22098</xdr:rowOff>
    </xdr:to>
    <xdr:cxnSp macro="">
      <xdr:nvCxnSpPr>
        <xdr:cNvPr id="131" name="直線コネクタ 130"/>
        <xdr:cNvCxnSpPr/>
      </xdr:nvCxnSpPr>
      <xdr:spPr>
        <a:xfrm>
          <a:off x="3225800" y="114609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119397</xdr:rowOff>
    </xdr:from>
    <xdr:ext cx="736600" cy="259045"/>
    <xdr:sp macro="" textlink="">
      <xdr:nvSpPr>
        <xdr:cNvPr id="133" name="テキスト ボックス 132"/>
        <xdr:cNvSpPr txBox="1"/>
      </xdr:nvSpPr>
      <xdr:spPr>
        <a:xfrm>
          <a:off x="3733800" y="1109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145288</xdr:rowOff>
    </xdr:to>
    <xdr:cxnSp macro="">
      <xdr:nvCxnSpPr>
        <xdr:cNvPr id="134" name="直線コネクタ 133"/>
        <xdr:cNvCxnSpPr/>
      </xdr:nvCxnSpPr>
      <xdr:spPr>
        <a:xfrm>
          <a:off x="2336800" y="114030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158005</xdr:rowOff>
    </xdr:from>
    <xdr:ext cx="762000" cy="259045"/>
    <xdr:sp macro="" textlink="">
      <xdr:nvSpPr>
        <xdr:cNvPr id="136" name="テキスト ボックス 135"/>
        <xdr:cNvSpPr txBox="1"/>
      </xdr:nvSpPr>
      <xdr:spPr>
        <a:xfrm>
          <a:off x="2844800" y="111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5334</xdr:rowOff>
    </xdr:from>
    <xdr:to>
      <xdr:col>11</xdr:col>
      <xdr:colOff>31750</xdr:colOff>
      <xdr:row>66</xdr:row>
      <xdr:rowOff>87376</xdr:rowOff>
    </xdr:to>
    <xdr:cxnSp macro="">
      <xdr:nvCxnSpPr>
        <xdr:cNvPr id="137" name="直線コネクタ 136"/>
        <xdr:cNvCxnSpPr/>
      </xdr:nvCxnSpPr>
      <xdr:spPr>
        <a:xfrm>
          <a:off x="1447800" y="113210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7" name="楕円 146"/>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17035</xdr:rowOff>
    </xdr:from>
    <xdr:ext cx="762000" cy="259045"/>
    <xdr:sp macro="" textlink="">
      <xdr:nvSpPr>
        <xdr:cNvPr id="148" name="財政構造の弾力性該当値テキスト"/>
        <xdr:cNvSpPr txBox="1"/>
      </xdr:nvSpPr>
      <xdr:spPr>
        <a:xfrm>
          <a:off x="50419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49" name="楕円 148"/>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0" name="テキスト ボックス 149"/>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94488</xdr:rowOff>
    </xdr:from>
    <xdr:to>
      <xdr:col>15</xdr:col>
      <xdr:colOff>133350</xdr:colOff>
      <xdr:row>67</xdr:row>
      <xdr:rowOff>24638</xdr:rowOff>
    </xdr:to>
    <xdr:sp macro="" textlink="">
      <xdr:nvSpPr>
        <xdr:cNvPr id="151" name="楕円 150"/>
        <xdr:cNvSpPr/>
      </xdr:nvSpPr>
      <xdr:spPr>
        <a:xfrm>
          <a:off x="3175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9415</xdr:rowOff>
    </xdr:from>
    <xdr:ext cx="762000" cy="259045"/>
    <xdr:sp macro="" textlink="">
      <xdr:nvSpPr>
        <xdr:cNvPr id="152" name="テキスト ボックス 151"/>
        <xdr:cNvSpPr txBox="1"/>
      </xdr:nvSpPr>
      <xdr:spPr>
        <a:xfrm>
          <a:off x="2844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3" name="楕円 152"/>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148353</xdr:rowOff>
    </xdr:from>
    <xdr:ext cx="762000" cy="259045"/>
    <xdr:sp macro="" textlink="">
      <xdr:nvSpPr>
        <xdr:cNvPr id="154" name="テキスト ボックス 153"/>
        <xdr:cNvSpPr txBox="1"/>
      </xdr:nvSpPr>
      <xdr:spPr>
        <a:xfrm>
          <a:off x="1955800" y="11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5" name="楕円 154"/>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66311</xdr:rowOff>
    </xdr:from>
    <xdr:ext cx="762000" cy="259045"/>
    <xdr:sp macro="" textlink="">
      <xdr:nvSpPr>
        <xdr:cNvPr id="156" name="テキスト ボックス 155"/>
        <xdr:cNvSpPr txBox="1"/>
      </xdr:nvSpPr>
      <xdr:spPr>
        <a:xfrm>
          <a:off x="1066800" y="1103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物件費の減少により、人口一人当たりの金額は前年度と比較して</a:t>
          </a:r>
          <a:r>
            <a:rPr kumimoji="1" lang="en-US" altLang="ja-JP" sz="1050">
              <a:latin typeface="ＭＳ Ｐゴシック" panose="020B0600070205080204" pitchFamily="50" charset="-128"/>
              <a:ea typeface="ＭＳ Ｐゴシック" panose="020B0600070205080204" pitchFamily="50" charset="-128"/>
            </a:rPr>
            <a:t>17,731</a:t>
          </a:r>
          <a:r>
            <a:rPr kumimoji="1" lang="ja-JP" altLang="en-US" sz="1050">
              <a:latin typeface="ＭＳ Ｐゴシック" panose="020B0600070205080204" pitchFamily="50" charset="-128"/>
              <a:ea typeface="ＭＳ Ｐゴシック" panose="020B0600070205080204" pitchFamily="50" charset="-128"/>
            </a:rPr>
            <a:t>円減少したものの、類似団体平均を大きく上回っている状況である。</a:t>
          </a:r>
        </a:p>
        <a:p>
          <a:r>
            <a:rPr kumimoji="1" lang="ja-JP" altLang="en-US" sz="1050">
              <a:latin typeface="ＭＳ Ｐゴシック" panose="020B0600070205080204" pitchFamily="50" charset="-128"/>
              <a:ea typeface="ＭＳ Ｐゴシック" panose="020B0600070205080204" pitchFamily="50" charset="-128"/>
            </a:rPr>
            <a:t>　要因として、人件費については、町単独でごみ・し尿処理業務、消防業務を行っていることから職員数が多くなっているためである。これらの業務内容の見直し等を行い経費の抑制に向けて取り組みを進めていく。</a:t>
          </a:r>
        </a:p>
        <a:p>
          <a:r>
            <a:rPr kumimoji="1" lang="ja-JP" altLang="en-US" sz="1050">
              <a:latin typeface="ＭＳ Ｐゴシック" panose="020B0600070205080204" pitchFamily="50" charset="-128"/>
              <a:ea typeface="ＭＳ Ｐゴシック" panose="020B0600070205080204" pitchFamily="50" charset="-128"/>
            </a:rPr>
            <a:t>　物件費については、令和元年度及び令和２年度に一時的に増加した災害廃棄物処理業務や町外搬出し尿汚泥等運搬業務等が段階的に縮小したことにより、前年度から事業費が減少した。これらの業務については令和元年東日本台風が影響している事業で、後年も減少する見込みであり、その他の事業については、業務内容や契約内容を精査し、過大にならないよう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99151</xdr:rowOff>
    </xdr:from>
    <xdr:to>
      <xdr:col>23</xdr:col>
      <xdr:colOff>133350</xdr:colOff>
      <xdr:row>89</xdr:row>
      <xdr:rowOff>70317</xdr:rowOff>
    </xdr:to>
    <xdr:cxnSp macro="">
      <xdr:nvCxnSpPr>
        <xdr:cNvPr id="191" name="直線コネクタ 190"/>
        <xdr:cNvCxnSpPr/>
      </xdr:nvCxnSpPr>
      <xdr:spPr>
        <a:xfrm flipV="1">
          <a:off x="4114800" y="15186751"/>
          <a:ext cx="8382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8051</xdr:rowOff>
    </xdr:from>
    <xdr:to>
      <xdr:col>19</xdr:col>
      <xdr:colOff>133350</xdr:colOff>
      <xdr:row>89</xdr:row>
      <xdr:rowOff>70317</xdr:rowOff>
    </xdr:to>
    <xdr:cxnSp macro="">
      <xdr:nvCxnSpPr>
        <xdr:cNvPr id="194" name="直線コネクタ 193"/>
        <xdr:cNvCxnSpPr/>
      </xdr:nvCxnSpPr>
      <xdr:spPr>
        <a:xfrm>
          <a:off x="3225800" y="15095651"/>
          <a:ext cx="8890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138099</xdr:rowOff>
    </xdr:from>
    <xdr:to>
      <xdr:col>15</xdr:col>
      <xdr:colOff>82550</xdr:colOff>
      <xdr:row>88</xdr:row>
      <xdr:rowOff>8051</xdr:rowOff>
    </xdr:to>
    <xdr:cxnSp macro="">
      <xdr:nvCxnSpPr>
        <xdr:cNvPr id="197" name="直線コネクタ 196"/>
        <xdr:cNvCxnSpPr/>
      </xdr:nvCxnSpPr>
      <xdr:spPr>
        <a:xfrm>
          <a:off x="2336800" y="14711349"/>
          <a:ext cx="889000" cy="3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26111</xdr:rowOff>
    </xdr:from>
    <xdr:ext cx="762000" cy="259045"/>
    <xdr:sp macro="" textlink="">
      <xdr:nvSpPr>
        <xdr:cNvPr id="199" name="テキスト ボックス 198"/>
        <xdr:cNvSpPr txBox="1"/>
      </xdr:nvSpPr>
      <xdr:spPr>
        <a:xfrm>
          <a:off x="2844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138099</xdr:rowOff>
    </xdr:from>
    <xdr:to>
      <xdr:col>11</xdr:col>
      <xdr:colOff>31750</xdr:colOff>
      <xdr:row>85</xdr:row>
      <xdr:rowOff>154660</xdr:rowOff>
    </xdr:to>
    <xdr:cxnSp macro="">
      <xdr:nvCxnSpPr>
        <xdr:cNvPr id="200" name="直線コネクタ 199"/>
        <xdr:cNvCxnSpPr/>
      </xdr:nvCxnSpPr>
      <xdr:spPr>
        <a:xfrm flipV="1">
          <a:off x="1447800" y="14711349"/>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2" name="テキスト ボックス 201"/>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4" name="テキスト ボックス 203"/>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48351</xdr:rowOff>
    </xdr:from>
    <xdr:to>
      <xdr:col>23</xdr:col>
      <xdr:colOff>184150</xdr:colOff>
      <xdr:row>88</xdr:row>
      <xdr:rowOff>149951</xdr:rowOff>
    </xdr:to>
    <xdr:sp macro="" textlink="">
      <xdr:nvSpPr>
        <xdr:cNvPr id="210" name="楕円 209"/>
        <xdr:cNvSpPr/>
      </xdr:nvSpPr>
      <xdr:spPr>
        <a:xfrm>
          <a:off x="4902200" y="151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20428</xdr:rowOff>
    </xdr:from>
    <xdr:ext cx="762000" cy="259045"/>
    <xdr:sp macro="" textlink="">
      <xdr:nvSpPr>
        <xdr:cNvPr id="211" name="人件費・物件費等の状況該当値テキスト"/>
        <xdr:cNvSpPr txBox="1"/>
      </xdr:nvSpPr>
      <xdr:spPr>
        <a:xfrm>
          <a:off x="5041900" y="1510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19517</xdr:rowOff>
    </xdr:from>
    <xdr:to>
      <xdr:col>19</xdr:col>
      <xdr:colOff>184150</xdr:colOff>
      <xdr:row>89</xdr:row>
      <xdr:rowOff>121117</xdr:rowOff>
    </xdr:to>
    <xdr:sp macro="" textlink="">
      <xdr:nvSpPr>
        <xdr:cNvPr id="212" name="楕円 211"/>
        <xdr:cNvSpPr/>
      </xdr:nvSpPr>
      <xdr:spPr>
        <a:xfrm>
          <a:off x="4064000" y="152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105894</xdr:rowOff>
    </xdr:from>
    <xdr:ext cx="736600" cy="259045"/>
    <xdr:sp macro="" textlink="">
      <xdr:nvSpPr>
        <xdr:cNvPr id="213" name="テキスト ボックス 212"/>
        <xdr:cNvSpPr txBox="1"/>
      </xdr:nvSpPr>
      <xdr:spPr>
        <a:xfrm>
          <a:off x="3733800" y="1536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128701</xdr:rowOff>
    </xdr:from>
    <xdr:to>
      <xdr:col>15</xdr:col>
      <xdr:colOff>133350</xdr:colOff>
      <xdr:row>88</xdr:row>
      <xdr:rowOff>58851</xdr:rowOff>
    </xdr:to>
    <xdr:sp macro="" textlink="">
      <xdr:nvSpPr>
        <xdr:cNvPr id="214" name="楕円 213"/>
        <xdr:cNvSpPr/>
      </xdr:nvSpPr>
      <xdr:spPr>
        <a:xfrm>
          <a:off x="3175000" y="150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43628</xdr:rowOff>
    </xdr:from>
    <xdr:ext cx="762000" cy="259045"/>
    <xdr:sp macro="" textlink="">
      <xdr:nvSpPr>
        <xdr:cNvPr id="215" name="テキスト ボックス 214"/>
        <xdr:cNvSpPr txBox="1"/>
      </xdr:nvSpPr>
      <xdr:spPr>
        <a:xfrm>
          <a:off x="2844800" y="15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87299</xdr:rowOff>
    </xdr:from>
    <xdr:to>
      <xdr:col>11</xdr:col>
      <xdr:colOff>82550</xdr:colOff>
      <xdr:row>86</xdr:row>
      <xdr:rowOff>17449</xdr:rowOff>
    </xdr:to>
    <xdr:sp macro="" textlink="">
      <xdr:nvSpPr>
        <xdr:cNvPr id="216" name="楕円 215"/>
        <xdr:cNvSpPr/>
      </xdr:nvSpPr>
      <xdr:spPr>
        <a:xfrm>
          <a:off x="2286000" y="14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2226</xdr:rowOff>
    </xdr:from>
    <xdr:ext cx="762000" cy="259045"/>
    <xdr:sp macro="" textlink="">
      <xdr:nvSpPr>
        <xdr:cNvPr id="217" name="テキスト ボックス 216"/>
        <xdr:cNvSpPr txBox="1"/>
      </xdr:nvSpPr>
      <xdr:spPr>
        <a:xfrm>
          <a:off x="1955800" y="147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103860</xdr:rowOff>
    </xdr:from>
    <xdr:to>
      <xdr:col>7</xdr:col>
      <xdr:colOff>31750</xdr:colOff>
      <xdr:row>86</xdr:row>
      <xdr:rowOff>34010</xdr:rowOff>
    </xdr:to>
    <xdr:sp macro="" textlink="">
      <xdr:nvSpPr>
        <xdr:cNvPr id="218" name="楕円 217"/>
        <xdr:cNvSpPr/>
      </xdr:nvSpPr>
      <xdr:spPr>
        <a:xfrm>
          <a:off x="1397000" y="146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18787</xdr:rowOff>
    </xdr:from>
    <xdr:ext cx="762000" cy="259045"/>
    <xdr:sp macro="" textlink="">
      <xdr:nvSpPr>
        <xdr:cNvPr id="219" name="テキスト ボックス 218"/>
        <xdr:cNvSpPr txBox="1"/>
      </xdr:nvSpPr>
      <xdr:spPr>
        <a:xfrm>
          <a:off x="1066800" y="147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勧奨退職や新規採用の抑制等により職員数の削減に努めているものの、初任給の基準の相違、経験年数階層の変動等により類似団体平均と比較して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引き続き、中長期的な職員採用計画による職員構成の是正や給与制度の見直しを行い、適正な給与水準の確保に努めていく。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5" name="直線コネクタ 254"/>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58" name="直線コネクタ 257"/>
        <xdr:cNvCxnSpPr/>
      </xdr:nvCxnSpPr>
      <xdr:spPr>
        <a:xfrm>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1" name="直線コネクタ 260"/>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4" name="直線コネクタ 263"/>
        <xdr:cNvCxnSpPr/>
      </xdr:nvCxnSpPr>
      <xdr:spPr>
        <a:xfrm flipV="1">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職員数は一般職員が</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人で、前年度から増減はないが、人口減少や行政区域が広大であること、ごみ・し尿処理業務、消防業務等を町単独で行っていること等から人口千人当たりの職員数は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140864</xdr:rowOff>
    </xdr:from>
    <xdr:to>
      <xdr:col>81</xdr:col>
      <xdr:colOff>44450</xdr:colOff>
      <xdr:row>67</xdr:row>
      <xdr:rowOff>39794</xdr:rowOff>
    </xdr:to>
    <xdr:cxnSp macro="">
      <xdr:nvCxnSpPr>
        <xdr:cNvPr id="318" name="直線コネクタ 317"/>
        <xdr:cNvCxnSpPr/>
      </xdr:nvCxnSpPr>
      <xdr:spPr>
        <a:xfrm>
          <a:off x="16179800" y="11456564"/>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36301</xdr:rowOff>
    </xdr:from>
    <xdr:to>
      <xdr:col>77</xdr:col>
      <xdr:colOff>44450</xdr:colOff>
      <xdr:row>66</xdr:row>
      <xdr:rowOff>140864</xdr:rowOff>
    </xdr:to>
    <xdr:cxnSp macro="">
      <xdr:nvCxnSpPr>
        <xdr:cNvPr id="321" name="直線コネクタ 320"/>
        <xdr:cNvCxnSpPr/>
      </xdr:nvCxnSpPr>
      <xdr:spPr>
        <a:xfrm>
          <a:off x="15290800" y="11352001"/>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167534</xdr:rowOff>
    </xdr:from>
    <xdr:to>
      <xdr:col>72</xdr:col>
      <xdr:colOff>203200</xdr:colOff>
      <xdr:row>66</xdr:row>
      <xdr:rowOff>36301</xdr:rowOff>
    </xdr:to>
    <xdr:cxnSp macro="">
      <xdr:nvCxnSpPr>
        <xdr:cNvPr id="324" name="直線コネクタ 323"/>
        <xdr:cNvCxnSpPr/>
      </xdr:nvCxnSpPr>
      <xdr:spPr>
        <a:xfrm>
          <a:off x="14401800" y="113117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6" name="テキスト ボックス 325"/>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111231</xdr:rowOff>
    </xdr:from>
    <xdr:to>
      <xdr:col>68</xdr:col>
      <xdr:colOff>152400</xdr:colOff>
      <xdr:row>65</xdr:row>
      <xdr:rowOff>167534</xdr:rowOff>
    </xdr:to>
    <xdr:cxnSp macro="">
      <xdr:nvCxnSpPr>
        <xdr:cNvPr id="327" name="直線コネクタ 326"/>
        <xdr:cNvCxnSpPr/>
      </xdr:nvCxnSpPr>
      <xdr:spPr>
        <a:xfrm>
          <a:off x="13512800" y="1125548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29" name="テキスト ボックス 328"/>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107438</xdr:rowOff>
    </xdr:from>
    <xdr:ext cx="762000" cy="259045"/>
    <xdr:sp macro="" textlink="">
      <xdr:nvSpPr>
        <xdr:cNvPr id="331" name="テキスト ボックス 330"/>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160444</xdr:rowOff>
    </xdr:from>
    <xdr:to>
      <xdr:col>81</xdr:col>
      <xdr:colOff>95250</xdr:colOff>
      <xdr:row>67</xdr:row>
      <xdr:rowOff>90594</xdr:rowOff>
    </xdr:to>
    <xdr:sp macro="" textlink="">
      <xdr:nvSpPr>
        <xdr:cNvPr id="337" name="楕円 336"/>
        <xdr:cNvSpPr/>
      </xdr:nvSpPr>
      <xdr:spPr>
        <a:xfrm>
          <a:off x="169672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56321</xdr:rowOff>
    </xdr:from>
    <xdr:ext cx="762000" cy="259045"/>
    <xdr:sp macro="" textlink="">
      <xdr:nvSpPr>
        <xdr:cNvPr id="338" name="定員管理の状況該当値テキスト"/>
        <xdr:cNvSpPr txBox="1"/>
      </xdr:nvSpPr>
      <xdr:spPr>
        <a:xfrm>
          <a:off x="17106900" y="113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90064</xdr:rowOff>
    </xdr:from>
    <xdr:to>
      <xdr:col>77</xdr:col>
      <xdr:colOff>95250</xdr:colOff>
      <xdr:row>67</xdr:row>
      <xdr:rowOff>20214</xdr:rowOff>
    </xdr:to>
    <xdr:sp macro="" textlink="">
      <xdr:nvSpPr>
        <xdr:cNvPr id="339" name="楕円 338"/>
        <xdr:cNvSpPr/>
      </xdr:nvSpPr>
      <xdr:spPr>
        <a:xfrm>
          <a:off x="16129000" y="114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4991</xdr:rowOff>
    </xdr:from>
    <xdr:ext cx="736600" cy="259045"/>
    <xdr:sp macro="" textlink="">
      <xdr:nvSpPr>
        <xdr:cNvPr id="340" name="テキスト ボックス 339"/>
        <xdr:cNvSpPr txBox="1"/>
      </xdr:nvSpPr>
      <xdr:spPr>
        <a:xfrm>
          <a:off x="15798800" y="1149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156951</xdr:rowOff>
    </xdr:from>
    <xdr:to>
      <xdr:col>73</xdr:col>
      <xdr:colOff>44450</xdr:colOff>
      <xdr:row>66</xdr:row>
      <xdr:rowOff>87101</xdr:rowOff>
    </xdr:to>
    <xdr:sp macro="" textlink="">
      <xdr:nvSpPr>
        <xdr:cNvPr id="341" name="楕円 340"/>
        <xdr:cNvSpPr/>
      </xdr:nvSpPr>
      <xdr:spPr>
        <a:xfrm>
          <a:off x="15240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71878</xdr:rowOff>
    </xdr:from>
    <xdr:ext cx="762000" cy="259045"/>
    <xdr:sp macro="" textlink="">
      <xdr:nvSpPr>
        <xdr:cNvPr id="342" name="テキスト ボックス 341"/>
        <xdr:cNvSpPr txBox="1"/>
      </xdr:nvSpPr>
      <xdr:spPr>
        <a:xfrm>
          <a:off x="14909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116734</xdr:rowOff>
    </xdr:from>
    <xdr:to>
      <xdr:col>68</xdr:col>
      <xdr:colOff>203200</xdr:colOff>
      <xdr:row>66</xdr:row>
      <xdr:rowOff>46884</xdr:rowOff>
    </xdr:to>
    <xdr:sp macro="" textlink="">
      <xdr:nvSpPr>
        <xdr:cNvPr id="343" name="楕円 342"/>
        <xdr:cNvSpPr/>
      </xdr:nvSpPr>
      <xdr:spPr>
        <a:xfrm>
          <a:off x="14351000" y="11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31661</xdr:rowOff>
    </xdr:from>
    <xdr:ext cx="762000" cy="259045"/>
    <xdr:sp macro="" textlink="">
      <xdr:nvSpPr>
        <xdr:cNvPr id="344" name="テキスト ボックス 343"/>
        <xdr:cNvSpPr txBox="1"/>
      </xdr:nvSpPr>
      <xdr:spPr>
        <a:xfrm>
          <a:off x="14020800" y="1134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60431</xdr:rowOff>
    </xdr:from>
    <xdr:to>
      <xdr:col>64</xdr:col>
      <xdr:colOff>152400</xdr:colOff>
      <xdr:row>65</xdr:row>
      <xdr:rowOff>162031</xdr:rowOff>
    </xdr:to>
    <xdr:sp macro="" textlink="">
      <xdr:nvSpPr>
        <xdr:cNvPr id="345" name="楕円 344"/>
        <xdr:cNvSpPr/>
      </xdr:nvSpPr>
      <xdr:spPr>
        <a:xfrm>
          <a:off x="134620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146808</xdr:rowOff>
    </xdr:from>
    <xdr:ext cx="762000" cy="259045"/>
    <xdr:sp macro="" textlink="">
      <xdr:nvSpPr>
        <xdr:cNvPr id="346" name="テキスト ボックス 345"/>
        <xdr:cNvSpPr txBox="1"/>
      </xdr:nvSpPr>
      <xdr:spPr>
        <a:xfrm>
          <a:off x="13131800" y="112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ポイント減少し、類似団体平均を下回っている。これは、廃棄物処理施設整備事業等に係る過疎対策事業債（平成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年度本借）の元金償還開始等による元利償還金の増で、分子が増加したものの、普通交付税額や臨時財政対策債発行可能額の増により分母が大幅に増加したことで、当該比率の上昇を留めたためである。　</a:t>
          </a:r>
        </a:p>
        <a:p>
          <a:r>
            <a:rPr kumimoji="1" lang="ja-JP" altLang="en-US" sz="1200">
              <a:latin typeface="ＭＳ Ｐゴシック" panose="020B0600070205080204" pitchFamily="50" charset="-128"/>
              <a:ea typeface="ＭＳ Ｐゴシック" panose="020B0600070205080204" pitchFamily="50" charset="-128"/>
            </a:rPr>
            <a:t>　庁舎建設等の普通建設事業、し尿処理施設建設事業等の災害復旧事業が継続しており、値の上昇が予想されることから、引き続き各種事業計画の整理・見直しを図るなど、起債の発行を抑制し、数値の改善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74168</xdr:rowOff>
    </xdr:to>
    <xdr:cxnSp macro="">
      <xdr:nvCxnSpPr>
        <xdr:cNvPr id="378" name="直線コネクタ 377"/>
        <xdr:cNvCxnSpPr/>
      </xdr:nvCxnSpPr>
      <xdr:spPr>
        <a:xfrm flipV="1">
          <a:off x="16179800" y="65796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74168</xdr:rowOff>
    </xdr:to>
    <xdr:cxnSp macro="">
      <xdr:nvCxnSpPr>
        <xdr:cNvPr id="381" name="直線コネクタ 380"/>
        <xdr:cNvCxnSpPr/>
      </xdr:nvCxnSpPr>
      <xdr:spPr>
        <a:xfrm>
          <a:off x="15290800" y="658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74168</xdr:rowOff>
    </xdr:to>
    <xdr:cxnSp macro="">
      <xdr:nvCxnSpPr>
        <xdr:cNvPr id="384" name="直線コネクタ 383"/>
        <xdr:cNvCxnSpPr/>
      </xdr:nvCxnSpPr>
      <xdr:spPr>
        <a:xfrm>
          <a:off x="14401800" y="657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64516</xdr:rowOff>
    </xdr:to>
    <xdr:cxnSp macro="">
      <xdr:nvCxnSpPr>
        <xdr:cNvPr id="387" name="直線コネクタ 386"/>
        <xdr:cNvCxnSpPr/>
      </xdr:nvCxnSpPr>
      <xdr:spPr>
        <a:xfrm>
          <a:off x="13512800" y="6579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7" name="楕円 396"/>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398"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399" name="楕円 398"/>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0" name="テキスト ボックス 399"/>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1" name="楕円 400"/>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2" name="テキスト ボックス 401"/>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3" name="楕円 402"/>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4" name="テキスト ボックス 403"/>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5" name="楕円 404"/>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6" name="テキスト ボックス 405"/>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類似団体平均を上回り、前年度と比較し</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分母となる標準財政規模（普通交付税額、臨時財政対策債発行可能額及び標準税収入額）が増加したものの、分子となる地方債現在高が老朽化した庁舎の建替えに活用した公共施設等適正管理推進事業債（市町村役場機能緊急保全事業分）の増加により、前述を上回って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今後も地方債発行の抑制や職員数の適正管理に努めるとともに、充当可能基金への計画的な積立てを行うなど財政の健全化を図っていく。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47731</xdr:rowOff>
    </xdr:from>
    <xdr:to>
      <xdr:col>81</xdr:col>
      <xdr:colOff>44450</xdr:colOff>
      <xdr:row>17</xdr:row>
      <xdr:rowOff>37148</xdr:rowOff>
    </xdr:to>
    <xdr:cxnSp macro="">
      <xdr:nvCxnSpPr>
        <xdr:cNvPr id="440" name="直線コネクタ 439"/>
        <xdr:cNvCxnSpPr/>
      </xdr:nvCxnSpPr>
      <xdr:spPr>
        <a:xfrm>
          <a:off x="16179800" y="279093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47731</xdr:rowOff>
    </xdr:from>
    <xdr:to>
      <xdr:col>77</xdr:col>
      <xdr:colOff>44450</xdr:colOff>
      <xdr:row>16</xdr:row>
      <xdr:rowOff>122132</xdr:rowOff>
    </xdr:to>
    <xdr:cxnSp macro="">
      <xdr:nvCxnSpPr>
        <xdr:cNvPr id="443" name="直線コネクタ 442"/>
        <xdr:cNvCxnSpPr/>
      </xdr:nvCxnSpPr>
      <xdr:spPr>
        <a:xfrm flipV="1">
          <a:off x="15290800" y="2790931"/>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5" name="テキスト ボックス 444"/>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16</xdr:row>
      <xdr:rowOff>122132</xdr:rowOff>
    </xdr:to>
    <xdr:cxnSp macro="">
      <xdr:nvCxnSpPr>
        <xdr:cNvPr id="446" name="直線コネクタ 445"/>
        <xdr:cNvCxnSpPr/>
      </xdr:nvCxnSpPr>
      <xdr:spPr>
        <a:xfrm>
          <a:off x="14401800" y="28492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7" name="フローチャート: 判断 446"/>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33990</xdr:rowOff>
    </xdr:from>
    <xdr:ext cx="762000" cy="259045"/>
    <xdr:sp macro="" textlink="">
      <xdr:nvSpPr>
        <xdr:cNvPr id="448" name="テキスト ボックス 447"/>
        <xdr:cNvSpPr txBox="1"/>
      </xdr:nvSpPr>
      <xdr:spPr>
        <a:xfrm>
          <a:off x="14909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55774</xdr:rowOff>
    </xdr:from>
    <xdr:to>
      <xdr:col>68</xdr:col>
      <xdr:colOff>152400</xdr:colOff>
      <xdr:row>16</xdr:row>
      <xdr:rowOff>106045</xdr:rowOff>
    </xdr:to>
    <xdr:cxnSp macro="">
      <xdr:nvCxnSpPr>
        <xdr:cNvPr id="449" name="直線コネクタ 448"/>
        <xdr:cNvCxnSpPr/>
      </xdr:nvCxnSpPr>
      <xdr:spPr>
        <a:xfrm>
          <a:off x="13512800" y="279897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0" name="フローチャート: 判断 449"/>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94315</xdr:rowOff>
    </xdr:from>
    <xdr:ext cx="762000" cy="259045"/>
    <xdr:sp macro="" textlink="">
      <xdr:nvSpPr>
        <xdr:cNvPr id="451" name="テキスト ボックス 450"/>
        <xdr:cNvSpPr txBox="1"/>
      </xdr:nvSpPr>
      <xdr:spPr>
        <a:xfrm>
          <a:off x="14020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2" name="フローチャート: 判断 451"/>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53" name="テキスト ボックス 452"/>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157798</xdr:rowOff>
    </xdr:from>
    <xdr:to>
      <xdr:col>81</xdr:col>
      <xdr:colOff>95250</xdr:colOff>
      <xdr:row>17</xdr:row>
      <xdr:rowOff>87948</xdr:rowOff>
    </xdr:to>
    <xdr:sp macro="" textlink="">
      <xdr:nvSpPr>
        <xdr:cNvPr id="459" name="楕円 458"/>
        <xdr:cNvSpPr/>
      </xdr:nvSpPr>
      <xdr:spPr>
        <a:xfrm>
          <a:off x="16967200" y="2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129875</xdr:rowOff>
    </xdr:from>
    <xdr:ext cx="762000" cy="259045"/>
    <xdr:sp macro="" textlink="">
      <xdr:nvSpPr>
        <xdr:cNvPr id="460" name="将来負担の状況該当値テキスト"/>
        <xdr:cNvSpPr txBox="1"/>
      </xdr:nvSpPr>
      <xdr:spPr>
        <a:xfrm>
          <a:off x="17106900" y="287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168381</xdr:rowOff>
    </xdr:from>
    <xdr:to>
      <xdr:col>77</xdr:col>
      <xdr:colOff>95250</xdr:colOff>
      <xdr:row>16</xdr:row>
      <xdr:rowOff>98531</xdr:rowOff>
    </xdr:to>
    <xdr:sp macro="" textlink="">
      <xdr:nvSpPr>
        <xdr:cNvPr id="461" name="楕円 460"/>
        <xdr:cNvSpPr/>
      </xdr:nvSpPr>
      <xdr:spPr>
        <a:xfrm>
          <a:off x="16129000" y="2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83308</xdr:rowOff>
    </xdr:from>
    <xdr:ext cx="736600" cy="259045"/>
    <xdr:sp macro="" textlink="">
      <xdr:nvSpPr>
        <xdr:cNvPr id="462" name="テキスト ボックス 461"/>
        <xdr:cNvSpPr txBox="1"/>
      </xdr:nvSpPr>
      <xdr:spPr>
        <a:xfrm>
          <a:off x="15798800" y="282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71332</xdr:rowOff>
    </xdr:from>
    <xdr:to>
      <xdr:col>73</xdr:col>
      <xdr:colOff>44450</xdr:colOff>
      <xdr:row>17</xdr:row>
      <xdr:rowOff>1482</xdr:rowOff>
    </xdr:to>
    <xdr:sp macro="" textlink="">
      <xdr:nvSpPr>
        <xdr:cNvPr id="463" name="楕円 462"/>
        <xdr:cNvSpPr/>
      </xdr:nvSpPr>
      <xdr:spPr>
        <a:xfrm>
          <a:off x="15240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11659</xdr:rowOff>
    </xdr:from>
    <xdr:ext cx="762000" cy="259045"/>
    <xdr:sp macro="" textlink="">
      <xdr:nvSpPr>
        <xdr:cNvPr id="464" name="テキスト ボックス 463"/>
        <xdr:cNvSpPr txBox="1"/>
      </xdr:nvSpPr>
      <xdr:spPr>
        <a:xfrm>
          <a:off x="14909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55245</xdr:rowOff>
    </xdr:from>
    <xdr:to>
      <xdr:col>68</xdr:col>
      <xdr:colOff>203200</xdr:colOff>
      <xdr:row>16</xdr:row>
      <xdr:rowOff>156845</xdr:rowOff>
    </xdr:to>
    <xdr:sp macro="" textlink="">
      <xdr:nvSpPr>
        <xdr:cNvPr id="465" name="楕円 464"/>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167022</xdr:rowOff>
    </xdr:from>
    <xdr:ext cx="762000" cy="259045"/>
    <xdr:sp macro="" textlink="">
      <xdr:nvSpPr>
        <xdr:cNvPr id="466" name="テキスト ボックス 465"/>
        <xdr:cNvSpPr txBox="1"/>
      </xdr:nvSpPr>
      <xdr:spPr>
        <a:xfrm>
          <a:off x="14020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4974</xdr:rowOff>
    </xdr:from>
    <xdr:to>
      <xdr:col>64</xdr:col>
      <xdr:colOff>152400</xdr:colOff>
      <xdr:row>16</xdr:row>
      <xdr:rowOff>106574</xdr:rowOff>
    </xdr:to>
    <xdr:sp macro="" textlink="">
      <xdr:nvSpPr>
        <xdr:cNvPr id="467" name="楕円 466"/>
        <xdr:cNvSpPr/>
      </xdr:nvSpPr>
      <xdr:spPr>
        <a:xfrm>
          <a:off x="13462000" y="27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116751</xdr:rowOff>
    </xdr:from>
    <xdr:ext cx="762000" cy="259045"/>
    <xdr:sp macro="" textlink="">
      <xdr:nvSpPr>
        <xdr:cNvPr id="468" name="テキスト ボックス 467"/>
        <xdr:cNvSpPr txBox="1"/>
      </xdr:nvSpPr>
      <xdr:spPr>
        <a:xfrm>
          <a:off x="13131800" y="25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会計年度任用職員報酬や時間外勤務手当等の増により、人件費分の経常経費充当一般財源は増加したものの、経常一般財源が大幅に増加したことで、前年度と比較して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ポイント減少した。類似団体平均と比較して</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ポイント上回っているのは、ごみ・し尿処理業務、消防業務を町単独で行っているため、職員数が多いことが主な要因である。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引き続き定数管理・給与の適正化を推進し、また、民間委託の導入を含めた人件費の削減に努めていく。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140716</xdr:rowOff>
    </xdr:to>
    <xdr:cxnSp macro="">
      <xdr:nvCxnSpPr>
        <xdr:cNvPr id="64" name="直線コネクタ 63"/>
        <xdr:cNvCxnSpPr/>
      </xdr:nvCxnSpPr>
      <xdr:spPr>
        <a:xfrm flipV="1">
          <a:off x="3987800" y="65643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140716</xdr:rowOff>
    </xdr:from>
    <xdr:to>
      <xdr:col>19</xdr:col>
      <xdr:colOff>187325</xdr:colOff>
      <xdr:row>38</xdr:row>
      <xdr:rowOff>145288</xdr:rowOff>
    </xdr:to>
    <xdr:cxnSp macro="">
      <xdr:nvCxnSpPr>
        <xdr:cNvPr id="67" name="直線コネクタ 66"/>
        <xdr:cNvCxnSpPr/>
      </xdr:nvCxnSpPr>
      <xdr:spPr>
        <a:xfrm flipV="1">
          <a:off x="3098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140716</xdr:rowOff>
    </xdr:from>
    <xdr:to>
      <xdr:col>15</xdr:col>
      <xdr:colOff>98425</xdr:colOff>
      <xdr:row>38</xdr:row>
      <xdr:rowOff>145288</xdr:rowOff>
    </xdr:to>
    <xdr:cxnSp macro="">
      <xdr:nvCxnSpPr>
        <xdr:cNvPr id="70" name="直線コネクタ 69"/>
        <xdr:cNvCxnSpPr/>
      </xdr:nvCxnSpPr>
      <xdr:spPr>
        <a:xfrm>
          <a:off x="2209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140716</xdr:rowOff>
    </xdr:to>
    <xdr:cxnSp macro="">
      <xdr:nvCxnSpPr>
        <xdr:cNvPr id="73" name="直線コネクタ 72"/>
        <xdr:cNvCxnSpPr/>
      </xdr:nvCxnSpPr>
      <xdr:spPr>
        <a:xfrm>
          <a:off x="1320800" y="6600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89916</xdr:rowOff>
    </xdr:from>
    <xdr:to>
      <xdr:col>20</xdr:col>
      <xdr:colOff>38100</xdr:colOff>
      <xdr:row>39</xdr:row>
      <xdr:rowOff>20066</xdr:rowOff>
    </xdr:to>
    <xdr:sp macro="" textlink="">
      <xdr:nvSpPr>
        <xdr:cNvPr id="85" name="楕円 84"/>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4843</xdr:rowOff>
    </xdr:from>
    <xdr:ext cx="736600" cy="259045"/>
    <xdr:sp macro="" textlink="">
      <xdr:nvSpPr>
        <xdr:cNvPr id="86" name="テキスト ボックス 85"/>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94488</xdr:rowOff>
    </xdr:from>
    <xdr:to>
      <xdr:col>15</xdr:col>
      <xdr:colOff>149225</xdr:colOff>
      <xdr:row>39</xdr:row>
      <xdr:rowOff>24638</xdr:rowOff>
    </xdr:to>
    <xdr:sp macro="" textlink="">
      <xdr:nvSpPr>
        <xdr:cNvPr id="87" name="楕円 86"/>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88" name="テキスト ボックス 87"/>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89916</xdr:rowOff>
    </xdr:from>
    <xdr:to>
      <xdr:col>11</xdr:col>
      <xdr:colOff>60325</xdr:colOff>
      <xdr:row>39</xdr:row>
      <xdr:rowOff>20066</xdr:rowOff>
    </xdr:to>
    <xdr:sp macro="" textlink="">
      <xdr:nvSpPr>
        <xdr:cNvPr id="89" name="楕円 88"/>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4843</xdr:rowOff>
    </xdr:from>
    <xdr:ext cx="762000" cy="259045"/>
    <xdr:sp macro="" textlink="">
      <xdr:nvSpPr>
        <xdr:cNvPr id="90" name="テキスト ボックス 89"/>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タクシ－利用助成事業委託料やフォレスパ大子管理運営業務委託料等の増により、経常経費充当一般財源が増加したものの、経常一般財源が大幅に増加したことで、前年度と比較して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業務の合理化が進む中で、システムの委託料や使用料も高くなっていることから、契約内容を精査し、抑制に努めていく。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19</xdr:row>
      <xdr:rowOff>31750</xdr:rowOff>
    </xdr:to>
    <xdr:cxnSp macro="">
      <xdr:nvCxnSpPr>
        <xdr:cNvPr id="125" name="直線コネクタ 124"/>
        <xdr:cNvCxnSpPr/>
      </xdr:nvCxnSpPr>
      <xdr:spPr>
        <a:xfrm flipV="1">
          <a:off x="15671800" y="3149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19</xdr:row>
      <xdr:rowOff>31750</xdr:rowOff>
    </xdr:to>
    <xdr:cxnSp macro="">
      <xdr:nvCxnSpPr>
        <xdr:cNvPr id="128" name="直線コネクタ 127"/>
        <xdr:cNvCxnSpPr/>
      </xdr:nvCxnSpPr>
      <xdr:spPr>
        <a:xfrm>
          <a:off x="14782800" y="3086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18</xdr:row>
      <xdr:rowOff>0</xdr:rowOff>
    </xdr:to>
    <xdr:cxnSp macro="">
      <xdr:nvCxnSpPr>
        <xdr:cNvPr id="131" name="直線コネクタ 130"/>
        <xdr:cNvCxnSpPr/>
      </xdr:nvCxnSpPr>
      <xdr:spPr>
        <a:xfrm>
          <a:off x="13893800" y="293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19050</xdr:rowOff>
    </xdr:to>
    <xdr:cxnSp macro="">
      <xdr:nvCxnSpPr>
        <xdr:cNvPr id="134" name="直線コネクタ 133"/>
        <xdr:cNvCxnSpPr/>
      </xdr:nvCxnSpPr>
      <xdr:spPr>
        <a:xfrm>
          <a:off x="13004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4" name="楕円 143"/>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5"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6" name="楕円 145"/>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7" name="テキスト ボックス 14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48" name="楕円 147"/>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49" name="テキスト ボックス 148"/>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0" name="楕円 149"/>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54627</xdr:rowOff>
    </xdr:from>
    <xdr:ext cx="762000" cy="259045"/>
    <xdr:sp macro="" textlink="">
      <xdr:nvSpPr>
        <xdr:cNvPr id="151" name="テキスト ボックス 150"/>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2" name="楕円 151"/>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53" name="テキスト ボックス 152"/>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養護老人ホ－ム入所者措置費等の減による経常経費充当一般財源の減により、前年度と比較して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高齢化率が</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年度末現在）である本町においては、今後も老人福祉費等に係る扶助費の増加が見込まれるため、事業の内容を精査し適正な執行に努めていく。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135165</xdr:rowOff>
    </xdr:to>
    <xdr:cxnSp macro="">
      <xdr:nvCxnSpPr>
        <xdr:cNvPr id="188" name="直線コネクタ 187"/>
        <xdr:cNvCxnSpPr/>
      </xdr:nvCxnSpPr>
      <xdr:spPr>
        <a:xfrm flipV="1">
          <a:off x="3987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78015</xdr:rowOff>
    </xdr:to>
    <xdr:cxnSp macro="">
      <xdr:nvCxnSpPr>
        <xdr:cNvPr id="191" name="直線コネクタ 190"/>
        <xdr:cNvCxnSpPr/>
      </xdr:nvCxnSpPr>
      <xdr:spPr>
        <a:xfrm flipV="1">
          <a:off x="3098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159657</xdr:rowOff>
    </xdr:to>
    <xdr:cxnSp macro="">
      <xdr:nvCxnSpPr>
        <xdr:cNvPr id="194" name="直線コネクタ 193"/>
        <xdr:cNvCxnSpPr/>
      </xdr:nvCxnSpPr>
      <xdr:spPr>
        <a:xfrm flipV="1">
          <a:off x="2209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60</xdr:row>
      <xdr:rowOff>61685</xdr:rowOff>
    </xdr:to>
    <xdr:cxnSp macro="">
      <xdr:nvCxnSpPr>
        <xdr:cNvPr id="197" name="直線コネクタ 196"/>
        <xdr:cNvCxnSpPr/>
      </xdr:nvCxnSpPr>
      <xdr:spPr>
        <a:xfrm flipV="1">
          <a:off x="1320800" y="101037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2" name="テキスト ボックス 211"/>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xdr:rowOff>
    </xdr:from>
    <xdr:to>
      <xdr:col>6</xdr:col>
      <xdr:colOff>171450</xdr:colOff>
      <xdr:row>60</xdr:row>
      <xdr:rowOff>112485</xdr:rowOff>
    </xdr:to>
    <xdr:sp macro="" textlink="">
      <xdr:nvSpPr>
        <xdr:cNvPr id="215" name="楕円 214"/>
        <xdr:cNvSpPr/>
      </xdr:nvSpPr>
      <xdr:spPr>
        <a:xfrm>
          <a:off x="1270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97262</xdr:rowOff>
    </xdr:from>
    <xdr:ext cx="762000" cy="259045"/>
    <xdr:sp macro="" textlink="">
      <xdr:nvSpPr>
        <xdr:cNvPr id="216" name="テキスト ボックス 215"/>
        <xdr:cNvSpPr txBox="1"/>
      </xdr:nvSpPr>
      <xdr:spPr>
        <a:xfrm>
          <a:off x="939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その他の比率のうち、</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％が繰出金であり、前年度と比較すると後期高齢者医療特別会計繰出金等の減により、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ポイント減少した。その他全体でも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減少はしたが、繰出金は経年で比較しても高い傾向にあるため、今後も各会計における財政の健全化を図り、抑制に努めていく。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56</xdr:row>
      <xdr:rowOff>1815</xdr:rowOff>
    </xdr:to>
    <xdr:cxnSp macro="">
      <xdr:nvCxnSpPr>
        <xdr:cNvPr id="251" name="直線コネクタ 250"/>
        <xdr:cNvCxnSpPr/>
      </xdr:nvCxnSpPr>
      <xdr:spPr>
        <a:xfrm flipV="1">
          <a:off x="15671800" y="9439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67128</xdr:rowOff>
    </xdr:to>
    <xdr:cxnSp macro="">
      <xdr:nvCxnSpPr>
        <xdr:cNvPr id="254" name="直線コネクタ 253"/>
        <xdr:cNvCxnSpPr/>
      </xdr:nvCxnSpPr>
      <xdr:spPr>
        <a:xfrm flipV="1">
          <a:off x="14782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56</xdr:row>
      <xdr:rowOff>78015</xdr:rowOff>
    </xdr:to>
    <xdr:cxnSp macro="">
      <xdr:nvCxnSpPr>
        <xdr:cNvPr id="257" name="直線コネクタ 256"/>
        <xdr:cNvCxnSpPr/>
      </xdr:nvCxnSpPr>
      <xdr:spPr>
        <a:xfrm flipV="1">
          <a:off x="13893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78015</xdr:rowOff>
    </xdr:to>
    <xdr:cxnSp macro="">
      <xdr:nvCxnSpPr>
        <xdr:cNvPr id="260" name="直線コネクタ 259"/>
        <xdr:cNvCxnSpPr/>
      </xdr:nvCxnSpPr>
      <xdr:spPr>
        <a:xfrm>
          <a:off x="13004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0" name="楕円 269"/>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1"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3" name="テキスト ボックス 272"/>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4" name="楕円 273"/>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102705</xdr:rowOff>
    </xdr:from>
    <xdr:ext cx="762000" cy="259045"/>
    <xdr:sp macro="" textlink="">
      <xdr:nvSpPr>
        <xdr:cNvPr id="275" name="テキスト ボックス 274"/>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7" name="テキスト ボックス 276"/>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9" name="テキスト ボックス 278"/>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大子町振興公社活動継続支援補助金等の減により経常経費充当一般財源が減少し、前年度と比較して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ポイント減少した。類似団体と比較すると</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ポイント下回っているが、これはごみ・し尿処理業務、消防業務等を一部事務組合等へ委託せず、町単独で行っているためである。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今後も各種団体等への補助金の見直し等により抑制に努めていく。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149860</xdr:rowOff>
    </xdr:from>
    <xdr:to>
      <xdr:col>82</xdr:col>
      <xdr:colOff>107950</xdr:colOff>
      <xdr:row>33</xdr:row>
      <xdr:rowOff>8890</xdr:rowOff>
    </xdr:to>
    <xdr:cxnSp macro="">
      <xdr:nvCxnSpPr>
        <xdr:cNvPr id="312" name="直線コネクタ 311"/>
        <xdr:cNvCxnSpPr/>
      </xdr:nvCxnSpPr>
      <xdr:spPr>
        <a:xfrm flipV="1">
          <a:off x="15671800" y="5636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134620</xdr:rowOff>
    </xdr:from>
    <xdr:to>
      <xdr:col>78</xdr:col>
      <xdr:colOff>69850</xdr:colOff>
      <xdr:row>33</xdr:row>
      <xdr:rowOff>8890</xdr:rowOff>
    </xdr:to>
    <xdr:cxnSp macro="">
      <xdr:nvCxnSpPr>
        <xdr:cNvPr id="315" name="直線コネクタ 314"/>
        <xdr:cNvCxnSpPr/>
      </xdr:nvCxnSpPr>
      <xdr:spPr>
        <a:xfrm>
          <a:off x="14782800" y="562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119380</xdr:rowOff>
    </xdr:from>
    <xdr:to>
      <xdr:col>73</xdr:col>
      <xdr:colOff>180975</xdr:colOff>
      <xdr:row>32</xdr:row>
      <xdr:rowOff>134620</xdr:rowOff>
    </xdr:to>
    <xdr:cxnSp macro="">
      <xdr:nvCxnSpPr>
        <xdr:cNvPr id="318" name="直線コネクタ 317"/>
        <xdr:cNvCxnSpPr/>
      </xdr:nvCxnSpPr>
      <xdr:spPr>
        <a:xfrm>
          <a:off x="13893800" y="560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111760</xdr:rowOff>
    </xdr:from>
    <xdr:to>
      <xdr:col>69</xdr:col>
      <xdr:colOff>92075</xdr:colOff>
      <xdr:row>32</xdr:row>
      <xdr:rowOff>119380</xdr:rowOff>
    </xdr:to>
    <xdr:cxnSp macro="">
      <xdr:nvCxnSpPr>
        <xdr:cNvPr id="321" name="直線コネクタ 320"/>
        <xdr:cNvCxnSpPr/>
      </xdr:nvCxnSpPr>
      <xdr:spPr>
        <a:xfrm>
          <a:off x="13004800" y="559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99060</xdr:rowOff>
    </xdr:from>
    <xdr:to>
      <xdr:col>82</xdr:col>
      <xdr:colOff>158750</xdr:colOff>
      <xdr:row>33</xdr:row>
      <xdr:rowOff>29210</xdr:rowOff>
    </xdr:to>
    <xdr:sp macro="" textlink="">
      <xdr:nvSpPr>
        <xdr:cNvPr id="331" name="楕円 330"/>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7637</xdr:rowOff>
    </xdr:from>
    <xdr:ext cx="762000" cy="259045"/>
    <xdr:sp macro="" textlink="">
      <xdr:nvSpPr>
        <xdr:cNvPr id="332" name="補助費等該当値テキスト"/>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129540</xdr:rowOff>
    </xdr:from>
    <xdr:to>
      <xdr:col>78</xdr:col>
      <xdr:colOff>120650</xdr:colOff>
      <xdr:row>33</xdr:row>
      <xdr:rowOff>59690</xdr:rowOff>
    </xdr:to>
    <xdr:sp macro="" textlink="">
      <xdr:nvSpPr>
        <xdr:cNvPr id="333" name="楕円 332"/>
        <xdr:cNvSpPr/>
      </xdr:nvSpPr>
      <xdr:spPr>
        <a:xfrm>
          <a:off x="15621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69867</xdr:rowOff>
    </xdr:from>
    <xdr:ext cx="736600" cy="259045"/>
    <xdr:sp macro="" textlink="">
      <xdr:nvSpPr>
        <xdr:cNvPr id="334" name="テキスト ボックス 333"/>
        <xdr:cNvSpPr txBox="1"/>
      </xdr:nvSpPr>
      <xdr:spPr>
        <a:xfrm>
          <a:off x="15290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83820</xdr:rowOff>
    </xdr:from>
    <xdr:to>
      <xdr:col>74</xdr:col>
      <xdr:colOff>31750</xdr:colOff>
      <xdr:row>33</xdr:row>
      <xdr:rowOff>13970</xdr:rowOff>
    </xdr:to>
    <xdr:sp macro="" textlink="">
      <xdr:nvSpPr>
        <xdr:cNvPr id="335" name="楕円 334"/>
        <xdr:cNvSpPr/>
      </xdr:nvSpPr>
      <xdr:spPr>
        <a:xfrm>
          <a:off x="14732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24147</xdr:rowOff>
    </xdr:from>
    <xdr:ext cx="762000" cy="259045"/>
    <xdr:sp macro="" textlink="">
      <xdr:nvSpPr>
        <xdr:cNvPr id="336" name="テキスト ボックス 335"/>
        <xdr:cNvSpPr txBox="1"/>
      </xdr:nvSpPr>
      <xdr:spPr>
        <a:xfrm>
          <a:off x="14401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68580</xdr:rowOff>
    </xdr:from>
    <xdr:to>
      <xdr:col>69</xdr:col>
      <xdr:colOff>142875</xdr:colOff>
      <xdr:row>32</xdr:row>
      <xdr:rowOff>170180</xdr:rowOff>
    </xdr:to>
    <xdr:sp macro="" textlink="">
      <xdr:nvSpPr>
        <xdr:cNvPr id="337" name="楕円 336"/>
        <xdr:cNvSpPr/>
      </xdr:nvSpPr>
      <xdr:spPr>
        <a:xfrm>
          <a:off x="13843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8907</xdr:rowOff>
    </xdr:from>
    <xdr:ext cx="762000" cy="259045"/>
    <xdr:sp macro="" textlink="">
      <xdr:nvSpPr>
        <xdr:cNvPr id="338" name="テキスト ボックス 337"/>
        <xdr:cNvSpPr txBox="1"/>
      </xdr:nvSpPr>
      <xdr:spPr>
        <a:xfrm>
          <a:off x="13512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60960</xdr:rowOff>
    </xdr:from>
    <xdr:to>
      <xdr:col>65</xdr:col>
      <xdr:colOff>53975</xdr:colOff>
      <xdr:row>32</xdr:row>
      <xdr:rowOff>162560</xdr:rowOff>
    </xdr:to>
    <xdr:sp macro="" textlink="">
      <xdr:nvSpPr>
        <xdr:cNvPr id="339" name="楕円 338"/>
        <xdr:cNvSpPr/>
      </xdr:nvSpPr>
      <xdr:spPr>
        <a:xfrm>
          <a:off x="12954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1287</xdr:rowOff>
    </xdr:from>
    <xdr:ext cx="762000" cy="259045"/>
    <xdr:sp macro="" textlink="">
      <xdr:nvSpPr>
        <xdr:cNvPr id="340" name="テキスト ボックス 339"/>
        <xdr:cNvSpPr txBox="1"/>
      </xdr:nvSpPr>
      <xdr:spPr>
        <a:xfrm>
          <a:off x="12623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廃棄物処理施設整備事業等に係る過疎対策事業債（平成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年度本借）の元金償還の開始等により公債費が増加したものの、経常一般財源が大幅に増加したことで、前年度と比較して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ポイント下回っているものの、庁舎建設等の普通建設事業、し尿処理施設建設事業等の災害復旧事業が継続しており、基金の積立てや後年度の償還見通しを立てながら起債の発行を抑制していく。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167005</xdr:rowOff>
    </xdr:from>
    <xdr:to>
      <xdr:col>24</xdr:col>
      <xdr:colOff>25400</xdr:colOff>
      <xdr:row>79</xdr:row>
      <xdr:rowOff>24130</xdr:rowOff>
    </xdr:to>
    <xdr:cxnSp macro="">
      <xdr:nvCxnSpPr>
        <xdr:cNvPr id="368" name="直線コネクタ 367"/>
        <xdr:cNvCxnSpPr/>
      </xdr:nvCxnSpPr>
      <xdr:spPr>
        <a:xfrm flipV="1">
          <a:off x="3987800" y="135401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xdr:rowOff>
    </xdr:from>
    <xdr:to>
      <xdr:col>19</xdr:col>
      <xdr:colOff>187325</xdr:colOff>
      <xdr:row>79</xdr:row>
      <xdr:rowOff>24130</xdr:rowOff>
    </xdr:to>
    <xdr:cxnSp macro="">
      <xdr:nvCxnSpPr>
        <xdr:cNvPr id="371" name="直線コネクタ 370"/>
        <xdr:cNvCxnSpPr/>
      </xdr:nvCxnSpPr>
      <xdr:spPr>
        <a:xfrm>
          <a:off x="3098800" y="13557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167005</xdr:rowOff>
    </xdr:from>
    <xdr:to>
      <xdr:col>15</xdr:col>
      <xdr:colOff>98425</xdr:colOff>
      <xdr:row>79</xdr:row>
      <xdr:rowOff>12700</xdr:rowOff>
    </xdr:to>
    <xdr:cxnSp macro="">
      <xdr:nvCxnSpPr>
        <xdr:cNvPr id="374" name="直線コネクタ 373"/>
        <xdr:cNvCxnSpPr/>
      </xdr:nvCxnSpPr>
      <xdr:spPr>
        <a:xfrm>
          <a:off x="2209800" y="13540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109855</xdr:rowOff>
    </xdr:from>
    <xdr:to>
      <xdr:col>11</xdr:col>
      <xdr:colOff>9525</xdr:colOff>
      <xdr:row>78</xdr:row>
      <xdr:rowOff>167005</xdr:rowOff>
    </xdr:to>
    <xdr:cxnSp macro="">
      <xdr:nvCxnSpPr>
        <xdr:cNvPr id="377" name="直線コネクタ 376"/>
        <xdr:cNvCxnSpPr/>
      </xdr:nvCxnSpPr>
      <xdr:spPr>
        <a:xfrm>
          <a:off x="1320800" y="13482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116205</xdr:rowOff>
    </xdr:from>
    <xdr:to>
      <xdr:col>24</xdr:col>
      <xdr:colOff>76200</xdr:colOff>
      <xdr:row>79</xdr:row>
      <xdr:rowOff>46355</xdr:rowOff>
    </xdr:to>
    <xdr:sp macro="" textlink="">
      <xdr:nvSpPr>
        <xdr:cNvPr id="387" name="楕円 386"/>
        <xdr:cNvSpPr/>
      </xdr:nvSpPr>
      <xdr:spPr>
        <a:xfrm>
          <a:off x="47752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132732</xdr:rowOff>
    </xdr:from>
    <xdr:ext cx="762000" cy="259045"/>
    <xdr:sp macro="" textlink="">
      <xdr:nvSpPr>
        <xdr:cNvPr id="388" name="公債費該当値テキスト"/>
        <xdr:cNvSpPr txBox="1"/>
      </xdr:nvSpPr>
      <xdr:spPr>
        <a:xfrm>
          <a:off x="4914900" y="1333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9" name="楕円 388"/>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85107</xdr:rowOff>
    </xdr:from>
    <xdr:ext cx="736600" cy="259045"/>
    <xdr:sp macro="" textlink="">
      <xdr:nvSpPr>
        <xdr:cNvPr id="390" name="テキスト ボックス 389"/>
        <xdr:cNvSpPr txBox="1"/>
      </xdr:nvSpPr>
      <xdr:spPr>
        <a:xfrm>
          <a:off x="3606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133350</xdr:rowOff>
    </xdr:from>
    <xdr:to>
      <xdr:col>15</xdr:col>
      <xdr:colOff>149225</xdr:colOff>
      <xdr:row>79</xdr:row>
      <xdr:rowOff>63500</xdr:rowOff>
    </xdr:to>
    <xdr:sp macro="" textlink="">
      <xdr:nvSpPr>
        <xdr:cNvPr id="391" name="楕円 390"/>
        <xdr:cNvSpPr/>
      </xdr:nvSpPr>
      <xdr:spPr>
        <a:xfrm>
          <a:off x="3048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73677</xdr:rowOff>
    </xdr:from>
    <xdr:ext cx="762000" cy="259045"/>
    <xdr:sp macro="" textlink="">
      <xdr:nvSpPr>
        <xdr:cNvPr id="392" name="テキスト ボックス 391"/>
        <xdr:cNvSpPr txBox="1"/>
      </xdr:nvSpPr>
      <xdr:spPr>
        <a:xfrm>
          <a:off x="2717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116205</xdr:rowOff>
    </xdr:from>
    <xdr:to>
      <xdr:col>11</xdr:col>
      <xdr:colOff>60325</xdr:colOff>
      <xdr:row>79</xdr:row>
      <xdr:rowOff>46355</xdr:rowOff>
    </xdr:to>
    <xdr:sp macro="" textlink="">
      <xdr:nvSpPr>
        <xdr:cNvPr id="393" name="楕円 392"/>
        <xdr:cNvSpPr/>
      </xdr:nvSpPr>
      <xdr:spPr>
        <a:xfrm>
          <a:off x="2159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56532</xdr:rowOff>
    </xdr:from>
    <xdr:ext cx="762000" cy="259045"/>
    <xdr:sp macro="" textlink="">
      <xdr:nvSpPr>
        <xdr:cNvPr id="394" name="テキスト ボックス 393"/>
        <xdr:cNvSpPr txBox="1"/>
      </xdr:nvSpPr>
      <xdr:spPr>
        <a:xfrm>
          <a:off x="1828800" y="1325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59055</xdr:rowOff>
    </xdr:from>
    <xdr:to>
      <xdr:col>6</xdr:col>
      <xdr:colOff>171450</xdr:colOff>
      <xdr:row>78</xdr:row>
      <xdr:rowOff>160655</xdr:rowOff>
    </xdr:to>
    <xdr:sp macro="" textlink="">
      <xdr:nvSpPr>
        <xdr:cNvPr id="395" name="楕円 394"/>
        <xdr:cNvSpPr/>
      </xdr:nvSpPr>
      <xdr:spPr>
        <a:xfrm>
          <a:off x="1270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170832</xdr:rowOff>
    </xdr:from>
    <xdr:ext cx="762000" cy="259045"/>
    <xdr:sp macro="" textlink="">
      <xdr:nvSpPr>
        <xdr:cNvPr id="396" name="テキスト ボックス 395"/>
        <xdr:cNvSpPr txBox="1"/>
      </xdr:nvSpPr>
      <xdr:spPr>
        <a:xfrm>
          <a:off x="939800" y="132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数値となった。人件費、公債費、物件費等で経常経費充当一般財源が増加したが、普通交付税の増、臨時財政対策債発行可能額の増により経常一般財源が大幅に増加したためである。</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今後も類似団体平均を上回っている人件費を重点に、物件費、扶助費等についても必要なサービスを確保しつつ抑制に努め、経常収支比率の改善を図っていく。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79</xdr:row>
      <xdr:rowOff>165863</xdr:rowOff>
    </xdr:to>
    <xdr:cxnSp macro="">
      <xdr:nvCxnSpPr>
        <xdr:cNvPr id="427" name="直線コネクタ 426"/>
        <xdr:cNvCxnSpPr/>
      </xdr:nvCxnSpPr>
      <xdr:spPr>
        <a:xfrm flipV="1">
          <a:off x="15671800" y="13436092"/>
          <a:ext cx="8382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165863</xdr:rowOff>
    </xdr:to>
    <xdr:cxnSp macro="">
      <xdr:nvCxnSpPr>
        <xdr:cNvPr id="430" name="直線コネクタ 429"/>
        <xdr:cNvCxnSpPr/>
      </xdr:nvCxnSpPr>
      <xdr:spPr>
        <a:xfrm>
          <a:off x="14782800" y="13673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79</xdr:row>
      <xdr:rowOff>129287</xdr:rowOff>
    </xdr:to>
    <xdr:cxnSp macro="">
      <xdr:nvCxnSpPr>
        <xdr:cNvPr id="433" name="直線コネクタ 432"/>
        <xdr:cNvCxnSpPr/>
      </xdr:nvCxnSpPr>
      <xdr:spPr>
        <a:xfrm>
          <a:off x="13893800" y="136326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5" name="テキスト ボックス 434"/>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88137</xdr:rowOff>
    </xdr:to>
    <xdr:cxnSp macro="">
      <xdr:nvCxnSpPr>
        <xdr:cNvPr id="436" name="直線コネクタ 435"/>
        <xdr:cNvCxnSpPr/>
      </xdr:nvCxnSpPr>
      <xdr:spPr>
        <a:xfrm>
          <a:off x="13004800" y="13600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8" name="テキスト ボックス 437"/>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40" name="テキスト ボックス 439"/>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6" name="楕円 445"/>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7"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48" name="楕円 447"/>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49" name="テキスト ボックス 448"/>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0" name="楕円 449"/>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1" name="テキスト ボックス 450"/>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2" name="楕円 451"/>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3" name="テキスト ボックス 452"/>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4" name="楕円 453"/>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5" name="テキスト ボックス 454"/>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162966</xdr:rowOff>
    </xdr:from>
    <xdr:to>
      <xdr:col>29</xdr:col>
      <xdr:colOff>127000</xdr:colOff>
      <xdr:row>14</xdr:row>
      <xdr:rowOff>87822</xdr:rowOff>
    </xdr:to>
    <xdr:cxnSp macro="">
      <xdr:nvCxnSpPr>
        <xdr:cNvPr id="52" name="直線コネクタ 51"/>
        <xdr:cNvCxnSpPr/>
      </xdr:nvCxnSpPr>
      <xdr:spPr bwMode="auto">
        <a:xfrm flipV="1">
          <a:off x="5003800" y="2439441"/>
          <a:ext cx="647700" cy="9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87822</xdr:rowOff>
    </xdr:from>
    <xdr:to>
      <xdr:col>26</xdr:col>
      <xdr:colOff>50800</xdr:colOff>
      <xdr:row>14</xdr:row>
      <xdr:rowOff>130244</xdr:rowOff>
    </xdr:to>
    <xdr:cxnSp macro="">
      <xdr:nvCxnSpPr>
        <xdr:cNvPr id="55" name="直線コネクタ 54"/>
        <xdr:cNvCxnSpPr/>
      </xdr:nvCxnSpPr>
      <xdr:spPr bwMode="auto">
        <a:xfrm flipV="1">
          <a:off x="4305300" y="2535747"/>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130244</xdr:rowOff>
    </xdr:from>
    <xdr:to>
      <xdr:col>22</xdr:col>
      <xdr:colOff>114300</xdr:colOff>
      <xdr:row>15</xdr:row>
      <xdr:rowOff>43866</xdr:rowOff>
    </xdr:to>
    <xdr:cxnSp macro="">
      <xdr:nvCxnSpPr>
        <xdr:cNvPr id="58" name="直線コネクタ 57"/>
        <xdr:cNvCxnSpPr/>
      </xdr:nvCxnSpPr>
      <xdr:spPr bwMode="auto">
        <a:xfrm flipV="1">
          <a:off x="3606800" y="2578169"/>
          <a:ext cx="6985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152611</xdr:rowOff>
    </xdr:from>
    <xdr:ext cx="762000" cy="259045"/>
    <xdr:sp macro="" textlink="">
      <xdr:nvSpPr>
        <xdr:cNvPr id="60" name="テキスト ボックス 59"/>
        <xdr:cNvSpPr txBox="1"/>
      </xdr:nvSpPr>
      <xdr:spPr>
        <a:xfrm>
          <a:off x="39243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43866</xdr:rowOff>
    </xdr:from>
    <xdr:to>
      <xdr:col>18</xdr:col>
      <xdr:colOff>177800</xdr:colOff>
      <xdr:row>15</xdr:row>
      <xdr:rowOff>87561</xdr:rowOff>
    </xdr:to>
    <xdr:cxnSp macro="">
      <xdr:nvCxnSpPr>
        <xdr:cNvPr id="61" name="直線コネクタ 60"/>
        <xdr:cNvCxnSpPr/>
      </xdr:nvCxnSpPr>
      <xdr:spPr bwMode="auto">
        <a:xfrm flipV="1">
          <a:off x="2908300" y="2663241"/>
          <a:ext cx="698500" cy="4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156465</xdr:rowOff>
    </xdr:from>
    <xdr:ext cx="762000" cy="259045"/>
    <xdr:sp macro="" textlink="">
      <xdr:nvSpPr>
        <xdr:cNvPr id="65" name="テキスト ボックス 64"/>
        <xdr:cNvSpPr txBox="1"/>
      </xdr:nvSpPr>
      <xdr:spPr>
        <a:xfrm>
          <a:off x="25273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112166</xdr:rowOff>
    </xdr:from>
    <xdr:to>
      <xdr:col>29</xdr:col>
      <xdr:colOff>177800</xdr:colOff>
      <xdr:row>14</xdr:row>
      <xdr:rowOff>42316</xdr:rowOff>
    </xdr:to>
    <xdr:sp macro="" textlink="">
      <xdr:nvSpPr>
        <xdr:cNvPr id="71" name="楕円 70"/>
        <xdr:cNvSpPr/>
      </xdr:nvSpPr>
      <xdr:spPr bwMode="auto">
        <a:xfrm>
          <a:off x="5600700" y="238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128693</xdr:rowOff>
    </xdr:from>
    <xdr:ext cx="762000" cy="259045"/>
    <xdr:sp macro="" textlink="">
      <xdr:nvSpPr>
        <xdr:cNvPr id="72" name="人口1人当たり決算額の推移該当値テキスト130"/>
        <xdr:cNvSpPr txBox="1"/>
      </xdr:nvSpPr>
      <xdr:spPr>
        <a:xfrm>
          <a:off x="5740400" y="223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37022</xdr:rowOff>
    </xdr:from>
    <xdr:to>
      <xdr:col>26</xdr:col>
      <xdr:colOff>101600</xdr:colOff>
      <xdr:row>14</xdr:row>
      <xdr:rowOff>138622</xdr:rowOff>
    </xdr:to>
    <xdr:sp macro="" textlink="">
      <xdr:nvSpPr>
        <xdr:cNvPr id="73" name="楕円 72"/>
        <xdr:cNvSpPr/>
      </xdr:nvSpPr>
      <xdr:spPr bwMode="auto">
        <a:xfrm>
          <a:off x="4953000" y="248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148799</xdr:rowOff>
    </xdr:from>
    <xdr:ext cx="736600" cy="259045"/>
    <xdr:sp macro="" textlink="">
      <xdr:nvSpPr>
        <xdr:cNvPr id="74" name="テキスト ボックス 73"/>
        <xdr:cNvSpPr txBox="1"/>
      </xdr:nvSpPr>
      <xdr:spPr>
        <a:xfrm>
          <a:off x="4622800" y="225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79444</xdr:rowOff>
    </xdr:from>
    <xdr:to>
      <xdr:col>22</xdr:col>
      <xdr:colOff>165100</xdr:colOff>
      <xdr:row>15</xdr:row>
      <xdr:rowOff>9594</xdr:rowOff>
    </xdr:to>
    <xdr:sp macro="" textlink="">
      <xdr:nvSpPr>
        <xdr:cNvPr id="75" name="楕円 74"/>
        <xdr:cNvSpPr/>
      </xdr:nvSpPr>
      <xdr:spPr bwMode="auto">
        <a:xfrm>
          <a:off x="4254500" y="252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19771</xdr:rowOff>
    </xdr:from>
    <xdr:ext cx="762000" cy="259045"/>
    <xdr:sp macro="" textlink="">
      <xdr:nvSpPr>
        <xdr:cNvPr id="76" name="テキスト ボックス 75"/>
        <xdr:cNvSpPr txBox="1"/>
      </xdr:nvSpPr>
      <xdr:spPr>
        <a:xfrm>
          <a:off x="3924300" y="229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164516</xdr:rowOff>
    </xdr:from>
    <xdr:to>
      <xdr:col>19</xdr:col>
      <xdr:colOff>38100</xdr:colOff>
      <xdr:row>15</xdr:row>
      <xdr:rowOff>94666</xdr:rowOff>
    </xdr:to>
    <xdr:sp macro="" textlink="">
      <xdr:nvSpPr>
        <xdr:cNvPr id="77" name="楕円 76"/>
        <xdr:cNvSpPr/>
      </xdr:nvSpPr>
      <xdr:spPr bwMode="auto">
        <a:xfrm>
          <a:off x="35560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104843</xdr:rowOff>
    </xdr:from>
    <xdr:ext cx="762000" cy="259045"/>
    <xdr:sp macro="" textlink="">
      <xdr:nvSpPr>
        <xdr:cNvPr id="78" name="テキスト ボックス 77"/>
        <xdr:cNvSpPr txBox="1"/>
      </xdr:nvSpPr>
      <xdr:spPr>
        <a:xfrm>
          <a:off x="32258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36761</xdr:rowOff>
    </xdr:from>
    <xdr:to>
      <xdr:col>15</xdr:col>
      <xdr:colOff>101600</xdr:colOff>
      <xdr:row>15</xdr:row>
      <xdr:rowOff>138361</xdr:rowOff>
    </xdr:to>
    <xdr:sp macro="" textlink="">
      <xdr:nvSpPr>
        <xdr:cNvPr id="79" name="楕円 78"/>
        <xdr:cNvSpPr/>
      </xdr:nvSpPr>
      <xdr:spPr bwMode="auto">
        <a:xfrm>
          <a:off x="2857500" y="265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148538</xdr:rowOff>
    </xdr:from>
    <xdr:ext cx="762000" cy="259045"/>
    <xdr:sp macro="" textlink="">
      <xdr:nvSpPr>
        <xdr:cNvPr id="80" name="テキスト ボックス 79"/>
        <xdr:cNvSpPr txBox="1"/>
      </xdr:nvSpPr>
      <xdr:spPr>
        <a:xfrm>
          <a:off x="2527300" y="242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324777</xdr:rowOff>
    </xdr:from>
    <xdr:to>
      <xdr:col>29</xdr:col>
      <xdr:colOff>127000</xdr:colOff>
      <xdr:row>36</xdr:row>
      <xdr:rowOff>374</xdr:rowOff>
    </xdr:to>
    <xdr:cxnSp macro="">
      <xdr:nvCxnSpPr>
        <xdr:cNvPr id="113" name="直線コネクタ 112"/>
        <xdr:cNvCxnSpPr/>
      </xdr:nvCxnSpPr>
      <xdr:spPr bwMode="auto">
        <a:xfrm flipV="1">
          <a:off x="5003800" y="6935127"/>
          <a:ext cx="6477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374</xdr:rowOff>
    </xdr:from>
    <xdr:to>
      <xdr:col>26</xdr:col>
      <xdr:colOff>50800</xdr:colOff>
      <xdr:row>36</xdr:row>
      <xdr:rowOff>25349</xdr:rowOff>
    </xdr:to>
    <xdr:cxnSp macro="">
      <xdr:nvCxnSpPr>
        <xdr:cNvPr id="116" name="直線コネクタ 115"/>
        <xdr:cNvCxnSpPr/>
      </xdr:nvCxnSpPr>
      <xdr:spPr bwMode="auto">
        <a:xfrm flipV="1">
          <a:off x="4305300" y="6953624"/>
          <a:ext cx="6985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15405</xdr:rowOff>
    </xdr:from>
    <xdr:to>
      <xdr:col>22</xdr:col>
      <xdr:colOff>114300</xdr:colOff>
      <xdr:row>36</xdr:row>
      <xdr:rowOff>25349</xdr:rowOff>
    </xdr:to>
    <xdr:cxnSp macro="">
      <xdr:nvCxnSpPr>
        <xdr:cNvPr id="119" name="直線コネクタ 118"/>
        <xdr:cNvCxnSpPr/>
      </xdr:nvCxnSpPr>
      <xdr:spPr bwMode="auto">
        <a:xfrm>
          <a:off x="3606800" y="6968655"/>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15405</xdr:rowOff>
    </xdr:from>
    <xdr:to>
      <xdr:col>18</xdr:col>
      <xdr:colOff>177800</xdr:colOff>
      <xdr:row>36</xdr:row>
      <xdr:rowOff>38151</xdr:rowOff>
    </xdr:to>
    <xdr:cxnSp macro="">
      <xdr:nvCxnSpPr>
        <xdr:cNvPr id="122" name="直線コネクタ 121"/>
        <xdr:cNvCxnSpPr/>
      </xdr:nvCxnSpPr>
      <xdr:spPr bwMode="auto">
        <a:xfrm flipV="1">
          <a:off x="2908300" y="6968655"/>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273977</xdr:rowOff>
    </xdr:from>
    <xdr:to>
      <xdr:col>29</xdr:col>
      <xdr:colOff>177800</xdr:colOff>
      <xdr:row>36</xdr:row>
      <xdr:rowOff>32677</xdr:rowOff>
    </xdr:to>
    <xdr:sp macro="" textlink="">
      <xdr:nvSpPr>
        <xdr:cNvPr id="132" name="楕円 131"/>
        <xdr:cNvSpPr/>
      </xdr:nvSpPr>
      <xdr:spPr bwMode="auto">
        <a:xfrm>
          <a:off x="5600700" y="688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246054</xdr:rowOff>
    </xdr:from>
    <xdr:ext cx="762000" cy="259045"/>
    <xdr:sp macro="" textlink="">
      <xdr:nvSpPr>
        <xdr:cNvPr id="133" name="人口1人当たり決算額の推移該当値テキスト445"/>
        <xdr:cNvSpPr txBox="1"/>
      </xdr:nvSpPr>
      <xdr:spPr>
        <a:xfrm>
          <a:off x="5740400" y="685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292474</xdr:rowOff>
    </xdr:from>
    <xdr:to>
      <xdr:col>26</xdr:col>
      <xdr:colOff>101600</xdr:colOff>
      <xdr:row>36</xdr:row>
      <xdr:rowOff>51174</xdr:rowOff>
    </xdr:to>
    <xdr:sp macro="" textlink="">
      <xdr:nvSpPr>
        <xdr:cNvPr id="134" name="楕円 133"/>
        <xdr:cNvSpPr/>
      </xdr:nvSpPr>
      <xdr:spPr bwMode="auto">
        <a:xfrm>
          <a:off x="4953000" y="690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35951</xdr:rowOff>
    </xdr:from>
    <xdr:ext cx="736600" cy="259045"/>
    <xdr:sp macro="" textlink="">
      <xdr:nvSpPr>
        <xdr:cNvPr id="135" name="テキスト ボックス 134"/>
        <xdr:cNvSpPr txBox="1"/>
      </xdr:nvSpPr>
      <xdr:spPr>
        <a:xfrm>
          <a:off x="4622800" y="698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317449</xdr:rowOff>
    </xdr:from>
    <xdr:to>
      <xdr:col>22</xdr:col>
      <xdr:colOff>165100</xdr:colOff>
      <xdr:row>36</xdr:row>
      <xdr:rowOff>76149</xdr:rowOff>
    </xdr:to>
    <xdr:sp macro="" textlink="">
      <xdr:nvSpPr>
        <xdr:cNvPr id="136" name="楕円 135"/>
        <xdr:cNvSpPr/>
      </xdr:nvSpPr>
      <xdr:spPr bwMode="auto">
        <a:xfrm>
          <a:off x="4254500" y="692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60926</xdr:rowOff>
    </xdr:from>
    <xdr:ext cx="762000" cy="259045"/>
    <xdr:sp macro="" textlink="">
      <xdr:nvSpPr>
        <xdr:cNvPr id="137" name="テキスト ボックス 136"/>
        <xdr:cNvSpPr txBox="1"/>
      </xdr:nvSpPr>
      <xdr:spPr>
        <a:xfrm>
          <a:off x="3924300" y="701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307505</xdr:rowOff>
    </xdr:from>
    <xdr:to>
      <xdr:col>19</xdr:col>
      <xdr:colOff>38100</xdr:colOff>
      <xdr:row>36</xdr:row>
      <xdr:rowOff>66205</xdr:rowOff>
    </xdr:to>
    <xdr:sp macro="" textlink="">
      <xdr:nvSpPr>
        <xdr:cNvPr id="138" name="楕円 137"/>
        <xdr:cNvSpPr/>
      </xdr:nvSpPr>
      <xdr:spPr bwMode="auto">
        <a:xfrm>
          <a:off x="3556000" y="691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50982</xdr:rowOff>
    </xdr:from>
    <xdr:ext cx="762000" cy="259045"/>
    <xdr:sp macro="" textlink="">
      <xdr:nvSpPr>
        <xdr:cNvPr id="139" name="テキスト ボックス 138"/>
        <xdr:cNvSpPr txBox="1"/>
      </xdr:nvSpPr>
      <xdr:spPr>
        <a:xfrm>
          <a:off x="3225800" y="70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330251</xdr:rowOff>
    </xdr:from>
    <xdr:to>
      <xdr:col>15</xdr:col>
      <xdr:colOff>101600</xdr:colOff>
      <xdr:row>36</xdr:row>
      <xdr:rowOff>88951</xdr:rowOff>
    </xdr:to>
    <xdr:sp macro="" textlink="">
      <xdr:nvSpPr>
        <xdr:cNvPr id="140" name="楕円 139"/>
        <xdr:cNvSpPr/>
      </xdr:nvSpPr>
      <xdr:spPr bwMode="auto">
        <a:xfrm>
          <a:off x="2857500" y="694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73728</xdr:rowOff>
    </xdr:from>
    <xdr:ext cx="762000" cy="259045"/>
    <xdr:sp macro="" textlink="">
      <xdr:nvSpPr>
        <xdr:cNvPr id="141" name="テキスト ボックス 140"/>
        <xdr:cNvSpPr txBox="1"/>
      </xdr:nvSpPr>
      <xdr:spPr>
        <a:xfrm>
          <a:off x="2527300" y="702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31981</xdr:rowOff>
    </xdr:from>
    <xdr:to>
      <xdr:col>24</xdr:col>
      <xdr:colOff>63500</xdr:colOff>
      <xdr:row>33</xdr:row>
      <xdr:rowOff>112186</xdr:rowOff>
    </xdr:to>
    <xdr:cxnSp macro="">
      <xdr:nvCxnSpPr>
        <xdr:cNvPr id="63" name="直線コネクタ 62"/>
        <xdr:cNvCxnSpPr/>
      </xdr:nvCxnSpPr>
      <xdr:spPr>
        <a:xfrm flipV="1">
          <a:off x="3797300" y="5689831"/>
          <a:ext cx="838200" cy="8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112186</xdr:rowOff>
    </xdr:from>
    <xdr:to>
      <xdr:col>19</xdr:col>
      <xdr:colOff>177800</xdr:colOff>
      <xdr:row>33</xdr:row>
      <xdr:rowOff>148991</xdr:rowOff>
    </xdr:to>
    <xdr:cxnSp macro="">
      <xdr:nvCxnSpPr>
        <xdr:cNvPr id="66" name="直線コネクタ 65"/>
        <xdr:cNvCxnSpPr/>
      </xdr:nvCxnSpPr>
      <xdr:spPr>
        <a:xfrm flipV="1">
          <a:off x="2908300" y="577003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148991</xdr:rowOff>
    </xdr:from>
    <xdr:to>
      <xdr:col>15</xdr:col>
      <xdr:colOff>50800</xdr:colOff>
      <xdr:row>34</xdr:row>
      <xdr:rowOff>74451</xdr:rowOff>
    </xdr:to>
    <xdr:cxnSp macro="">
      <xdr:nvCxnSpPr>
        <xdr:cNvPr id="69" name="直線コネクタ 68"/>
        <xdr:cNvCxnSpPr/>
      </xdr:nvCxnSpPr>
      <xdr:spPr>
        <a:xfrm flipV="1">
          <a:off x="2019300" y="5806841"/>
          <a:ext cx="889000" cy="9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108589</xdr:rowOff>
    </xdr:from>
    <xdr:ext cx="534377" cy="259045"/>
    <xdr:sp macro="" textlink="">
      <xdr:nvSpPr>
        <xdr:cNvPr id="71" name="テキスト ボックス 70"/>
        <xdr:cNvSpPr txBox="1"/>
      </xdr:nvSpPr>
      <xdr:spPr>
        <a:xfrm>
          <a:off x="2641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74451</xdr:rowOff>
    </xdr:from>
    <xdr:to>
      <xdr:col>10</xdr:col>
      <xdr:colOff>114300</xdr:colOff>
      <xdr:row>34</xdr:row>
      <xdr:rowOff>144044</xdr:rowOff>
    </xdr:to>
    <xdr:cxnSp macro="">
      <xdr:nvCxnSpPr>
        <xdr:cNvPr id="72" name="直線コネクタ 71"/>
        <xdr:cNvCxnSpPr/>
      </xdr:nvCxnSpPr>
      <xdr:spPr>
        <a:xfrm flipV="1">
          <a:off x="1130300" y="5903751"/>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126665</xdr:rowOff>
    </xdr:from>
    <xdr:ext cx="534377" cy="259045"/>
    <xdr:sp macro="" textlink="">
      <xdr:nvSpPr>
        <xdr:cNvPr id="74" name="テキスト ボックス 73"/>
        <xdr:cNvSpPr txBox="1"/>
      </xdr:nvSpPr>
      <xdr:spPr>
        <a:xfrm>
          <a:off x="1752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136805</xdr:rowOff>
    </xdr:from>
    <xdr:ext cx="534377" cy="259045"/>
    <xdr:sp macro="" textlink="">
      <xdr:nvSpPr>
        <xdr:cNvPr id="76" name="テキスト ボックス 75"/>
        <xdr:cNvSpPr txBox="1"/>
      </xdr:nvSpPr>
      <xdr:spPr>
        <a:xfrm>
          <a:off x="863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152631</xdr:rowOff>
    </xdr:from>
    <xdr:to>
      <xdr:col>24</xdr:col>
      <xdr:colOff>114300</xdr:colOff>
      <xdr:row>33</xdr:row>
      <xdr:rowOff>82781</xdr:rowOff>
    </xdr:to>
    <xdr:sp macro="" textlink="">
      <xdr:nvSpPr>
        <xdr:cNvPr id="82" name="楕円 81"/>
        <xdr:cNvSpPr/>
      </xdr:nvSpPr>
      <xdr:spPr>
        <a:xfrm>
          <a:off x="4584700" y="56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4058</xdr:rowOff>
    </xdr:from>
    <xdr:ext cx="599010" cy="259045"/>
    <xdr:sp macro="" textlink="">
      <xdr:nvSpPr>
        <xdr:cNvPr id="83" name="人件費該当値テキスト"/>
        <xdr:cNvSpPr txBox="1"/>
      </xdr:nvSpPr>
      <xdr:spPr>
        <a:xfrm>
          <a:off x="4686300" y="54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61386</xdr:rowOff>
    </xdr:from>
    <xdr:to>
      <xdr:col>20</xdr:col>
      <xdr:colOff>38100</xdr:colOff>
      <xdr:row>33</xdr:row>
      <xdr:rowOff>162986</xdr:rowOff>
    </xdr:to>
    <xdr:sp macro="" textlink="">
      <xdr:nvSpPr>
        <xdr:cNvPr id="84" name="楕円 83"/>
        <xdr:cNvSpPr/>
      </xdr:nvSpPr>
      <xdr:spPr>
        <a:xfrm>
          <a:off x="3746500" y="57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8063</xdr:rowOff>
    </xdr:from>
    <xdr:ext cx="599010" cy="259045"/>
    <xdr:sp macro="" textlink="">
      <xdr:nvSpPr>
        <xdr:cNvPr id="85" name="テキスト ボックス 84"/>
        <xdr:cNvSpPr txBox="1"/>
      </xdr:nvSpPr>
      <xdr:spPr>
        <a:xfrm>
          <a:off x="3497795" y="549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98191</xdr:rowOff>
    </xdr:from>
    <xdr:to>
      <xdr:col>15</xdr:col>
      <xdr:colOff>101600</xdr:colOff>
      <xdr:row>34</xdr:row>
      <xdr:rowOff>28341</xdr:rowOff>
    </xdr:to>
    <xdr:sp macro="" textlink="">
      <xdr:nvSpPr>
        <xdr:cNvPr id="86" name="楕円 85"/>
        <xdr:cNvSpPr/>
      </xdr:nvSpPr>
      <xdr:spPr>
        <a:xfrm>
          <a:off x="2857500" y="5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44868</xdr:rowOff>
    </xdr:from>
    <xdr:ext cx="599010" cy="259045"/>
    <xdr:sp macro="" textlink="">
      <xdr:nvSpPr>
        <xdr:cNvPr id="87" name="テキスト ボックス 86"/>
        <xdr:cNvSpPr txBox="1"/>
      </xdr:nvSpPr>
      <xdr:spPr>
        <a:xfrm>
          <a:off x="2608795" y="5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23651</xdr:rowOff>
    </xdr:from>
    <xdr:to>
      <xdr:col>10</xdr:col>
      <xdr:colOff>165100</xdr:colOff>
      <xdr:row>34</xdr:row>
      <xdr:rowOff>125251</xdr:rowOff>
    </xdr:to>
    <xdr:sp macro="" textlink="">
      <xdr:nvSpPr>
        <xdr:cNvPr id="88" name="楕円 87"/>
        <xdr:cNvSpPr/>
      </xdr:nvSpPr>
      <xdr:spPr>
        <a:xfrm>
          <a:off x="1968500" y="5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141778</xdr:rowOff>
    </xdr:from>
    <xdr:ext cx="599010" cy="259045"/>
    <xdr:sp macro="" textlink="">
      <xdr:nvSpPr>
        <xdr:cNvPr id="89" name="テキスト ボックス 88"/>
        <xdr:cNvSpPr txBox="1"/>
      </xdr:nvSpPr>
      <xdr:spPr>
        <a:xfrm>
          <a:off x="1719795" y="56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93244</xdr:rowOff>
    </xdr:from>
    <xdr:to>
      <xdr:col>6</xdr:col>
      <xdr:colOff>38100</xdr:colOff>
      <xdr:row>35</xdr:row>
      <xdr:rowOff>23394</xdr:rowOff>
    </xdr:to>
    <xdr:sp macro="" textlink="">
      <xdr:nvSpPr>
        <xdr:cNvPr id="90" name="楕円 89"/>
        <xdr:cNvSpPr/>
      </xdr:nvSpPr>
      <xdr:spPr>
        <a:xfrm>
          <a:off x="1079500" y="5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39921</xdr:rowOff>
    </xdr:from>
    <xdr:ext cx="599010" cy="259045"/>
    <xdr:sp macro="" textlink="">
      <xdr:nvSpPr>
        <xdr:cNvPr id="91" name="テキスト ボックス 90"/>
        <xdr:cNvSpPr txBox="1"/>
      </xdr:nvSpPr>
      <xdr:spPr>
        <a:xfrm>
          <a:off x="830795" y="56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5405</xdr:rowOff>
    </xdr:from>
    <xdr:to>
      <xdr:col>24</xdr:col>
      <xdr:colOff>62865</xdr:colOff>
      <xdr:row>59</xdr:row>
      <xdr:rowOff>41356</xdr:rowOff>
    </xdr:to>
    <xdr:cxnSp macro="">
      <xdr:nvCxnSpPr>
        <xdr:cNvPr id="114" name="直線コネクタ 113"/>
        <xdr:cNvCxnSpPr/>
      </xdr:nvCxnSpPr>
      <xdr:spPr>
        <a:xfrm flipV="1">
          <a:off x="4633595" y="8920805"/>
          <a:ext cx="1270" cy="123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45183</xdr:rowOff>
    </xdr:from>
    <xdr:ext cx="534377" cy="259045"/>
    <xdr:sp macro="" textlink="">
      <xdr:nvSpPr>
        <xdr:cNvPr id="115" name="物件費最小値テキスト"/>
        <xdr:cNvSpPr txBox="1"/>
      </xdr:nvSpPr>
      <xdr:spPr>
        <a:xfrm>
          <a:off x="4686300" y="101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41356</xdr:rowOff>
    </xdr:from>
    <xdr:to>
      <xdr:col>24</xdr:col>
      <xdr:colOff>152400</xdr:colOff>
      <xdr:row>59</xdr:row>
      <xdr:rowOff>41356</xdr:rowOff>
    </xdr:to>
    <xdr:cxnSp macro="">
      <xdr:nvCxnSpPr>
        <xdr:cNvPr id="116" name="直線コネクタ 115"/>
        <xdr:cNvCxnSpPr/>
      </xdr:nvCxnSpPr>
      <xdr:spPr>
        <a:xfrm>
          <a:off x="4546600" y="1015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123532</xdr:rowOff>
    </xdr:from>
    <xdr:ext cx="599010" cy="259045"/>
    <xdr:sp macro="" textlink="">
      <xdr:nvSpPr>
        <xdr:cNvPr id="117" name="物件費最大値テキスト"/>
        <xdr:cNvSpPr txBox="1"/>
      </xdr:nvSpPr>
      <xdr:spPr>
        <a:xfrm>
          <a:off x="4686300" y="86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5405</xdr:rowOff>
    </xdr:from>
    <xdr:to>
      <xdr:col>24</xdr:col>
      <xdr:colOff>152400</xdr:colOff>
      <xdr:row>52</xdr:row>
      <xdr:rowOff>5405</xdr:rowOff>
    </xdr:to>
    <xdr:cxnSp macro="">
      <xdr:nvCxnSpPr>
        <xdr:cNvPr id="118" name="直線コネクタ 117"/>
        <xdr:cNvCxnSpPr/>
      </xdr:nvCxnSpPr>
      <xdr:spPr>
        <a:xfrm>
          <a:off x="4546600" y="89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9718</xdr:rowOff>
    </xdr:from>
    <xdr:to>
      <xdr:col>24</xdr:col>
      <xdr:colOff>63500</xdr:colOff>
      <xdr:row>52</xdr:row>
      <xdr:rowOff>5405</xdr:rowOff>
    </xdr:to>
    <xdr:cxnSp macro="">
      <xdr:nvCxnSpPr>
        <xdr:cNvPr id="119" name="直線コネクタ 118"/>
        <xdr:cNvCxnSpPr/>
      </xdr:nvCxnSpPr>
      <xdr:spPr>
        <a:xfrm>
          <a:off x="3797300" y="8582218"/>
          <a:ext cx="838200" cy="3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87154</xdr:rowOff>
    </xdr:from>
    <xdr:ext cx="534377" cy="259045"/>
    <xdr:sp macro="" textlink="">
      <xdr:nvSpPr>
        <xdr:cNvPr id="120" name="物件費平均値テキスト"/>
        <xdr:cNvSpPr txBox="1"/>
      </xdr:nvSpPr>
      <xdr:spPr>
        <a:xfrm>
          <a:off x="4686300" y="9516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108727</xdr:rowOff>
    </xdr:from>
    <xdr:to>
      <xdr:col>24</xdr:col>
      <xdr:colOff>114300</xdr:colOff>
      <xdr:row>56</xdr:row>
      <xdr:rowOff>38877</xdr:rowOff>
    </xdr:to>
    <xdr:sp macro="" textlink="">
      <xdr:nvSpPr>
        <xdr:cNvPr id="121" name="フローチャート: 判断 120"/>
        <xdr:cNvSpPr/>
      </xdr:nvSpPr>
      <xdr:spPr>
        <a:xfrm>
          <a:off x="4584700" y="953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9718</xdr:rowOff>
    </xdr:from>
    <xdr:to>
      <xdr:col>19</xdr:col>
      <xdr:colOff>177800</xdr:colOff>
      <xdr:row>51</xdr:row>
      <xdr:rowOff>131775</xdr:rowOff>
    </xdr:to>
    <xdr:cxnSp macro="">
      <xdr:nvCxnSpPr>
        <xdr:cNvPr id="122" name="直線コネクタ 121"/>
        <xdr:cNvCxnSpPr/>
      </xdr:nvCxnSpPr>
      <xdr:spPr>
        <a:xfrm flipV="1">
          <a:off x="2908300" y="8582218"/>
          <a:ext cx="889000" cy="2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142591</xdr:rowOff>
    </xdr:from>
    <xdr:to>
      <xdr:col>20</xdr:col>
      <xdr:colOff>38100</xdr:colOff>
      <xdr:row>56</xdr:row>
      <xdr:rowOff>72741</xdr:rowOff>
    </xdr:to>
    <xdr:sp macro="" textlink="">
      <xdr:nvSpPr>
        <xdr:cNvPr id="123" name="フローチャート: 判断 122"/>
        <xdr:cNvSpPr/>
      </xdr:nvSpPr>
      <xdr:spPr>
        <a:xfrm>
          <a:off x="37465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63868</xdr:rowOff>
    </xdr:from>
    <xdr:ext cx="534377" cy="259045"/>
    <xdr:sp macro="" textlink="">
      <xdr:nvSpPr>
        <xdr:cNvPr id="124" name="テキスト ボックス 123"/>
        <xdr:cNvSpPr txBox="1"/>
      </xdr:nvSpPr>
      <xdr:spPr>
        <a:xfrm>
          <a:off x="3530111" y="96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131775</xdr:rowOff>
    </xdr:from>
    <xdr:to>
      <xdr:col>15</xdr:col>
      <xdr:colOff>50800</xdr:colOff>
      <xdr:row>55</xdr:row>
      <xdr:rowOff>56520</xdr:rowOff>
    </xdr:to>
    <xdr:cxnSp macro="">
      <xdr:nvCxnSpPr>
        <xdr:cNvPr id="125" name="直線コネクタ 124"/>
        <xdr:cNvCxnSpPr/>
      </xdr:nvCxnSpPr>
      <xdr:spPr>
        <a:xfrm flipV="1">
          <a:off x="2019300" y="8875725"/>
          <a:ext cx="889000" cy="6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23140</xdr:rowOff>
    </xdr:from>
    <xdr:to>
      <xdr:col>15</xdr:col>
      <xdr:colOff>101600</xdr:colOff>
      <xdr:row>56</xdr:row>
      <xdr:rowOff>124740</xdr:rowOff>
    </xdr:to>
    <xdr:sp macro="" textlink="">
      <xdr:nvSpPr>
        <xdr:cNvPr id="126" name="フローチャート: 判断 125"/>
        <xdr:cNvSpPr/>
      </xdr:nvSpPr>
      <xdr:spPr>
        <a:xfrm>
          <a:off x="2857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115867</xdr:rowOff>
    </xdr:from>
    <xdr:ext cx="534377" cy="259045"/>
    <xdr:sp macro="" textlink="">
      <xdr:nvSpPr>
        <xdr:cNvPr id="127" name="テキスト ボックス 126"/>
        <xdr:cNvSpPr txBox="1"/>
      </xdr:nvSpPr>
      <xdr:spPr>
        <a:xfrm>
          <a:off x="2641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113990</xdr:rowOff>
    </xdr:from>
    <xdr:to>
      <xdr:col>10</xdr:col>
      <xdr:colOff>114300</xdr:colOff>
      <xdr:row>55</xdr:row>
      <xdr:rowOff>56520</xdr:rowOff>
    </xdr:to>
    <xdr:cxnSp macro="">
      <xdr:nvCxnSpPr>
        <xdr:cNvPr id="128" name="直線コネクタ 127"/>
        <xdr:cNvCxnSpPr/>
      </xdr:nvCxnSpPr>
      <xdr:spPr>
        <a:xfrm>
          <a:off x="1130300" y="9372290"/>
          <a:ext cx="8890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104536</xdr:rowOff>
    </xdr:from>
    <xdr:to>
      <xdr:col>10</xdr:col>
      <xdr:colOff>165100</xdr:colOff>
      <xdr:row>57</xdr:row>
      <xdr:rowOff>34686</xdr:rowOff>
    </xdr:to>
    <xdr:sp macro="" textlink="">
      <xdr:nvSpPr>
        <xdr:cNvPr id="129" name="フローチャート: 判断 128"/>
        <xdr:cNvSpPr/>
      </xdr:nvSpPr>
      <xdr:spPr>
        <a:xfrm>
          <a:off x="1968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25813</xdr:rowOff>
    </xdr:from>
    <xdr:ext cx="534377" cy="259045"/>
    <xdr:sp macro="" textlink="">
      <xdr:nvSpPr>
        <xdr:cNvPr id="130" name="テキスト ボックス 129"/>
        <xdr:cNvSpPr txBox="1"/>
      </xdr:nvSpPr>
      <xdr:spPr>
        <a:xfrm>
          <a:off x="1752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150972</xdr:rowOff>
    </xdr:from>
    <xdr:to>
      <xdr:col>6</xdr:col>
      <xdr:colOff>38100</xdr:colOff>
      <xdr:row>57</xdr:row>
      <xdr:rowOff>81122</xdr:rowOff>
    </xdr:to>
    <xdr:sp macro="" textlink="">
      <xdr:nvSpPr>
        <xdr:cNvPr id="131" name="フローチャート: 判断 130"/>
        <xdr:cNvSpPr/>
      </xdr:nvSpPr>
      <xdr:spPr>
        <a:xfrm>
          <a:off x="1079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72249</xdr:rowOff>
    </xdr:from>
    <xdr:ext cx="534377" cy="259045"/>
    <xdr:sp macro="" textlink="">
      <xdr:nvSpPr>
        <xdr:cNvPr id="132" name="テキスト ボックス 131"/>
        <xdr:cNvSpPr txBox="1"/>
      </xdr:nvSpPr>
      <xdr:spPr>
        <a:xfrm>
          <a:off x="863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126055</xdr:rowOff>
    </xdr:from>
    <xdr:to>
      <xdr:col>24</xdr:col>
      <xdr:colOff>114300</xdr:colOff>
      <xdr:row>52</xdr:row>
      <xdr:rowOff>56205</xdr:rowOff>
    </xdr:to>
    <xdr:sp macro="" textlink="">
      <xdr:nvSpPr>
        <xdr:cNvPr id="138" name="楕円 137"/>
        <xdr:cNvSpPr/>
      </xdr:nvSpPr>
      <xdr:spPr>
        <a:xfrm>
          <a:off x="4584700" y="88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79082</xdr:rowOff>
    </xdr:from>
    <xdr:ext cx="599010" cy="259045"/>
    <xdr:sp macro="" textlink="">
      <xdr:nvSpPr>
        <xdr:cNvPr id="139" name="物件費該当値テキスト"/>
        <xdr:cNvSpPr txBox="1"/>
      </xdr:nvSpPr>
      <xdr:spPr>
        <a:xfrm>
          <a:off x="4686300" y="882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130368</xdr:rowOff>
    </xdr:from>
    <xdr:to>
      <xdr:col>20</xdr:col>
      <xdr:colOff>38100</xdr:colOff>
      <xdr:row>50</xdr:row>
      <xdr:rowOff>60518</xdr:rowOff>
    </xdr:to>
    <xdr:sp macro="" textlink="">
      <xdr:nvSpPr>
        <xdr:cNvPr id="140" name="楕円 139"/>
        <xdr:cNvSpPr/>
      </xdr:nvSpPr>
      <xdr:spPr>
        <a:xfrm>
          <a:off x="3746500" y="8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77045</xdr:rowOff>
    </xdr:from>
    <xdr:ext cx="599010" cy="259045"/>
    <xdr:sp macro="" textlink="">
      <xdr:nvSpPr>
        <xdr:cNvPr id="141" name="テキスト ボックス 140"/>
        <xdr:cNvSpPr txBox="1"/>
      </xdr:nvSpPr>
      <xdr:spPr>
        <a:xfrm>
          <a:off x="3497795" y="830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80975</xdr:rowOff>
    </xdr:from>
    <xdr:to>
      <xdr:col>15</xdr:col>
      <xdr:colOff>101600</xdr:colOff>
      <xdr:row>52</xdr:row>
      <xdr:rowOff>11125</xdr:rowOff>
    </xdr:to>
    <xdr:sp macro="" textlink="">
      <xdr:nvSpPr>
        <xdr:cNvPr id="142" name="楕円 141"/>
        <xdr:cNvSpPr/>
      </xdr:nvSpPr>
      <xdr:spPr>
        <a:xfrm>
          <a:off x="2857500" y="8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27652</xdr:rowOff>
    </xdr:from>
    <xdr:ext cx="599010" cy="259045"/>
    <xdr:sp macro="" textlink="">
      <xdr:nvSpPr>
        <xdr:cNvPr id="143" name="テキスト ボックス 142"/>
        <xdr:cNvSpPr txBox="1"/>
      </xdr:nvSpPr>
      <xdr:spPr>
        <a:xfrm>
          <a:off x="2608795" y="860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5720</xdr:rowOff>
    </xdr:from>
    <xdr:to>
      <xdr:col>10</xdr:col>
      <xdr:colOff>165100</xdr:colOff>
      <xdr:row>55</xdr:row>
      <xdr:rowOff>107320</xdr:rowOff>
    </xdr:to>
    <xdr:sp macro="" textlink="">
      <xdr:nvSpPr>
        <xdr:cNvPr id="144" name="楕円 143"/>
        <xdr:cNvSpPr/>
      </xdr:nvSpPr>
      <xdr:spPr>
        <a:xfrm>
          <a:off x="1968500" y="9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123847</xdr:rowOff>
    </xdr:from>
    <xdr:ext cx="534377" cy="259045"/>
    <xdr:sp macro="" textlink="">
      <xdr:nvSpPr>
        <xdr:cNvPr id="145" name="テキスト ボックス 144"/>
        <xdr:cNvSpPr txBox="1"/>
      </xdr:nvSpPr>
      <xdr:spPr>
        <a:xfrm>
          <a:off x="1752111" y="92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63190</xdr:rowOff>
    </xdr:from>
    <xdr:to>
      <xdr:col>6</xdr:col>
      <xdr:colOff>38100</xdr:colOff>
      <xdr:row>54</xdr:row>
      <xdr:rowOff>164790</xdr:rowOff>
    </xdr:to>
    <xdr:sp macro="" textlink="">
      <xdr:nvSpPr>
        <xdr:cNvPr id="146" name="楕円 145"/>
        <xdr:cNvSpPr/>
      </xdr:nvSpPr>
      <xdr:spPr>
        <a:xfrm>
          <a:off x="1079500" y="93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9867</xdr:rowOff>
    </xdr:from>
    <xdr:ext cx="599010" cy="259045"/>
    <xdr:sp macro="" textlink="">
      <xdr:nvSpPr>
        <xdr:cNvPr id="147" name="テキスト ボックス 146"/>
        <xdr:cNvSpPr txBox="1"/>
      </xdr:nvSpPr>
      <xdr:spPr>
        <a:xfrm>
          <a:off x="830795" y="909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69" name="直線コネクタ 168"/>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0" name="維持補修費最小値テキスト"/>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1" name="直線コネクタ 170"/>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2" name="維持補修費最大値テキスト"/>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3" name="直線コネクタ 172"/>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87259</xdr:rowOff>
    </xdr:from>
    <xdr:to>
      <xdr:col>24</xdr:col>
      <xdr:colOff>63500</xdr:colOff>
      <xdr:row>75</xdr:row>
      <xdr:rowOff>146969</xdr:rowOff>
    </xdr:to>
    <xdr:cxnSp macro="">
      <xdr:nvCxnSpPr>
        <xdr:cNvPr id="174" name="直線コネクタ 173"/>
        <xdr:cNvCxnSpPr/>
      </xdr:nvCxnSpPr>
      <xdr:spPr>
        <a:xfrm>
          <a:off x="3797300" y="12946009"/>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5"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6" name="フローチャート: 判断 175"/>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87259</xdr:rowOff>
    </xdr:from>
    <xdr:to>
      <xdr:col>19</xdr:col>
      <xdr:colOff>177800</xdr:colOff>
      <xdr:row>76</xdr:row>
      <xdr:rowOff>134807</xdr:rowOff>
    </xdr:to>
    <xdr:cxnSp macro="">
      <xdr:nvCxnSpPr>
        <xdr:cNvPr id="177" name="直線コネクタ 176"/>
        <xdr:cNvCxnSpPr/>
      </xdr:nvCxnSpPr>
      <xdr:spPr>
        <a:xfrm flipV="1">
          <a:off x="2908300" y="12946009"/>
          <a:ext cx="889000" cy="2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78" name="フローチャート: 判断 177"/>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79" name="テキスト ボックス 178"/>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134807</xdr:rowOff>
    </xdr:from>
    <xdr:to>
      <xdr:col>15</xdr:col>
      <xdr:colOff>50800</xdr:colOff>
      <xdr:row>77</xdr:row>
      <xdr:rowOff>28006</xdr:rowOff>
    </xdr:to>
    <xdr:cxnSp macro="">
      <xdr:nvCxnSpPr>
        <xdr:cNvPr id="180" name="直線コネクタ 179"/>
        <xdr:cNvCxnSpPr/>
      </xdr:nvCxnSpPr>
      <xdr:spPr>
        <a:xfrm flipV="1">
          <a:off x="2019300" y="13165007"/>
          <a:ext cx="8890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1" name="フローチャート: 判断 180"/>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66001</xdr:rowOff>
    </xdr:from>
    <xdr:ext cx="469744" cy="259045"/>
    <xdr:sp macro="" textlink="">
      <xdr:nvSpPr>
        <xdr:cNvPr id="182" name="テキスト ボックス 181"/>
        <xdr:cNvSpPr txBox="1"/>
      </xdr:nvSpPr>
      <xdr:spPr>
        <a:xfrm>
          <a:off x="2673428" y="13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28006</xdr:rowOff>
    </xdr:from>
    <xdr:to>
      <xdr:col>10</xdr:col>
      <xdr:colOff>114300</xdr:colOff>
      <xdr:row>77</xdr:row>
      <xdr:rowOff>108291</xdr:rowOff>
    </xdr:to>
    <xdr:cxnSp macro="">
      <xdr:nvCxnSpPr>
        <xdr:cNvPr id="183" name="直線コネクタ 182"/>
        <xdr:cNvCxnSpPr/>
      </xdr:nvCxnSpPr>
      <xdr:spPr>
        <a:xfrm flipV="1">
          <a:off x="1130300" y="13229656"/>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4" name="フローチャート: 判断 183"/>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5" name="テキスト ボックス 184"/>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6" name="フローチャート: 判断 185"/>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7" name="テキスト ボックス 186"/>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96169</xdr:rowOff>
    </xdr:from>
    <xdr:to>
      <xdr:col>24</xdr:col>
      <xdr:colOff>114300</xdr:colOff>
      <xdr:row>76</xdr:row>
      <xdr:rowOff>26319</xdr:rowOff>
    </xdr:to>
    <xdr:sp macro="" textlink="">
      <xdr:nvSpPr>
        <xdr:cNvPr id="193" name="楕円 192"/>
        <xdr:cNvSpPr/>
      </xdr:nvSpPr>
      <xdr:spPr>
        <a:xfrm>
          <a:off x="4584700" y="129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119046</xdr:rowOff>
    </xdr:from>
    <xdr:ext cx="534377" cy="259045"/>
    <xdr:sp macro="" textlink="">
      <xdr:nvSpPr>
        <xdr:cNvPr id="194" name="維持補修費該当値テキスト"/>
        <xdr:cNvSpPr txBox="1"/>
      </xdr:nvSpPr>
      <xdr:spPr>
        <a:xfrm>
          <a:off x="4686300" y="128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36459</xdr:rowOff>
    </xdr:from>
    <xdr:to>
      <xdr:col>20</xdr:col>
      <xdr:colOff>38100</xdr:colOff>
      <xdr:row>75</xdr:row>
      <xdr:rowOff>138059</xdr:rowOff>
    </xdr:to>
    <xdr:sp macro="" textlink="">
      <xdr:nvSpPr>
        <xdr:cNvPr id="195" name="楕円 194"/>
        <xdr:cNvSpPr/>
      </xdr:nvSpPr>
      <xdr:spPr>
        <a:xfrm>
          <a:off x="3746500" y="128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154586</xdr:rowOff>
    </xdr:from>
    <xdr:ext cx="534377" cy="259045"/>
    <xdr:sp macro="" textlink="">
      <xdr:nvSpPr>
        <xdr:cNvPr id="196" name="テキスト ボックス 195"/>
        <xdr:cNvSpPr txBox="1"/>
      </xdr:nvSpPr>
      <xdr:spPr>
        <a:xfrm>
          <a:off x="3530111" y="126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84007</xdr:rowOff>
    </xdr:from>
    <xdr:to>
      <xdr:col>15</xdr:col>
      <xdr:colOff>101600</xdr:colOff>
      <xdr:row>77</xdr:row>
      <xdr:rowOff>14157</xdr:rowOff>
    </xdr:to>
    <xdr:sp macro="" textlink="">
      <xdr:nvSpPr>
        <xdr:cNvPr id="197" name="楕円 196"/>
        <xdr:cNvSpPr/>
      </xdr:nvSpPr>
      <xdr:spPr>
        <a:xfrm>
          <a:off x="2857500" y="131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30685</xdr:rowOff>
    </xdr:from>
    <xdr:ext cx="469744" cy="259045"/>
    <xdr:sp macro="" textlink="">
      <xdr:nvSpPr>
        <xdr:cNvPr id="198" name="テキスト ボックス 197"/>
        <xdr:cNvSpPr txBox="1"/>
      </xdr:nvSpPr>
      <xdr:spPr>
        <a:xfrm>
          <a:off x="2673428" y="1288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148656</xdr:rowOff>
    </xdr:from>
    <xdr:to>
      <xdr:col>10</xdr:col>
      <xdr:colOff>165100</xdr:colOff>
      <xdr:row>77</xdr:row>
      <xdr:rowOff>78806</xdr:rowOff>
    </xdr:to>
    <xdr:sp macro="" textlink="">
      <xdr:nvSpPr>
        <xdr:cNvPr id="199" name="楕円 198"/>
        <xdr:cNvSpPr/>
      </xdr:nvSpPr>
      <xdr:spPr>
        <a:xfrm>
          <a:off x="1968500" y="131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69933</xdr:rowOff>
    </xdr:from>
    <xdr:ext cx="469744" cy="259045"/>
    <xdr:sp macro="" textlink="">
      <xdr:nvSpPr>
        <xdr:cNvPr id="200" name="テキスト ボックス 199"/>
        <xdr:cNvSpPr txBox="1"/>
      </xdr:nvSpPr>
      <xdr:spPr>
        <a:xfrm>
          <a:off x="1784428" y="132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57491</xdr:rowOff>
    </xdr:from>
    <xdr:to>
      <xdr:col>6</xdr:col>
      <xdr:colOff>38100</xdr:colOff>
      <xdr:row>77</xdr:row>
      <xdr:rowOff>159091</xdr:rowOff>
    </xdr:to>
    <xdr:sp macro="" textlink="">
      <xdr:nvSpPr>
        <xdr:cNvPr id="201" name="楕円 200"/>
        <xdr:cNvSpPr/>
      </xdr:nvSpPr>
      <xdr:spPr>
        <a:xfrm>
          <a:off x="1079500" y="132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150218</xdr:rowOff>
    </xdr:from>
    <xdr:ext cx="469744" cy="259045"/>
    <xdr:sp macro="" textlink="">
      <xdr:nvSpPr>
        <xdr:cNvPr id="202" name="テキスト ボックス 201"/>
        <xdr:cNvSpPr txBox="1"/>
      </xdr:nvSpPr>
      <xdr:spPr>
        <a:xfrm>
          <a:off x="895428" y="1335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29" name="直線コネクタ 228"/>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0" name="扶助費最小値テキスト"/>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1" name="直線コネクタ 230"/>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2" name="扶助費最大値テキスト"/>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3" name="直線コネクタ 232"/>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143994</xdr:rowOff>
    </xdr:from>
    <xdr:to>
      <xdr:col>24</xdr:col>
      <xdr:colOff>63500</xdr:colOff>
      <xdr:row>96</xdr:row>
      <xdr:rowOff>67723</xdr:rowOff>
    </xdr:to>
    <xdr:cxnSp macro="">
      <xdr:nvCxnSpPr>
        <xdr:cNvPr id="234" name="直線コネクタ 233"/>
        <xdr:cNvCxnSpPr/>
      </xdr:nvCxnSpPr>
      <xdr:spPr>
        <a:xfrm flipV="1">
          <a:off x="3797300" y="16260294"/>
          <a:ext cx="838200" cy="26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5" name="扶助費平均値テキスト"/>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6" name="フローチャート: 判断 235"/>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67723</xdr:rowOff>
    </xdr:from>
    <xdr:to>
      <xdr:col>19</xdr:col>
      <xdr:colOff>177800</xdr:colOff>
      <xdr:row>96</xdr:row>
      <xdr:rowOff>88199</xdr:rowOff>
    </xdr:to>
    <xdr:cxnSp macro="">
      <xdr:nvCxnSpPr>
        <xdr:cNvPr id="237" name="直線コネクタ 236"/>
        <xdr:cNvCxnSpPr/>
      </xdr:nvCxnSpPr>
      <xdr:spPr>
        <a:xfrm flipV="1">
          <a:off x="2908300" y="16526923"/>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38" name="フローチャート: 判断 237"/>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39" name="テキスト ボックス 238"/>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88199</xdr:rowOff>
    </xdr:from>
    <xdr:to>
      <xdr:col>15</xdr:col>
      <xdr:colOff>50800</xdr:colOff>
      <xdr:row>96</xdr:row>
      <xdr:rowOff>169859</xdr:rowOff>
    </xdr:to>
    <xdr:cxnSp macro="">
      <xdr:nvCxnSpPr>
        <xdr:cNvPr id="240" name="直線コネクタ 239"/>
        <xdr:cNvCxnSpPr/>
      </xdr:nvCxnSpPr>
      <xdr:spPr>
        <a:xfrm flipV="1">
          <a:off x="2019300" y="16547399"/>
          <a:ext cx="889000" cy="8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1" name="フローチャート: 判断 240"/>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132021</xdr:rowOff>
    </xdr:from>
    <xdr:ext cx="534377" cy="259045"/>
    <xdr:sp macro="" textlink="">
      <xdr:nvSpPr>
        <xdr:cNvPr id="242" name="テキスト ボックス 241"/>
        <xdr:cNvSpPr txBox="1"/>
      </xdr:nvSpPr>
      <xdr:spPr>
        <a:xfrm>
          <a:off x="2641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130507</xdr:rowOff>
    </xdr:from>
    <xdr:to>
      <xdr:col>10</xdr:col>
      <xdr:colOff>114300</xdr:colOff>
      <xdr:row>96</xdr:row>
      <xdr:rowOff>169859</xdr:rowOff>
    </xdr:to>
    <xdr:cxnSp macro="">
      <xdr:nvCxnSpPr>
        <xdr:cNvPr id="243" name="直線コネクタ 242"/>
        <xdr:cNvCxnSpPr/>
      </xdr:nvCxnSpPr>
      <xdr:spPr>
        <a:xfrm>
          <a:off x="1130300" y="16589707"/>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4" name="フローチャート: 判断 243"/>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3384</xdr:rowOff>
    </xdr:from>
    <xdr:ext cx="534377" cy="259045"/>
    <xdr:sp macro="" textlink="">
      <xdr:nvSpPr>
        <xdr:cNvPr id="245" name="テキスト ボックス 244"/>
        <xdr:cNvSpPr txBox="1"/>
      </xdr:nvSpPr>
      <xdr:spPr>
        <a:xfrm>
          <a:off x="1752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6" name="フローチャート: 判断 245"/>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167290</xdr:rowOff>
    </xdr:from>
    <xdr:ext cx="534377" cy="259045"/>
    <xdr:sp macro="" textlink="">
      <xdr:nvSpPr>
        <xdr:cNvPr id="247" name="テキスト ボックス 246"/>
        <xdr:cNvSpPr txBox="1"/>
      </xdr:nvSpPr>
      <xdr:spPr>
        <a:xfrm>
          <a:off x="863111" y="167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93194</xdr:rowOff>
    </xdr:from>
    <xdr:to>
      <xdr:col>24</xdr:col>
      <xdr:colOff>114300</xdr:colOff>
      <xdr:row>95</xdr:row>
      <xdr:rowOff>23344</xdr:rowOff>
    </xdr:to>
    <xdr:sp macro="" textlink="">
      <xdr:nvSpPr>
        <xdr:cNvPr id="253" name="楕円 252"/>
        <xdr:cNvSpPr/>
      </xdr:nvSpPr>
      <xdr:spPr>
        <a:xfrm>
          <a:off x="4584700" y="16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116071</xdr:rowOff>
    </xdr:from>
    <xdr:ext cx="534377" cy="259045"/>
    <xdr:sp macro="" textlink="">
      <xdr:nvSpPr>
        <xdr:cNvPr id="254" name="扶助費該当値テキスト"/>
        <xdr:cNvSpPr txBox="1"/>
      </xdr:nvSpPr>
      <xdr:spPr>
        <a:xfrm>
          <a:off x="4686300" y="160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16923</xdr:rowOff>
    </xdr:from>
    <xdr:to>
      <xdr:col>20</xdr:col>
      <xdr:colOff>38100</xdr:colOff>
      <xdr:row>96</xdr:row>
      <xdr:rowOff>118523</xdr:rowOff>
    </xdr:to>
    <xdr:sp macro="" textlink="">
      <xdr:nvSpPr>
        <xdr:cNvPr id="255" name="楕円 254"/>
        <xdr:cNvSpPr/>
      </xdr:nvSpPr>
      <xdr:spPr>
        <a:xfrm>
          <a:off x="3746500" y="16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135050</xdr:rowOff>
    </xdr:from>
    <xdr:ext cx="534377" cy="259045"/>
    <xdr:sp macro="" textlink="">
      <xdr:nvSpPr>
        <xdr:cNvPr id="256" name="テキスト ボックス 255"/>
        <xdr:cNvSpPr txBox="1"/>
      </xdr:nvSpPr>
      <xdr:spPr>
        <a:xfrm>
          <a:off x="3530111" y="162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37399</xdr:rowOff>
    </xdr:from>
    <xdr:to>
      <xdr:col>15</xdr:col>
      <xdr:colOff>101600</xdr:colOff>
      <xdr:row>96</xdr:row>
      <xdr:rowOff>138999</xdr:rowOff>
    </xdr:to>
    <xdr:sp macro="" textlink="">
      <xdr:nvSpPr>
        <xdr:cNvPr id="257" name="楕円 256"/>
        <xdr:cNvSpPr/>
      </xdr:nvSpPr>
      <xdr:spPr>
        <a:xfrm>
          <a:off x="2857500" y="164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155526</xdr:rowOff>
    </xdr:from>
    <xdr:ext cx="534377" cy="259045"/>
    <xdr:sp macro="" textlink="">
      <xdr:nvSpPr>
        <xdr:cNvPr id="258" name="テキスト ボックス 257"/>
        <xdr:cNvSpPr txBox="1"/>
      </xdr:nvSpPr>
      <xdr:spPr>
        <a:xfrm>
          <a:off x="2641111" y="162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119059</xdr:rowOff>
    </xdr:from>
    <xdr:to>
      <xdr:col>10</xdr:col>
      <xdr:colOff>165100</xdr:colOff>
      <xdr:row>97</xdr:row>
      <xdr:rowOff>49209</xdr:rowOff>
    </xdr:to>
    <xdr:sp macro="" textlink="">
      <xdr:nvSpPr>
        <xdr:cNvPr id="259" name="楕円 258"/>
        <xdr:cNvSpPr/>
      </xdr:nvSpPr>
      <xdr:spPr>
        <a:xfrm>
          <a:off x="1968500" y="16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65736</xdr:rowOff>
    </xdr:from>
    <xdr:ext cx="534377" cy="259045"/>
    <xdr:sp macro="" textlink="">
      <xdr:nvSpPr>
        <xdr:cNvPr id="260" name="テキスト ボックス 259"/>
        <xdr:cNvSpPr txBox="1"/>
      </xdr:nvSpPr>
      <xdr:spPr>
        <a:xfrm>
          <a:off x="1752111" y="163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79707</xdr:rowOff>
    </xdr:from>
    <xdr:to>
      <xdr:col>6</xdr:col>
      <xdr:colOff>38100</xdr:colOff>
      <xdr:row>97</xdr:row>
      <xdr:rowOff>9857</xdr:rowOff>
    </xdr:to>
    <xdr:sp macro="" textlink="">
      <xdr:nvSpPr>
        <xdr:cNvPr id="261" name="楕円 260"/>
        <xdr:cNvSpPr/>
      </xdr:nvSpPr>
      <xdr:spPr>
        <a:xfrm>
          <a:off x="1079500" y="165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26384</xdr:rowOff>
    </xdr:from>
    <xdr:ext cx="534377" cy="259045"/>
    <xdr:sp macro="" textlink="">
      <xdr:nvSpPr>
        <xdr:cNvPr id="262" name="テキスト ボックス 261"/>
        <xdr:cNvSpPr txBox="1"/>
      </xdr:nvSpPr>
      <xdr:spPr>
        <a:xfrm>
          <a:off x="863111" y="163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21095</xdr:rowOff>
    </xdr:from>
    <xdr:to>
      <xdr:col>54</xdr:col>
      <xdr:colOff>189865</xdr:colOff>
      <xdr:row>37</xdr:row>
      <xdr:rowOff>50226</xdr:rowOff>
    </xdr:to>
    <xdr:cxnSp macro="">
      <xdr:nvCxnSpPr>
        <xdr:cNvPr id="286" name="直線コネクタ 285"/>
        <xdr:cNvCxnSpPr/>
      </xdr:nvCxnSpPr>
      <xdr:spPr>
        <a:xfrm flipV="1">
          <a:off x="10475595" y="5507495"/>
          <a:ext cx="1270" cy="88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54053</xdr:rowOff>
    </xdr:from>
    <xdr:ext cx="534377" cy="259045"/>
    <xdr:sp macro="" textlink="">
      <xdr:nvSpPr>
        <xdr:cNvPr id="287" name="補助費等最小値テキスト"/>
        <xdr:cNvSpPr txBox="1"/>
      </xdr:nvSpPr>
      <xdr:spPr>
        <a:xfrm>
          <a:off x="10528300" y="63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50226</xdr:rowOff>
    </xdr:from>
    <xdr:to>
      <xdr:col>55</xdr:col>
      <xdr:colOff>88900</xdr:colOff>
      <xdr:row>37</xdr:row>
      <xdr:rowOff>50226</xdr:rowOff>
    </xdr:to>
    <xdr:cxnSp macro="">
      <xdr:nvCxnSpPr>
        <xdr:cNvPr id="288" name="直線コネクタ 287"/>
        <xdr:cNvCxnSpPr/>
      </xdr:nvCxnSpPr>
      <xdr:spPr>
        <a:xfrm>
          <a:off x="10388600" y="63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139222</xdr:rowOff>
    </xdr:from>
    <xdr:ext cx="599010" cy="259045"/>
    <xdr:sp macro="" textlink="">
      <xdr:nvSpPr>
        <xdr:cNvPr id="289" name="補助費等最大値テキスト"/>
        <xdr:cNvSpPr txBox="1"/>
      </xdr:nvSpPr>
      <xdr:spPr>
        <a:xfrm>
          <a:off x="10528300" y="52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21095</xdr:rowOff>
    </xdr:from>
    <xdr:to>
      <xdr:col>55</xdr:col>
      <xdr:colOff>88900</xdr:colOff>
      <xdr:row>32</xdr:row>
      <xdr:rowOff>21095</xdr:rowOff>
    </xdr:to>
    <xdr:cxnSp macro="">
      <xdr:nvCxnSpPr>
        <xdr:cNvPr id="290" name="直線コネクタ 289"/>
        <xdr:cNvCxnSpPr/>
      </xdr:nvCxnSpPr>
      <xdr:spPr>
        <a:xfrm>
          <a:off x="10388600" y="55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78435</xdr:rowOff>
    </xdr:from>
    <xdr:to>
      <xdr:col>55</xdr:col>
      <xdr:colOff>0</xdr:colOff>
      <xdr:row>37</xdr:row>
      <xdr:rowOff>20942</xdr:rowOff>
    </xdr:to>
    <xdr:cxnSp macro="">
      <xdr:nvCxnSpPr>
        <xdr:cNvPr id="291" name="直線コネクタ 290"/>
        <xdr:cNvCxnSpPr/>
      </xdr:nvCxnSpPr>
      <xdr:spPr>
        <a:xfrm>
          <a:off x="9639300" y="5564835"/>
          <a:ext cx="838200" cy="79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4746</xdr:rowOff>
    </xdr:from>
    <xdr:ext cx="534377" cy="259045"/>
    <xdr:sp macro="" textlink="">
      <xdr:nvSpPr>
        <xdr:cNvPr id="292" name="補助費等平均値テキスト"/>
        <xdr:cNvSpPr txBox="1"/>
      </xdr:nvSpPr>
      <xdr:spPr>
        <a:xfrm>
          <a:off x="10528300" y="5834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153319</xdr:rowOff>
    </xdr:from>
    <xdr:to>
      <xdr:col>55</xdr:col>
      <xdr:colOff>50800</xdr:colOff>
      <xdr:row>35</xdr:row>
      <xdr:rowOff>83469</xdr:rowOff>
    </xdr:to>
    <xdr:sp macro="" textlink="">
      <xdr:nvSpPr>
        <xdr:cNvPr id="293" name="フローチャート: 判断 292"/>
        <xdr:cNvSpPr/>
      </xdr:nvSpPr>
      <xdr:spPr>
        <a:xfrm>
          <a:off x="10426700" y="598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78435</xdr:rowOff>
    </xdr:from>
    <xdr:to>
      <xdr:col>50</xdr:col>
      <xdr:colOff>114300</xdr:colOff>
      <xdr:row>37</xdr:row>
      <xdr:rowOff>68567</xdr:rowOff>
    </xdr:to>
    <xdr:cxnSp macro="">
      <xdr:nvCxnSpPr>
        <xdr:cNvPr id="294" name="直線コネクタ 293"/>
        <xdr:cNvCxnSpPr/>
      </xdr:nvCxnSpPr>
      <xdr:spPr>
        <a:xfrm flipV="1">
          <a:off x="8750300" y="5564835"/>
          <a:ext cx="889000" cy="8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38456</xdr:rowOff>
    </xdr:from>
    <xdr:to>
      <xdr:col>50</xdr:col>
      <xdr:colOff>165100</xdr:colOff>
      <xdr:row>30</xdr:row>
      <xdr:rowOff>140056</xdr:rowOff>
    </xdr:to>
    <xdr:sp macro="" textlink="">
      <xdr:nvSpPr>
        <xdr:cNvPr id="295" name="フローチャート: 判断 294"/>
        <xdr:cNvSpPr/>
      </xdr:nvSpPr>
      <xdr:spPr>
        <a:xfrm>
          <a:off x="9588500" y="518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156583</xdr:rowOff>
    </xdr:from>
    <xdr:ext cx="599010" cy="259045"/>
    <xdr:sp macro="" textlink="">
      <xdr:nvSpPr>
        <xdr:cNvPr id="296" name="テキスト ボックス 295"/>
        <xdr:cNvSpPr txBox="1"/>
      </xdr:nvSpPr>
      <xdr:spPr>
        <a:xfrm>
          <a:off x="9339795" y="495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68567</xdr:rowOff>
    </xdr:from>
    <xdr:to>
      <xdr:col>45</xdr:col>
      <xdr:colOff>177800</xdr:colOff>
      <xdr:row>37</xdr:row>
      <xdr:rowOff>114889</xdr:rowOff>
    </xdr:to>
    <xdr:cxnSp macro="">
      <xdr:nvCxnSpPr>
        <xdr:cNvPr id="297" name="直線コネクタ 296"/>
        <xdr:cNvCxnSpPr/>
      </xdr:nvCxnSpPr>
      <xdr:spPr>
        <a:xfrm flipV="1">
          <a:off x="7861300" y="6412217"/>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171318</xdr:rowOff>
    </xdr:from>
    <xdr:to>
      <xdr:col>46</xdr:col>
      <xdr:colOff>38100</xdr:colOff>
      <xdr:row>35</xdr:row>
      <xdr:rowOff>101468</xdr:rowOff>
    </xdr:to>
    <xdr:sp macro="" textlink="">
      <xdr:nvSpPr>
        <xdr:cNvPr id="298" name="フローチャート: 判断 297"/>
        <xdr:cNvSpPr/>
      </xdr:nvSpPr>
      <xdr:spPr>
        <a:xfrm>
          <a:off x="8699500" y="60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117995</xdr:rowOff>
    </xdr:from>
    <xdr:ext cx="534377" cy="259045"/>
    <xdr:sp macro="" textlink="">
      <xdr:nvSpPr>
        <xdr:cNvPr id="299" name="テキスト ボックス 298"/>
        <xdr:cNvSpPr txBox="1"/>
      </xdr:nvSpPr>
      <xdr:spPr>
        <a:xfrm>
          <a:off x="8483111" y="57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114889</xdr:rowOff>
    </xdr:from>
    <xdr:to>
      <xdr:col>41</xdr:col>
      <xdr:colOff>50800</xdr:colOff>
      <xdr:row>37</xdr:row>
      <xdr:rowOff>134374</xdr:rowOff>
    </xdr:to>
    <xdr:cxnSp macro="">
      <xdr:nvCxnSpPr>
        <xdr:cNvPr id="300" name="直線コネクタ 299"/>
        <xdr:cNvCxnSpPr/>
      </xdr:nvCxnSpPr>
      <xdr:spPr>
        <a:xfrm flipV="1">
          <a:off x="6972300" y="6458539"/>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109649</xdr:rowOff>
    </xdr:from>
    <xdr:to>
      <xdr:col>41</xdr:col>
      <xdr:colOff>101600</xdr:colOff>
      <xdr:row>35</xdr:row>
      <xdr:rowOff>39799</xdr:rowOff>
    </xdr:to>
    <xdr:sp macro="" textlink="">
      <xdr:nvSpPr>
        <xdr:cNvPr id="301" name="フローチャート: 判断 300"/>
        <xdr:cNvSpPr/>
      </xdr:nvSpPr>
      <xdr:spPr>
        <a:xfrm>
          <a:off x="7810500" y="593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56326</xdr:rowOff>
    </xdr:from>
    <xdr:ext cx="534377" cy="259045"/>
    <xdr:sp macro="" textlink="">
      <xdr:nvSpPr>
        <xdr:cNvPr id="302" name="テキスト ボックス 301"/>
        <xdr:cNvSpPr txBox="1"/>
      </xdr:nvSpPr>
      <xdr:spPr>
        <a:xfrm>
          <a:off x="7594111" y="57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72921</xdr:rowOff>
    </xdr:from>
    <xdr:to>
      <xdr:col>36</xdr:col>
      <xdr:colOff>165100</xdr:colOff>
      <xdr:row>36</xdr:row>
      <xdr:rowOff>3071</xdr:rowOff>
    </xdr:to>
    <xdr:sp macro="" textlink="">
      <xdr:nvSpPr>
        <xdr:cNvPr id="303" name="フローチャート: 判断 302"/>
        <xdr:cNvSpPr/>
      </xdr:nvSpPr>
      <xdr:spPr>
        <a:xfrm>
          <a:off x="6921500" y="607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19598</xdr:rowOff>
    </xdr:from>
    <xdr:ext cx="534377" cy="259045"/>
    <xdr:sp macro="" textlink="">
      <xdr:nvSpPr>
        <xdr:cNvPr id="304" name="テキスト ボックス 303"/>
        <xdr:cNvSpPr txBox="1"/>
      </xdr:nvSpPr>
      <xdr:spPr>
        <a:xfrm>
          <a:off x="6705111" y="58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141592</xdr:rowOff>
    </xdr:from>
    <xdr:to>
      <xdr:col>55</xdr:col>
      <xdr:colOff>50800</xdr:colOff>
      <xdr:row>37</xdr:row>
      <xdr:rowOff>71742</xdr:rowOff>
    </xdr:to>
    <xdr:sp macro="" textlink="">
      <xdr:nvSpPr>
        <xdr:cNvPr id="310" name="楕円 309"/>
        <xdr:cNvSpPr/>
      </xdr:nvSpPr>
      <xdr:spPr>
        <a:xfrm>
          <a:off x="104267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56519</xdr:rowOff>
    </xdr:from>
    <xdr:ext cx="534377" cy="259045"/>
    <xdr:sp macro="" textlink="">
      <xdr:nvSpPr>
        <xdr:cNvPr id="311" name="補助費等該当値テキスト"/>
        <xdr:cNvSpPr txBox="1"/>
      </xdr:nvSpPr>
      <xdr:spPr>
        <a:xfrm>
          <a:off x="10528300" y="62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27635</xdr:rowOff>
    </xdr:from>
    <xdr:to>
      <xdr:col>50</xdr:col>
      <xdr:colOff>165100</xdr:colOff>
      <xdr:row>32</xdr:row>
      <xdr:rowOff>129235</xdr:rowOff>
    </xdr:to>
    <xdr:sp macro="" textlink="">
      <xdr:nvSpPr>
        <xdr:cNvPr id="312" name="楕円 311"/>
        <xdr:cNvSpPr/>
      </xdr:nvSpPr>
      <xdr:spPr>
        <a:xfrm>
          <a:off x="9588500" y="55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120362</xdr:rowOff>
    </xdr:from>
    <xdr:ext cx="599010" cy="259045"/>
    <xdr:sp macro="" textlink="">
      <xdr:nvSpPr>
        <xdr:cNvPr id="313" name="テキスト ボックス 312"/>
        <xdr:cNvSpPr txBox="1"/>
      </xdr:nvSpPr>
      <xdr:spPr>
        <a:xfrm>
          <a:off x="9339795" y="56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17767</xdr:rowOff>
    </xdr:from>
    <xdr:to>
      <xdr:col>46</xdr:col>
      <xdr:colOff>38100</xdr:colOff>
      <xdr:row>37</xdr:row>
      <xdr:rowOff>119367</xdr:rowOff>
    </xdr:to>
    <xdr:sp macro="" textlink="">
      <xdr:nvSpPr>
        <xdr:cNvPr id="314" name="楕円 313"/>
        <xdr:cNvSpPr/>
      </xdr:nvSpPr>
      <xdr:spPr>
        <a:xfrm>
          <a:off x="8699500" y="63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110494</xdr:rowOff>
    </xdr:from>
    <xdr:ext cx="534377" cy="259045"/>
    <xdr:sp macro="" textlink="">
      <xdr:nvSpPr>
        <xdr:cNvPr id="315" name="テキスト ボックス 314"/>
        <xdr:cNvSpPr txBox="1"/>
      </xdr:nvSpPr>
      <xdr:spPr>
        <a:xfrm>
          <a:off x="8483111" y="64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64089</xdr:rowOff>
    </xdr:from>
    <xdr:to>
      <xdr:col>41</xdr:col>
      <xdr:colOff>101600</xdr:colOff>
      <xdr:row>37</xdr:row>
      <xdr:rowOff>165689</xdr:rowOff>
    </xdr:to>
    <xdr:sp macro="" textlink="">
      <xdr:nvSpPr>
        <xdr:cNvPr id="316" name="楕円 315"/>
        <xdr:cNvSpPr/>
      </xdr:nvSpPr>
      <xdr:spPr>
        <a:xfrm>
          <a:off x="7810500" y="64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156816</xdr:rowOff>
    </xdr:from>
    <xdr:ext cx="534377" cy="259045"/>
    <xdr:sp macro="" textlink="">
      <xdr:nvSpPr>
        <xdr:cNvPr id="317" name="テキスト ボックス 316"/>
        <xdr:cNvSpPr txBox="1"/>
      </xdr:nvSpPr>
      <xdr:spPr>
        <a:xfrm>
          <a:off x="7594111" y="65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83574</xdr:rowOff>
    </xdr:from>
    <xdr:to>
      <xdr:col>36</xdr:col>
      <xdr:colOff>165100</xdr:colOff>
      <xdr:row>38</xdr:row>
      <xdr:rowOff>13723</xdr:rowOff>
    </xdr:to>
    <xdr:sp macro="" textlink="">
      <xdr:nvSpPr>
        <xdr:cNvPr id="318" name="楕円 317"/>
        <xdr:cNvSpPr/>
      </xdr:nvSpPr>
      <xdr:spPr>
        <a:xfrm>
          <a:off x="6921500" y="6427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4851</xdr:rowOff>
    </xdr:from>
    <xdr:ext cx="534377" cy="259045"/>
    <xdr:sp macro="" textlink="">
      <xdr:nvSpPr>
        <xdr:cNvPr id="319" name="テキスト ボックス 318"/>
        <xdr:cNvSpPr txBox="1"/>
      </xdr:nvSpPr>
      <xdr:spPr>
        <a:xfrm>
          <a:off x="6705111" y="65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5" name="直線コネクタ 344"/>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6" name="普通建設事業費最小値テキスト"/>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7" name="直線コネクタ 346"/>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8" name="普通建設事業費最大値テキスト"/>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49" name="直線コネクタ 348"/>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69128</xdr:rowOff>
    </xdr:from>
    <xdr:to>
      <xdr:col>55</xdr:col>
      <xdr:colOff>0</xdr:colOff>
      <xdr:row>55</xdr:row>
      <xdr:rowOff>80852</xdr:rowOff>
    </xdr:to>
    <xdr:cxnSp macro="">
      <xdr:nvCxnSpPr>
        <xdr:cNvPr id="350" name="直線コネクタ 349"/>
        <xdr:cNvCxnSpPr/>
      </xdr:nvCxnSpPr>
      <xdr:spPr>
        <a:xfrm flipV="1">
          <a:off x="9639300" y="8641628"/>
          <a:ext cx="838200" cy="8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1" name="普通建設事業費平均値テキスト"/>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2" name="フローチャート: 判断 351"/>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80852</xdr:rowOff>
    </xdr:from>
    <xdr:to>
      <xdr:col>50</xdr:col>
      <xdr:colOff>114300</xdr:colOff>
      <xdr:row>56</xdr:row>
      <xdr:rowOff>79448</xdr:rowOff>
    </xdr:to>
    <xdr:cxnSp macro="">
      <xdr:nvCxnSpPr>
        <xdr:cNvPr id="353" name="直線コネクタ 352"/>
        <xdr:cNvCxnSpPr/>
      </xdr:nvCxnSpPr>
      <xdr:spPr>
        <a:xfrm flipV="1">
          <a:off x="8750300" y="9510602"/>
          <a:ext cx="889000" cy="17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4" name="フローチャート: 判断 353"/>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5" name="テキスト ボックス 354"/>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81538</xdr:rowOff>
    </xdr:from>
    <xdr:to>
      <xdr:col>45</xdr:col>
      <xdr:colOff>177800</xdr:colOff>
      <xdr:row>56</xdr:row>
      <xdr:rowOff>79448</xdr:rowOff>
    </xdr:to>
    <xdr:cxnSp macro="">
      <xdr:nvCxnSpPr>
        <xdr:cNvPr id="356" name="直線コネクタ 355"/>
        <xdr:cNvCxnSpPr/>
      </xdr:nvCxnSpPr>
      <xdr:spPr>
        <a:xfrm>
          <a:off x="7861300" y="9511288"/>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7" name="フローチャート: 判断 356"/>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8" name="テキスト ボックス 357"/>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97703</xdr:rowOff>
    </xdr:from>
    <xdr:to>
      <xdr:col>41</xdr:col>
      <xdr:colOff>50800</xdr:colOff>
      <xdr:row>55</xdr:row>
      <xdr:rowOff>81538</xdr:rowOff>
    </xdr:to>
    <xdr:cxnSp macro="">
      <xdr:nvCxnSpPr>
        <xdr:cNvPr id="359" name="直線コネクタ 358"/>
        <xdr:cNvCxnSpPr/>
      </xdr:nvCxnSpPr>
      <xdr:spPr>
        <a:xfrm>
          <a:off x="6972300" y="9356003"/>
          <a:ext cx="889000" cy="15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0" name="フローチャート: 判断 359"/>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1" name="テキスト ボックス 360"/>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2" name="フローチャート: 判断 361"/>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3" name="テキスト ボックス 362"/>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18328</xdr:rowOff>
    </xdr:from>
    <xdr:to>
      <xdr:col>55</xdr:col>
      <xdr:colOff>50800</xdr:colOff>
      <xdr:row>50</xdr:row>
      <xdr:rowOff>119928</xdr:rowOff>
    </xdr:to>
    <xdr:sp macro="" textlink="">
      <xdr:nvSpPr>
        <xdr:cNvPr id="369" name="楕円 368"/>
        <xdr:cNvSpPr/>
      </xdr:nvSpPr>
      <xdr:spPr>
        <a:xfrm>
          <a:off x="10426700" y="8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104705</xdr:rowOff>
    </xdr:from>
    <xdr:ext cx="599010" cy="259045"/>
    <xdr:sp macro="" textlink="">
      <xdr:nvSpPr>
        <xdr:cNvPr id="370" name="普通建設事業費該当値テキスト"/>
        <xdr:cNvSpPr txBox="1"/>
      </xdr:nvSpPr>
      <xdr:spPr>
        <a:xfrm>
          <a:off x="10528300" y="850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30052</xdr:rowOff>
    </xdr:from>
    <xdr:to>
      <xdr:col>50</xdr:col>
      <xdr:colOff>165100</xdr:colOff>
      <xdr:row>55</xdr:row>
      <xdr:rowOff>131652</xdr:rowOff>
    </xdr:to>
    <xdr:sp macro="" textlink="">
      <xdr:nvSpPr>
        <xdr:cNvPr id="371" name="楕円 370"/>
        <xdr:cNvSpPr/>
      </xdr:nvSpPr>
      <xdr:spPr>
        <a:xfrm>
          <a:off x="9588500" y="94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122779</xdr:rowOff>
    </xdr:from>
    <xdr:ext cx="534377" cy="259045"/>
    <xdr:sp macro="" textlink="">
      <xdr:nvSpPr>
        <xdr:cNvPr id="372" name="テキスト ボックス 371"/>
        <xdr:cNvSpPr txBox="1"/>
      </xdr:nvSpPr>
      <xdr:spPr>
        <a:xfrm>
          <a:off x="9372111" y="95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28648</xdr:rowOff>
    </xdr:from>
    <xdr:to>
      <xdr:col>46</xdr:col>
      <xdr:colOff>38100</xdr:colOff>
      <xdr:row>56</xdr:row>
      <xdr:rowOff>130248</xdr:rowOff>
    </xdr:to>
    <xdr:sp macro="" textlink="">
      <xdr:nvSpPr>
        <xdr:cNvPr id="373" name="楕円 372"/>
        <xdr:cNvSpPr/>
      </xdr:nvSpPr>
      <xdr:spPr>
        <a:xfrm>
          <a:off x="8699500" y="96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121375</xdr:rowOff>
    </xdr:from>
    <xdr:ext cx="534377" cy="259045"/>
    <xdr:sp macro="" textlink="">
      <xdr:nvSpPr>
        <xdr:cNvPr id="374" name="テキスト ボックス 373"/>
        <xdr:cNvSpPr txBox="1"/>
      </xdr:nvSpPr>
      <xdr:spPr>
        <a:xfrm>
          <a:off x="8483111" y="972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30738</xdr:rowOff>
    </xdr:from>
    <xdr:to>
      <xdr:col>41</xdr:col>
      <xdr:colOff>101600</xdr:colOff>
      <xdr:row>55</xdr:row>
      <xdr:rowOff>132338</xdr:rowOff>
    </xdr:to>
    <xdr:sp macro="" textlink="">
      <xdr:nvSpPr>
        <xdr:cNvPr id="375" name="楕円 374"/>
        <xdr:cNvSpPr/>
      </xdr:nvSpPr>
      <xdr:spPr>
        <a:xfrm>
          <a:off x="7810500" y="94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123465</xdr:rowOff>
    </xdr:from>
    <xdr:ext cx="534377" cy="259045"/>
    <xdr:sp macro="" textlink="">
      <xdr:nvSpPr>
        <xdr:cNvPr id="376" name="テキスト ボックス 375"/>
        <xdr:cNvSpPr txBox="1"/>
      </xdr:nvSpPr>
      <xdr:spPr>
        <a:xfrm>
          <a:off x="7594111" y="9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46903</xdr:rowOff>
    </xdr:from>
    <xdr:to>
      <xdr:col>36</xdr:col>
      <xdr:colOff>165100</xdr:colOff>
      <xdr:row>54</xdr:row>
      <xdr:rowOff>148503</xdr:rowOff>
    </xdr:to>
    <xdr:sp macro="" textlink="">
      <xdr:nvSpPr>
        <xdr:cNvPr id="377" name="楕円 376"/>
        <xdr:cNvSpPr/>
      </xdr:nvSpPr>
      <xdr:spPr>
        <a:xfrm>
          <a:off x="6921500" y="9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139630</xdr:rowOff>
    </xdr:from>
    <xdr:ext cx="534377" cy="259045"/>
    <xdr:sp macro="" textlink="">
      <xdr:nvSpPr>
        <xdr:cNvPr id="378" name="テキスト ボックス 377"/>
        <xdr:cNvSpPr txBox="1"/>
      </xdr:nvSpPr>
      <xdr:spPr>
        <a:xfrm>
          <a:off x="6705111" y="93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2" name="直線コネクタ 401"/>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3" name="普通建設事業費 （ うち新規整備　）最小値テキスト"/>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4" name="直線コネクタ 403"/>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5" name="普通建設事業費 （ うち新規整備　）最大値テキスト"/>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6" name="直線コネクタ 405"/>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63424</xdr:rowOff>
    </xdr:from>
    <xdr:to>
      <xdr:col>55</xdr:col>
      <xdr:colOff>0</xdr:colOff>
      <xdr:row>78</xdr:row>
      <xdr:rowOff>9537</xdr:rowOff>
    </xdr:to>
    <xdr:cxnSp macro="">
      <xdr:nvCxnSpPr>
        <xdr:cNvPr id="407" name="直線コネクタ 406"/>
        <xdr:cNvCxnSpPr/>
      </xdr:nvCxnSpPr>
      <xdr:spPr>
        <a:xfrm flipV="1">
          <a:off x="9639300" y="12236374"/>
          <a:ext cx="838200" cy="11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129798</xdr:rowOff>
    </xdr:from>
    <xdr:ext cx="534377" cy="259045"/>
    <xdr:sp macro="" textlink="">
      <xdr:nvSpPr>
        <xdr:cNvPr id="408" name="普通建設事業費 （ うち新規整備　）平均値テキスト"/>
        <xdr:cNvSpPr txBox="1"/>
      </xdr:nvSpPr>
      <xdr:spPr>
        <a:xfrm>
          <a:off x="10528300" y="13331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9" name="フローチャート: 判断 408"/>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9537</xdr:rowOff>
    </xdr:from>
    <xdr:to>
      <xdr:col>50</xdr:col>
      <xdr:colOff>114300</xdr:colOff>
      <xdr:row>78</xdr:row>
      <xdr:rowOff>40018</xdr:rowOff>
    </xdr:to>
    <xdr:cxnSp macro="">
      <xdr:nvCxnSpPr>
        <xdr:cNvPr id="410" name="直線コネクタ 409"/>
        <xdr:cNvCxnSpPr/>
      </xdr:nvCxnSpPr>
      <xdr:spPr>
        <a:xfrm flipV="1">
          <a:off x="8750300" y="13382637"/>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1" name="フローチャート: 判断 410"/>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2" name="テキスト ボックス 411"/>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81674</xdr:rowOff>
    </xdr:from>
    <xdr:to>
      <xdr:col>45</xdr:col>
      <xdr:colOff>177800</xdr:colOff>
      <xdr:row>78</xdr:row>
      <xdr:rowOff>40018</xdr:rowOff>
    </xdr:to>
    <xdr:cxnSp macro="">
      <xdr:nvCxnSpPr>
        <xdr:cNvPr id="413" name="直線コネクタ 412"/>
        <xdr:cNvCxnSpPr/>
      </xdr:nvCxnSpPr>
      <xdr:spPr>
        <a:xfrm>
          <a:off x="7861300" y="13283324"/>
          <a:ext cx="889000" cy="1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4" name="フローチャート: 判断 413"/>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5" name="テキスト ボックス 414"/>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115925</xdr:rowOff>
    </xdr:from>
    <xdr:to>
      <xdr:col>41</xdr:col>
      <xdr:colOff>50800</xdr:colOff>
      <xdr:row>77</xdr:row>
      <xdr:rowOff>81674</xdr:rowOff>
    </xdr:to>
    <xdr:cxnSp macro="">
      <xdr:nvCxnSpPr>
        <xdr:cNvPr id="416" name="直線コネクタ 415"/>
        <xdr:cNvCxnSpPr/>
      </xdr:nvCxnSpPr>
      <xdr:spPr>
        <a:xfrm>
          <a:off x="6972300" y="12974675"/>
          <a:ext cx="889000" cy="3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7" name="フローチャート: 判断 416"/>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8" name="テキスト ボックス 417"/>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9" name="フローチャート: 判断 418"/>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0" name="テキスト ボックス 419"/>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12624</xdr:rowOff>
    </xdr:from>
    <xdr:to>
      <xdr:col>55</xdr:col>
      <xdr:colOff>50800</xdr:colOff>
      <xdr:row>71</xdr:row>
      <xdr:rowOff>114224</xdr:rowOff>
    </xdr:to>
    <xdr:sp macro="" textlink="">
      <xdr:nvSpPr>
        <xdr:cNvPr id="426" name="楕円 425"/>
        <xdr:cNvSpPr/>
      </xdr:nvSpPr>
      <xdr:spPr>
        <a:xfrm>
          <a:off x="10426700" y="121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137101</xdr:rowOff>
    </xdr:from>
    <xdr:ext cx="599010" cy="259045"/>
    <xdr:sp macro="" textlink="">
      <xdr:nvSpPr>
        <xdr:cNvPr id="427" name="普通建設事業費 （ うち新規整備　）該当値テキスト"/>
        <xdr:cNvSpPr txBox="1"/>
      </xdr:nvSpPr>
      <xdr:spPr>
        <a:xfrm>
          <a:off x="10528300" y="1213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130187</xdr:rowOff>
    </xdr:from>
    <xdr:to>
      <xdr:col>50</xdr:col>
      <xdr:colOff>165100</xdr:colOff>
      <xdr:row>78</xdr:row>
      <xdr:rowOff>60337</xdr:rowOff>
    </xdr:to>
    <xdr:sp macro="" textlink="">
      <xdr:nvSpPr>
        <xdr:cNvPr id="428" name="楕円 427"/>
        <xdr:cNvSpPr/>
      </xdr:nvSpPr>
      <xdr:spPr>
        <a:xfrm>
          <a:off x="9588500" y="133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76864</xdr:rowOff>
    </xdr:from>
    <xdr:ext cx="534377" cy="259045"/>
    <xdr:sp macro="" textlink="">
      <xdr:nvSpPr>
        <xdr:cNvPr id="429" name="テキスト ボックス 428"/>
        <xdr:cNvSpPr txBox="1"/>
      </xdr:nvSpPr>
      <xdr:spPr>
        <a:xfrm>
          <a:off x="9372111" y="131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160668</xdr:rowOff>
    </xdr:from>
    <xdr:to>
      <xdr:col>46</xdr:col>
      <xdr:colOff>38100</xdr:colOff>
      <xdr:row>78</xdr:row>
      <xdr:rowOff>90818</xdr:rowOff>
    </xdr:to>
    <xdr:sp macro="" textlink="">
      <xdr:nvSpPr>
        <xdr:cNvPr id="430" name="楕円 429"/>
        <xdr:cNvSpPr/>
      </xdr:nvSpPr>
      <xdr:spPr>
        <a:xfrm>
          <a:off x="8699500" y="133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81945</xdr:rowOff>
    </xdr:from>
    <xdr:ext cx="534377" cy="259045"/>
    <xdr:sp macro="" textlink="">
      <xdr:nvSpPr>
        <xdr:cNvPr id="431" name="テキスト ボックス 430"/>
        <xdr:cNvSpPr txBox="1"/>
      </xdr:nvSpPr>
      <xdr:spPr>
        <a:xfrm>
          <a:off x="8483111" y="134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30874</xdr:rowOff>
    </xdr:from>
    <xdr:to>
      <xdr:col>41</xdr:col>
      <xdr:colOff>101600</xdr:colOff>
      <xdr:row>77</xdr:row>
      <xdr:rowOff>132474</xdr:rowOff>
    </xdr:to>
    <xdr:sp macro="" textlink="">
      <xdr:nvSpPr>
        <xdr:cNvPr id="432" name="楕円 431"/>
        <xdr:cNvSpPr/>
      </xdr:nvSpPr>
      <xdr:spPr>
        <a:xfrm>
          <a:off x="7810500" y="13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123601</xdr:rowOff>
    </xdr:from>
    <xdr:ext cx="534377" cy="259045"/>
    <xdr:sp macro="" textlink="">
      <xdr:nvSpPr>
        <xdr:cNvPr id="433" name="テキスト ボックス 432"/>
        <xdr:cNvSpPr txBox="1"/>
      </xdr:nvSpPr>
      <xdr:spPr>
        <a:xfrm>
          <a:off x="7594111" y="133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65125</xdr:rowOff>
    </xdr:from>
    <xdr:to>
      <xdr:col>36</xdr:col>
      <xdr:colOff>165100</xdr:colOff>
      <xdr:row>75</xdr:row>
      <xdr:rowOff>166725</xdr:rowOff>
    </xdr:to>
    <xdr:sp macro="" textlink="">
      <xdr:nvSpPr>
        <xdr:cNvPr id="434" name="楕円 433"/>
        <xdr:cNvSpPr/>
      </xdr:nvSpPr>
      <xdr:spPr>
        <a:xfrm>
          <a:off x="6921500" y="129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157853</xdr:rowOff>
    </xdr:from>
    <xdr:ext cx="534377" cy="259045"/>
    <xdr:sp macro="" textlink="">
      <xdr:nvSpPr>
        <xdr:cNvPr id="435" name="テキスト ボックス 434"/>
        <xdr:cNvSpPr txBox="1"/>
      </xdr:nvSpPr>
      <xdr:spPr>
        <a:xfrm>
          <a:off x="6705111" y="130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1" name="直線コネクタ 460"/>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2" name="普通建設事業費 （ うち更新整備　）最小値テキスト"/>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3" name="直線コネクタ 462"/>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4" name="普通建設事業費 （ うち更新整備　）最大値テキスト"/>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5" name="直線コネクタ 464"/>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5457</xdr:rowOff>
    </xdr:from>
    <xdr:to>
      <xdr:col>55</xdr:col>
      <xdr:colOff>0</xdr:colOff>
      <xdr:row>97</xdr:row>
      <xdr:rowOff>137480</xdr:rowOff>
    </xdr:to>
    <xdr:cxnSp macro="">
      <xdr:nvCxnSpPr>
        <xdr:cNvPr id="466" name="直線コネクタ 465"/>
        <xdr:cNvCxnSpPr/>
      </xdr:nvCxnSpPr>
      <xdr:spPr>
        <a:xfrm>
          <a:off x="9639300" y="16636107"/>
          <a:ext cx="838200" cy="1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7" name="普通建設事業費 （ うち更新整備　）平均値テキスト"/>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8" name="フローチャート: 判断 467"/>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5457</xdr:rowOff>
    </xdr:from>
    <xdr:to>
      <xdr:col>50</xdr:col>
      <xdr:colOff>114300</xdr:colOff>
      <xdr:row>97</xdr:row>
      <xdr:rowOff>142030</xdr:rowOff>
    </xdr:to>
    <xdr:cxnSp macro="">
      <xdr:nvCxnSpPr>
        <xdr:cNvPr id="469" name="直線コネクタ 468"/>
        <xdr:cNvCxnSpPr/>
      </xdr:nvCxnSpPr>
      <xdr:spPr>
        <a:xfrm flipV="1">
          <a:off x="8750300" y="16636107"/>
          <a:ext cx="889000" cy="1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0" name="フローチャート: 判断 469"/>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1" name="テキスト ボックス 470"/>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47041</xdr:rowOff>
    </xdr:from>
    <xdr:to>
      <xdr:col>45</xdr:col>
      <xdr:colOff>177800</xdr:colOff>
      <xdr:row>97</xdr:row>
      <xdr:rowOff>142030</xdr:rowOff>
    </xdr:to>
    <xdr:cxnSp macro="">
      <xdr:nvCxnSpPr>
        <xdr:cNvPr id="472" name="直線コネクタ 471"/>
        <xdr:cNvCxnSpPr/>
      </xdr:nvCxnSpPr>
      <xdr:spPr>
        <a:xfrm>
          <a:off x="7861300" y="16677691"/>
          <a:ext cx="889000" cy="9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3" name="フローチャート: 判断 472"/>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4" name="テキスト ボックス 473"/>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47041</xdr:rowOff>
    </xdr:from>
    <xdr:to>
      <xdr:col>41</xdr:col>
      <xdr:colOff>50800</xdr:colOff>
      <xdr:row>98</xdr:row>
      <xdr:rowOff>77358</xdr:rowOff>
    </xdr:to>
    <xdr:cxnSp macro="">
      <xdr:nvCxnSpPr>
        <xdr:cNvPr id="475" name="直線コネクタ 474"/>
        <xdr:cNvCxnSpPr/>
      </xdr:nvCxnSpPr>
      <xdr:spPr>
        <a:xfrm flipV="1">
          <a:off x="6972300" y="16677691"/>
          <a:ext cx="889000" cy="20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6" name="フローチャート: 判断 475"/>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93671</xdr:rowOff>
    </xdr:from>
    <xdr:ext cx="534377" cy="259045"/>
    <xdr:sp macro="" textlink="">
      <xdr:nvSpPr>
        <xdr:cNvPr id="477" name="テキスト ボックス 476"/>
        <xdr:cNvSpPr txBox="1"/>
      </xdr:nvSpPr>
      <xdr:spPr>
        <a:xfrm>
          <a:off x="7594111" y="167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8" name="フローチャート: 判断 477"/>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79" name="テキスト ボックス 478"/>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86680</xdr:rowOff>
    </xdr:from>
    <xdr:to>
      <xdr:col>55</xdr:col>
      <xdr:colOff>50800</xdr:colOff>
      <xdr:row>98</xdr:row>
      <xdr:rowOff>16830</xdr:rowOff>
    </xdr:to>
    <xdr:sp macro="" textlink="">
      <xdr:nvSpPr>
        <xdr:cNvPr id="485" name="楕円 484"/>
        <xdr:cNvSpPr/>
      </xdr:nvSpPr>
      <xdr:spPr>
        <a:xfrm>
          <a:off x="10426700" y="167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65107</xdr:rowOff>
    </xdr:from>
    <xdr:ext cx="534377" cy="259045"/>
    <xdr:sp macro="" textlink="">
      <xdr:nvSpPr>
        <xdr:cNvPr id="486" name="普通建設事業費 （ うち更新整備　）該当値テキスト"/>
        <xdr:cNvSpPr txBox="1"/>
      </xdr:nvSpPr>
      <xdr:spPr>
        <a:xfrm>
          <a:off x="10528300" y="166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126107</xdr:rowOff>
    </xdr:from>
    <xdr:to>
      <xdr:col>50</xdr:col>
      <xdr:colOff>165100</xdr:colOff>
      <xdr:row>97</xdr:row>
      <xdr:rowOff>56257</xdr:rowOff>
    </xdr:to>
    <xdr:sp macro="" textlink="">
      <xdr:nvSpPr>
        <xdr:cNvPr id="487" name="楕円 486"/>
        <xdr:cNvSpPr/>
      </xdr:nvSpPr>
      <xdr:spPr>
        <a:xfrm>
          <a:off x="9588500" y="165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47384</xdr:rowOff>
    </xdr:from>
    <xdr:ext cx="534377" cy="259045"/>
    <xdr:sp macro="" textlink="">
      <xdr:nvSpPr>
        <xdr:cNvPr id="488" name="テキスト ボックス 487"/>
        <xdr:cNvSpPr txBox="1"/>
      </xdr:nvSpPr>
      <xdr:spPr>
        <a:xfrm>
          <a:off x="9372111" y="166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91230</xdr:rowOff>
    </xdr:from>
    <xdr:to>
      <xdr:col>46</xdr:col>
      <xdr:colOff>38100</xdr:colOff>
      <xdr:row>98</xdr:row>
      <xdr:rowOff>21380</xdr:rowOff>
    </xdr:to>
    <xdr:sp macro="" textlink="">
      <xdr:nvSpPr>
        <xdr:cNvPr id="489" name="楕円 488"/>
        <xdr:cNvSpPr/>
      </xdr:nvSpPr>
      <xdr:spPr>
        <a:xfrm>
          <a:off x="8699500" y="167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12507</xdr:rowOff>
    </xdr:from>
    <xdr:ext cx="534377" cy="259045"/>
    <xdr:sp macro="" textlink="">
      <xdr:nvSpPr>
        <xdr:cNvPr id="490" name="テキスト ボックス 489"/>
        <xdr:cNvSpPr txBox="1"/>
      </xdr:nvSpPr>
      <xdr:spPr>
        <a:xfrm>
          <a:off x="8483111" y="168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167691</xdr:rowOff>
    </xdr:from>
    <xdr:to>
      <xdr:col>41</xdr:col>
      <xdr:colOff>101600</xdr:colOff>
      <xdr:row>97</xdr:row>
      <xdr:rowOff>97841</xdr:rowOff>
    </xdr:to>
    <xdr:sp macro="" textlink="">
      <xdr:nvSpPr>
        <xdr:cNvPr id="491" name="楕円 490"/>
        <xdr:cNvSpPr/>
      </xdr:nvSpPr>
      <xdr:spPr>
        <a:xfrm>
          <a:off x="7810500" y="166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114368</xdr:rowOff>
    </xdr:from>
    <xdr:ext cx="534377" cy="259045"/>
    <xdr:sp macro="" textlink="">
      <xdr:nvSpPr>
        <xdr:cNvPr id="492" name="テキスト ボックス 491"/>
        <xdr:cNvSpPr txBox="1"/>
      </xdr:nvSpPr>
      <xdr:spPr>
        <a:xfrm>
          <a:off x="7594111" y="164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26558</xdr:rowOff>
    </xdr:from>
    <xdr:to>
      <xdr:col>36</xdr:col>
      <xdr:colOff>165100</xdr:colOff>
      <xdr:row>98</xdr:row>
      <xdr:rowOff>128158</xdr:rowOff>
    </xdr:to>
    <xdr:sp macro="" textlink="">
      <xdr:nvSpPr>
        <xdr:cNvPr id="493" name="楕円 492"/>
        <xdr:cNvSpPr/>
      </xdr:nvSpPr>
      <xdr:spPr>
        <a:xfrm>
          <a:off x="6921500" y="168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119285</xdr:rowOff>
    </xdr:from>
    <xdr:ext cx="534377" cy="259045"/>
    <xdr:sp macro="" textlink="">
      <xdr:nvSpPr>
        <xdr:cNvPr id="494" name="テキスト ボックス 493"/>
        <xdr:cNvSpPr txBox="1"/>
      </xdr:nvSpPr>
      <xdr:spPr>
        <a:xfrm>
          <a:off x="6705111" y="169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38953</xdr:rowOff>
    </xdr:from>
    <xdr:to>
      <xdr:col>85</xdr:col>
      <xdr:colOff>126364</xdr:colOff>
      <xdr:row>39</xdr:row>
      <xdr:rowOff>98878</xdr:rowOff>
    </xdr:to>
    <xdr:cxnSp macro="">
      <xdr:nvCxnSpPr>
        <xdr:cNvPr id="520" name="直線コネクタ 519"/>
        <xdr:cNvCxnSpPr/>
      </xdr:nvCxnSpPr>
      <xdr:spPr>
        <a:xfrm flipV="1">
          <a:off x="16317595" y="6211153"/>
          <a:ext cx="1269" cy="57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157080</xdr:rowOff>
    </xdr:from>
    <xdr:ext cx="534377" cy="259045"/>
    <xdr:sp macro="" textlink="">
      <xdr:nvSpPr>
        <xdr:cNvPr id="523" name="災害復旧事業費最大値テキスト"/>
        <xdr:cNvSpPr txBox="1"/>
      </xdr:nvSpPr>
      <xdr:spPr>
        <a:xfrm>
          <a:off x="16370300" y="59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38953</xdr:rowOff>
    </xdr:from>
    <xdr:to>
      <xdr:col>86</xdr:col>
      <xdr:colOff>25400</xdr:colOff>
      <xdr:row>36</xdr:row>
      <xdr:rowOff>38953</xdr:rowOff>
    </xdr:to>
    <xdr:cxnSp macro="">
      <xdr:nvCxnSpPr>
        <xdr:cNvPr id="524" name="直線コネクタ 523"/>
        <xdr:cNvCxnSpPr/>
      </xdr:nvCxnSpPr>
      <xdr:spPr>
        <a:xfrm>
          <a:off x="16230600" y="621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45010</xdr:rowOff>
    </xdr:from>
    <xdr:to>
      <xdr:col>85</xdr:col>
      <xdr:colOff>127000</xdr:colOff>
      <xdr:row>38</xdr:row>
      <xdr:rowOff>125625</xdr:rowOff>
    </xdr:to>
    <xdr:cxnSp macro="">
      <xdr:nvCxnSpPr>
        <xdr:cNvPr id="525" name="直線コネクタ 524"/>
        <xdr:cNvCxnSpPr/>
      </xdr:nvCxnSpPr>
      <xdr:spPr>
        <a:xfrm>
          <a:off x="15481300" y="5359960"/>
          <a:ext cx="838200" cy="128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117292</xdr:rowOff>
    </xdr:from>
    <xdr:ext cx="469744" cy="259045"/>
    <xdr:sp macro="" textlink="">
      <xdr:nvSpPr>
        <xdr:cNvPr id="526" name="災害復旧事業費平均値テキスト"/>
        <xdr:cNvSpPr txBox="1"/>
      </xdr:nvSpPr>
      <xdr:spPr>
        <a:xfrm>
          <a:off x="16370300" y="663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138865</xdr:rowOff>
    </xdr:from>
    <xdr:to>
      <xdr:col>85</xdr:col>
      <xdr:colOff>177800</xdr:colOff>
      <xdr:row>39</xdr:row>
      <xdr:rowOff>69015</xdr:rowOff>
    </xdr:to>
    <xdr:sp macro="" textlink="">
      <xdr:nvSpPr>
        <xdr:cNvPr id="527" name="フローチャート: 判断 526"/>
        <xdr:cNvSpPr/>
      </xdr:nvSpPr>
      <xdr:spPr>
        <a:xfrm>
          <a:off x="16268700" y="665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45010</xdr:rowOff>
    </xdr:from>
    <xdr:to>
      <xdr:col>81</xdr:col>
      <xdr:colOff>50800</xdr:colOff>
      <xdr:row>38</xdr:row>
      <xdr:rowOff>10378</xdr:rowOff>
    </xdr:to>
    <xdr:cxnSp macro="">
      <xdr:nvCxnSpPr>
        <xdr:cNvPr id="528" name="直線コネクタ 527"/>
        <xdr:cNvCxnSpPr/>
      </xdr:nvCxnSpPr>
      <xdr:spPr>
        <a:xfrm flipV="1">
          <a:off x="14592300" y="5359960"/>
          <a:ext cx="8890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102795</xdr:rowOff>
    </xdr:from>
    <xdr:to>
      <xdr:col>81</xdr:col>
      <xdr:colOff>101600</xdr:colOff>
      <xdr:row>39</xdr:row>
      <xdr:rowOff>32945</xdr:rowOff>
    </xdr:to>
    <xdr:sp macro="" textlink="">
      <xdr:nvSpPr>
        <xdr:cNvPr id="529" name="フローチャート: 判断 528"/>
        <xdr:cNvSpPr/>
      </xdr:nvSpPr>
      <xdr:spPr>
        <a:xfrm>
          <a:off x="154305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24072</xdr:rowOff>
    </xdr:from>
    <xdr:ext cx="469744" cy="259045"/>
    <xdr:sp macro="" textlink="">
      <xdr:nvSpPr>
        <xdr:cNvPr id="530" name="テキスト ボックス 529"/>
        <xdr:cNvSpPr txBox="1"/>
      </xdr:nvSpPr>
      <xdr:spPr>
        <a:xfrm>
          <a:off x="15246428" y="67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10378</xdr:rowOff>
    </xdr:from>
    <xdr:to>
      <xdr:col>76</xdr:col>
      <xdr:colOff>114300</xdr:colOff>
      <xdr:row>39</xdr:row>
      <xdr:rowOff>98878</xdr:rowOff>
    </xdr:to>
    <xdr:cxnSp macro="">
      <xdr:nvCxnSpPr>
        <xdr:cNvPr id="531" name="直線コネクタ 530"/>
        <xdr:cNvCxnSpPr/>
      </xdr:nvCxnSpPr>
      <xdr:spPr>
        <a:xfrm flipV="1">
          <a:off x="13703300" y="6525478"/>
          <a:ext cx="889000" cy="2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73127</xdr:rowOff>
    </xdr:from>
    <xdr:to>
      <xdr:col>76</xdr:col>
      <xdr:colOff>165100</xdr:colOff>
      <xdr:row>39</xdr:row>
      <xdr:rowOff>3277</xdr:rowOff>
    </xdr:to>
    <xdr:sp macro="" textlink="">
      <xdr:nvSpPr>
        <xdr:cNvPr id="532" name="フローチャート: 判断 531"/>
        <xdr:cNvSpPr/>
      </xdr:nvSpPr>
      <xdr:spPr>
        <a:xfrm>
          <a:off x="14541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165854</xdr:rowOff>
    </xdr:from>
    <xdr:ext cx="469744" cy="259045"/>
    <xdr:sp macro="" textlink="">
      <xdr:nvSpPr>
        <xdr:cNvPr id="533" name="テキスト ボックス 532"/>
        <xdr:cNvSpPr txBox="1"/>
      </xdr:nvSpPr>
      <xdr:spPr>
        <a:xfrm>
          <a:off x="14357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91629</xdr:rowOff>
    </xdr:from>
    <xdr:to>
      <xdr:col>71</xdr:col>
      <xdr:colOff>177800</xdr:colOff>
      <xdr:row>39</xdr:row>
      <xdr:rowOff>98878</xdr:rowOff>
    </xdr:to>
    <xdr:cxnSp macro="">
      <xdr:nvCxnSpPr>
        <xdr:cNvPr id="534" name="直線コネクタ 533"/>
        <xdr:cNvCxnSpPr/>
      </xdr:nvCxnSpPr>
      <xdr:spPr>
        <a:xfrm>
          <a:off x="12814300" y="6778179"/>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95627</xdr:rowOff>
    </xdr:from>
    <xdr:to>
      <xdr:col>72</xdr:col>
      <xdr:colOff>38100</xdr:colOff>
      <xdr:row>39</xdr:row>
      <xdr:rowOff>25777</xdr:rowOff>
    </xdr:to>
    <xdr:sp macro="" textlink="">
      <xdr:nvSpPr>
        <xdr:cNvPr id="535" name="フローチャート: 判断 534"/>
        <xdr:cNvSpPr/>
      </xdr:nvSpPr>
      <xdr:spPr>
        <a:xfrm>
          <a:off x="13652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42304</xdr:rowOff>
    </xdr:from>
    <xdr:ext cx="469744" cy="259045"/>
    <xdr:sp macro="" textlink="">
      <xdr:nvSpPr>
        <xdr:cNvPr id="536" name="テキスト ボックス 535"/>
        <xdr:cNvSpPr txBox="1"/>
      </xdr:nvSpPr>
      <xdr:spPr>
        <a:xfrm>
          <a:off x="13468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119549</xdr:rowOff>
    </xdr:from>
    <xdr:to>
      <xdr:col>67</xdr:col>
      <xdr:colOff>101600</xdr:colOff>
      <xdr:row>39</xdr:row>
      <xdr:rowOff>49699</xdr:rowOff>
    </xdr:to>
    <xdr:sp macro="" textlink="">
      <xdr:nvSpPr>
        <xdr:cNvPr id="537" name="フローチャート: 判断 536"/>
        <xdr:cNvSpPr/>
      </xdr:nvSpPr>
      <xdr:spPr>
        <a:xfrm>
          <a:off x="12763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66226</xdr:rowOff>
    </xdr:from>
    <xdr:ext cx="469744" cy="259045"/>
    <xdr:sp macro="" textlink="">
      <xdr:nvSpPr>
        <xdr:cNvPr id="538" name="テキスト ボックス 537"/>
        <xdr:cNvSpPr txBox="1"/>
      </xdr:nvSpPr>
      <xdr:spPr>
        <a:xfrm>
          <a:off x="12579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74825</xdr:rowOff>
    </xdr:from>
    <xdr:to>
      <xdr:col>85</xdr:col>
      <xdr:colOff>177800</xdr:colOff>
      <xdr:row>39</xdr:row>
      <xdr:rowOff>4975</xdr:rowOff>
    </xdr:to>
    <xdr:sp macro="" textlink="">
      <xdr:nvSpPr>
        <xdr:cNvPr id="544" name="楕円 543"/>
        <xdr:cNvSpPr/>
      </xdr:nvSpPr>
      <xdr:spPr>
        <a:xfrm>
          <a:off x="16268700" y="65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97702</xdr:rowOff>
    </xdr:from>
    <xdr:ext cx="469744" cy="259045"/>
    <xdr:sp macro="" textlink="">
      <xdr:nvSpPr>
        <xdr:cNvPr id="545" name="災害復旧事業費該当値テキスト"/>
        <xdr:cNvSpPr txBox="1"/>
      </xdr:nvSpPr>
      <xdr:spPr>
        <a:xfrm>
          <a:off x="16370300" y="644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165660</xdr:rowOff>
    </xdr:from>
    <xdr:to>
      <xdr:col>81</xdr:col>
      <xdr:colOff>101600</xdr:colOff>
      <xdr:row>31</xdr:row>
      <xdr:rowOff>95810</xdr:rowOff>
    </xdr:to>
    <xdr:sp macro="" textlink="">
      <xdr:nvSpPr>
        <xdr:cNvPr id="546" name="楕円 545"/>
        <xdr:cNvSpPr/>
      </xdr:nvSpPr>
      <xdr:spPr>
        <a:xfrm>
          <a:off x="15430500" y="53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112337</xdr:rowOff>
    </xdr:from>
    <xdr:ext cx="534377" cy="259045"/>
    <xdr:sp macro="" textlink="">
      <xdr:nvSpPr>
        <xdr:cNvPr id="547" name="テキスト ボックス 546"/>
        <xdr:cNvSpPr txBox="1"/>
      </xdr:nvSpPr>
      <xdr:spPr>
        <a:xfrm>
          <a:off x="15214111" y="50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131028</xdr:rowOff>
    </xdr:from>
    <xdr:to>
      <xdr:col>76</xdr:col>
      <xdr:colOff>165100</xdr:colOff>
      <xdr:row>38</xdr:row>
      <xdr:rowOff>61178</xdr:rowOff>
    </xdr:to>
    <xdr:sp macro="" textlink="">
      <xdr:nvSpPr>
        <xdr:cNvPr id="548" name="楕円 547"/>
        <xdr:cNvSpPr/>
      </xdr:nvSpPr>
      <xdr:spPr>
        <a:xfrm>
          <a:off x="14541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77705</xdr:rowOff>
    </xdr:from>
    <xdr:ext cx="534377" cy="259045"/>
    <xdr:sp macro="" textlink="">
      <xdr:nvSpPr>
        <xdr:cNvPr id="549" name="テキスト ボックス 548"/>
        <xdr:cNvSpPr txBox="1"/>
      </xdr:nvSpPr>
      <xdr:spPr>
        <a:xfrm>
          <a:off x="14325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40829</xdr:rowOff>
    </xdr:from>
    <xdr:to>
      <xdr:col>67</xdr:col>
      <xdr:colOff>101600</xdr:colOff>
      <xdr:row>39</xdr:row>
      <xdr:rowOff>142429</xdr:rowOff>
    </xdr:to>
    <xdr:sp macro="" textlink="">
      <xdr:nvSpPr>
        <xdr:cNvPr id="552" name="楕円 551"/>
        <xdr:cNvSpPr/>
      </xdr:nvSpPr>
      <xdr:spPr>
        <a:xfrm>
          <a:off x="12763500" y="67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133556</xdr:rowOff>
    </xdr:from>
    <xdr:ext cx="378565" cy="259045"/>
    <xdr:sp macro="" textlink="">
      <xdr:nvSpPr>
        <xdr:cNvPr id="553" name="テキスト ボックス 552"/>
        <xdr:cNvSpPr txBox="1"/>
      </xdr:nvSpPr>
      <xdr:spPr>
        <a:xfrm>
          <a:off x="12625017" y="682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6" name="直線コネクタ 625"/>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7" name="公債費最小値テキスト"/>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8" name="直線コネクタ 627"/>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9" name="公債費最大値テキスト"/>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0" name="直線コネクタ 629"/>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64148</xdr:rowOff>
    </xdr:from>
    <xdr:to>
      <xdr:col>85</xdr:col>
      <xdr:colOff>127000</xdr:colOff>
      <xdr:row>74</xdr:row>
      <xdr:rowOff>111823</xdr:rowOff>
    </xdr:to>
    <xdr:cxnSp macro="">
      <xdr:nvCxnSpPr>
        <xdr:cNvPr id="631" name="直線コネクタ 630"/>
        <xdr:cNvCxnSpPr/>
      </xdr:nvCxnSpPr>
      <xdr:spPr>
        <a:xfrm flipV="1">
          <a:off x="15481300" y="12751448"/>
          <a:ext cx="8382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2" name="公債費平均値テキスト"/>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3" name="フローチャート: 判断 632"/>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111823</xdr:rowOff>
    </xdr:from>
    <xdr:to>
      <xdr:col>81</xdr:col>
      <xdr:colOff>50800</xdr:colOff>
      <xdr:row>74</xdr:row>
      <xdr:rowOff>160706</xdr:rowOff>
    </xdr:to>
    <xdr:cxnSp macro="">
      <xdr:nvCxnSpPr>
        <xdr:cNvPr id="634" name="直線コネクタ 633"/>
        <xdr:cNvCxnSpPr/>
      </xdr:nvCxnSpPr>
      <xdr:spPr>
        <a:xfrm flipV="1">
          <a:off x="14592300" y="12799123"/>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5" name="フローチャート: 判断 634"/>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6" name="テキスト ボックス 635"/>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160706</xdr:rowOff>
    </xdr:from>
    <xdr:to>
      <xdr:col>76</xdr:col>
      <xdr:colOff>114300</xdr:colOff>
      <xdr:row>75</xdr:row>
      <xdr:rowOff>27000</xdr:rowOff>
    </xdr:to>
    <xdr:cxnSp macro="">
      <xdr:nvCxnSpPr>
        <xdr:cNvPr id="637" name="直線コネクタ 636"/>
        <xdr:cNvCxnSpPr/>
      </xdr:nvCxnSpPr>
      <xdr:spPr>
        <a:xfrm flipV="1">
          <a:off x="13703300" y="12848006"/>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8" name="フローチャート: 判断 637"/>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69346</xdr:rowOff>
    </xdr:from>
    <xdr:ext cx="534377" cy="259045"/>
    <xdr:sp macro="" textlink="">
      <xdr:nvSpPr>
        <xdr:cNvPr id="639" name="テキスト ボックス 638"/>
        <xdr:cNvSpPr txBox="1"/>
      </xdr:nvSpPr>
      <xdr:spPr>
        <a:xfrm>
          <a:off x="14325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27000</xdr:rowOff>
    </xdr:from>
    <xdr:to>
      <xdr:col>71</xdr:col>
      <xdr:colOff>177800</xdr:colOff>
      <xdr:row>75</xdr:row>
      <xdr:rowOff>87961</xdr:rowOff>
    </xdr:to>
    <xdr:cxnSp macro="">
      <xdr:nvCxnSpPr>
        <xdr:cNvPr id="640" name="直線コネクタ 639"/>
        <xdr:cNvCxnSpPr/>
      </xdr:nvCxnSpPr>
      <xdr:spPr>
        <a:xfrm flipV="1">
          <a:off x="12814300" y="12885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1" name="フローチャート: 判断 640"/>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2" name="テキスト ボックス 641"/>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3" name="フローチャート: 判断 642"/>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4" name="テキスト ボックス 643"/>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13348</xdr:rowOff>
    </xdr:from>
    <xdr:to>
      <xdr:col>85</xdr:col>
      <xdr:colOff>177800</xdr:colOff>
      <xdr:row>74</xdr:row>
      <xdr:rowOff>114948</xdr:rowOff>
    </xdr:to>
    <xdr:sp macro="" textlink="">
      <xdr:nvSpPr>
        <xdr:cNvPr id="650" name="楕円 649"/>
        <xdr:cNvSpPr/>
      </xdr:nvSpPr>
      <xdr:spPr>
        <a:xfrm>
          <a:off x="162687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36225</xdr:rowOff>
    </xdr:from>
    <xdr:ext cx="534377" cy="259045"/>
    <xdr:sp macro="" textlink="">
      <xdr:nvSpPr>
        <xdr:cNvPr id="651" name="公債費該当値テキスト"/>
        <xdr:cNvSpPr txBox="1"/>
      </xdr:nvSpPr>
      <xdr:spPr>
        <a:xfrm>
          <a:off x="16370300" y="125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61023</xdr:rowOff>
    </xdr:from>
    <xdr:to>
      <xdr:col>81</xdr:col>
      <xdr:colOff>101600</xdr:colOff>
      <xdr:row>74</xdr:row>
      <xdr:rowOff>162623</xdr:rowOff>
    </xdr:to>
    <xdr:sp macro="" textlink="">
      <xdr:nvSpPr>
        <xdr:cNvPr id="652" name="楕円 651"/>
        <xdr:cNvSpPr/>
      </xdr:nvSpPr>
      <xdr:spPr>
        <a:xfrm>
          <a:off x="15430500" y="127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7700</xdr:rowOff>
    </xdr:from>
    <xdr:ext cx="534377" cy="259045"/>
    <xdr:sp macro="" textlink="">
      <xdr:nvSpPr>
        <xdr:cNvPr id="653" name="テキスト ボックス 652"/>
        <xdr:cNvSpPr txBox="1"/>
      </xdr:nvSpPr>
      <xdr:spPr>
        <a:xfrm>
          <a:off x="15214111" y="125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109906</xdr:rowOff>
    </xdr:from>
    <xdr:to>
      <xdr:col>76</xdr:col>
      <xdr:colOff>165100</xdr:colOff>
      <xdr:row>75</xdr:row>
      <xdr:rowOff>40056</xdr:rowOff>
    </xdr:to>
    <xdr:sp macro="" textlink="">
      <xdr:nvSpPr>
        <xdr:cNvPr id="654" name="楕円 653"/>
        <xdr:cNvSpPr/>
      </xdr:nvSpPr>
      <xdr:spPr>
        <a:xfrm>
          <a:off x="14541500" y="127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56583</xdr:rowOff>
    </xdr:from>
    <xdr:ext cx="534377" cy="259045"/>
    <xdr:sp macro="" textlink="">
      <xdr:nvSpPr>
        <xdr:cNvPr id="655" name="テキスト ボックス 654"/>
        <xdr:cNvSpPr txBox="1"/>
      </xdr:nvSpPr>
      <xdr:spPr>
        <a:xfrm>
          <a:off x="14325111" y="125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147650</xdr:rowOff>
    </xdr:from>
    <xdr:to>
      <xdr:col>72</xdr:col>
      <xdr:colOff>38100</xdr:colOff>
      <xdr:row>75</xdr:row>
      <xdr:rowOff>77800</xdr:rowOff>
    </xdr:to>
    <xdr:sp macro="" textlink="">
      <xdr:nvSpPr>
        <xdr:cNvPr id="656" name="楕円 655"/>
        <xdr:cNvSpPr/>
      </xdr:nvSpPr>
      <xdr:spPr>
        <a:xfrm>
          <a:off x="136525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68927</xdr:rowOff>
    </xdr:from>
    <xdr:ext cx="534377" cy="259045"/>
    <xdr:sp macro="" textlink="">
      <xdr:nvSpPr>
        <xdr:cNvPr id="657" name="テキスト ボックス 656"/>
        <xdr:cNvSpPr txBox="1"/>
      </xdr:nvSpPr>
      <xdr:spPr>
        <a:xfrm>
          <a:off x="13436111" y="129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37161</xdr:rowOff>
    </xdr:from>
    <xdr:to>
      <xdr:col>67</xdr:col>
      <xdr:colOff>101600</xdr:colOff>
      <xdr:row>75</xdr:row>
      <xdr:rowOff>138761</xdr:rowOff>
    </xdr:to>
    <xdr:sp macro="" textlink="">
      <xdr:nvSpPr>
        <xdr:cNvPr id="658" name="楕円 657"/>
        <xdr:cNvSpPr/>
      </xdr:nvSpPr>
      <xdr:spPr>
        <a:xfrm>
          <a:off x="12763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129888</xdr:rowOff>
    </xdr:from>
    <xdr:ext cx="534377" cy="259045"/>
    <xdr:sp macro="" textlink="">
      <xdr:nvSpPr>
        <xdr:cNvPr id="659" name="テキスト ボックス 658"/>
        <xdr:cNvSpPr txBox="1"/>
      </xdr:nvSpPr>
      <xdr:spPr>
        <a:xfrm>
          <a:off x="12547111" y="129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5" name="直線コネクタ 684"/>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6" name="積立金最小値テキスト"/>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7" name="直線コネクタ 686"/>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8" name="積立金最大値テキスト"/>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9" name="直線コネクタ 688"/>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151898</xdr:rowOff>
    </xdr:from>
    <xdr:to>
      <xdr:col>85</xdr:col>
      <xdr:colOff>127000</xdr:colOff>
      <xdr:row>98</xdr:row>
      <xdr:rowOff>33776</xdr:rowOff>
    </xdr:to>
    <xdr:cxnSp macro="">
      <xdr:nvCxnSpPr>
        <xdr:cNvPr id="690" name="直線コネクタ 689"/>
        <xdr:cNvCxnSpPr/>
      </xdr:nvCxnSpPr>
      <xdr:spPr>
        <a:xfrm flipV="1">
          <a:off x="15481300" y="16611098"/>
          <a:ext cx="838200" cy="2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1" name="積立金平均値テキスト"/>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2" name="フローチャート: 判断 691"/>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33776</xdr:rowOff>
    </xdr:from>
    <xdr:to>
      <xdr:col>81</xdr:col>
      <xdr:colOff>50800</xdr:colOff>
      <xdr:row>98</xdr:row>
      <xdr:rowOff>77733</xdr:rowOff>
    </xdr:to>
    <xdr:cxnSp macro="">
      <xdr:nvCxnSpPr>
        <xdr:cNvPr id="693" name="直線コネクタ 692"/>
        <xdr:cNvCxnSpPr/>
      </xdr:nvCxnSpPr>
      <xdr:spPr>
        <a:xfrm flipV="1">
          <a:off x="14592300" y="16835876"/>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4" name="フローチャート: 判断 693"/>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5" name="テキスト ボックス 694"/>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77733</xdr:rowOff>
    </xdr:from>
    <xdr:to>
      <xdr:col>76</xdr:col>
      <xdr:colOff>114300</xdr:colOff>
      <xdr:row>98</xdr:row>
      <xdr:rowOff>100985</xdr:rowOff>
    </xdr:to>
    <xdr:cxnSp macro="">
      <xdr:nvCxnSpPr>
        <xdr:cNvPr id="696" name="直線コネクタ 695"/>
        <xdr:cNvCxnSpPr/>
      </xdr:nvCxnSpPr>
      <xdr:spPr>
        <a:xfrm flipV="1">
          <a:off x="13703300" y="16879833"/>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7" name="フローチャート: 判断 696"/>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8" name="テキスト ボックス 697"/>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114554</xdr:rowOff>
    </xdr:from>
    <xdr:to>
      <xdr:col>71</xdr:col>
      <xdr:colOff>177800</xdr:colOff>
      <xdr:row>98</xdr:row>
      <xdr:rowOff>100985</xdr:rowOff>
    </xdr:to>
    <xdr:cxnSp macro="">
      <xdr:nvCxnSpPr>
        <xdr:cNvPr id="699" name="直線コネクタ 698"/>
        <xdr:cNvCxnSpPr/>
      </xdr:nvCxnSpPr>
      <xdr:spPr>
        <a:xfrm>
          <a:off x="12814300" y="16745204"/>
          <a:ext cx="8890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700" name="フローチャート: 判断 699"/>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1" name="テキスト ボックス 700"/>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2" name="フローチャート: 判断 701"/>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3" name="テキスト ボックス 702"/>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101098</xdr:rowOff>
    </xdr:from>
    <xdr:to>
      <xdr:col>85</xdr:col>
      <xdr:colOff>177800</xdr:colOff>
      <xdr:row>97</xdr:row>
      <xdr:rowOff>31248</xdr:rowOff>
    </xdr:to>
    <xdr:sp macro="" textlink="">
      <xdr:nvSpPr>
        <xdr:cNvPr id="709" name="楕円 708"/>
        <xdr:cNvSpPr/>
      </xdr:nvSpPr>
      <xdr:spPr>
        <a:xfrm>
          <a:off x="16268700" y="16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79525</xdr:rowOff>
    </xdr:from>
    <xdr:ext cx="534377" cy="259045"/>
    <xdr:sp macro="" textlink="">
      <xdr:nvSpPr>
        <xdr:cNvPr id="710" name="積立金該当値テキスト"/>
        <xdr:cNvSpPr txBox="1"/>
      </xdr:nvSpPr>
      <xdr:spPr>
        <a:xfrm>
          <a:off x="16370300" y="165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154426</xdr:rowOff>
    </xdr:from>
    <xdr:to>
      <xdr:col>81</xdr:col>
      <xdr:colOff>101600</xdr:colOff>
      <xdr:row>98</xdr:row>
      <xdr:rowOff>84576</xdr:rowOff>
    </xdr:to>
    <xdr:sp macro="" textlink="">
      <xdr:nvSpPr>
        <xdr:cNvPr id="711" name="楕円 710"/>
        <xdr:cNvSpPr/>
      </xdr:nvSpPr>
      <xdr:spPr>
        <a:xfrm>
          <a:off x="154305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75703</xdr:rowOff>
    </xdr:from>
    <xdr:ext cx="534377" cy="259045"/>
    <xdr:sp macro="" textlink="">
      <xdr:nvSpPr>
        <xdr:cNvPr id="712" name="テキスト ボックス 711"/>
        <xdr:cNvSpPr txBox="1"/>
      </xdr:nvSpPr>
      <xdr:spPr>
        <a:xfrm>
          <a:off x="15214111" y="168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26933</xdr:rowOff>
    </xdr:from>
    <xdr:to>
      <xdr:col>76</xdr:col>
      <xdr:colOff>165100</xdr:colOff>
      <xdr:row>98</xdr:row>
      <xdr:rowOff>128533</xdr:rowOff>
    </xdr:to>
    <xdr:sp macro="" textlink="">
      <xdr:nvSpPr>
        <xdr:cNvPr id="713" name="楕円 712"/>
        <xdr:cNvSpPr/>
      </xdr:nvSpPr>
      <xdr:spPr>
        <a:xfrm>
          <a:off x="14541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119660</xdr:rowOff>
    </xdr:from>
    <xdr:ext cx="534377" cy="259045"/>
    <xdr:sp macro="" textlink="">
      <xdr:nvSpPr>
        <xdr:cNvPr id="714" name="テキスト ボックス 713"/>
        <xdr:cNvSpPr txBox="1"/>
      </xdr:nvSpPr>
      <xdr:spPr>
        <a:xfrm>
          <a:off x="14325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50185</xdr:rowOff>
    </xdr:from>
    <xdr:to>
      <xdr:col>72</xdr:col>
      <xdr:colOff>38100</xdr:colOff>
      <xdr:row>98</xdr:row>
      <xdr:rowOff>151785</xdr:rowOff>
    </xdr:to>
    <xdr:sp macro="" textlink="">
      <xdr:nvSpPr>
        <xdr:cNvPr id="715" name="楕円 714"/>
        <xdr:cNvSpPr/>
      </xdr:nvSpPr>
      <xdr:spPr>
        <a:xfrm>
          <a:off x="13652500" y="168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142912</xdr:rowOff>
    </xdr:from>
    <xdr:ext cx="534377" cy="259045"/>
    <xdr:sp macro="" textlink="">
      <xdr:nvSpPr>
        <xdr:cNvPr id="716" name="テキスト ボックス 715"/>
        <xdr:cNvSpPr txBox="1"/>
      </xdr:nvSpPr>
      <xdr:spPr>
        <a:xfrm>
          <a:off x="13436111" y="169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63754</xdr:rowOff>
    </xdr:from>
    <xdr:to>
      <xdr:col>67</xdr:col>
      <xdr:colOff>101600</xdr:colOff>
      <xdr:row>97</xdr:row>
      <xdr:rowOff>165354</xdr:rowOff>
    </xdr:to>
    <xdr:sp macro="" textlink="">
      <xdr:nvSpPr>
        <xdr:cNvPr id="717" name="楕円 716"/>
        <xdr:cNvSpPr/>
      </xdr:nvSpPr>
      <xdr:spPr>
        <a:xfrm>
          <a:off x="127635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156481</xdr:rowOff>
    </xdr:from>
    <xdr:ext cx="534377" cy="259045"/>
    <xdr:sp macro="" textlink="">
      <xdr:nvSpPr>
        <xdr:cNvPr id="718" name="テキスト ボックス 717"/>
        <xdr:cNvSpPr txBox="1"/>
      </xdr:nvSpPr>
      <xdr:spPr>
        <a:xfrm>
          <a:off x="12547111" y="167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0" name="直線コネクタ 739"/>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3" name="投資及び出資金最大値テキスト"/>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4" name="直線コネクタ 743"/>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72172</xdr:rowOff>
    </xdr:from>
    <xdr:to>
      <xdr:col>116</xdr:col>
      <xdr:colOff>63500</xdr:colOff>
      <xdr:row>38</xdr:row>
      <xdr:rowOff>80493</xdr:rowOff>
    </xdr:to>
    <xdr:cxnSp macro="">
      <xdr:nvCxnSpPr>
        <xdr:cNvPr id="745" name="直線コネクタ 744"/>
        <xdr:cNvCxnSpPr/>
      </xdr:nvCxnSpPr>
      <xdr:spPr>
        <a:xfrm flipV="1">
          <a:off x="21323300" y="6587272"/>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6" name="投資及び出資金平均値テキスト"/>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7" name="フローチャート: 判断 746"/>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80493</xdr:rowOff>
    </xdr:from>
    <xdr:to>
      <xdr:col>111</xdr:col>
      <xdr:colOff>177800</xdr:colOff>
      <xdr:row>38</xdr:row>
      <xdr:rowOff>95306</xdr:rowOff>
    </xdr:to>
    <xdr:cxnSp macro="">
      <xdr:nvCxnSpPr>
        <xdr:cNvPr id="748" name="直線コネクタ 747"/>
        <xdr:cNvCxnSpPr/>
      </xdr:nvCxnSpPr>
      <xdr:spPr>
        <a:xfrm flipV="1">
          <a:off x="20434300" y="659559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9" name="フローチャート: 判断 748"/>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50" name="テキスト ボックス 749"/>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94437</xdr:rowOff>
    </xdr:from>
    <xdr:to>
      <xdr:col>107</xdr:col>
      <xdr:colOff>50800</xdr:colOff>
      <xdr:row>38</xdr:row>
      <xdr:rowOff>95306</xdr:rowOff>
    </xdr:to>
    <xdr:cxnSp macro="">
      <xdr:nvCxnSpPr>
        <xdr:cNvPr id="751" name="直線コネクタ 750"/>
        <xdr:cNvCxnSpPr/>
      </xdr:nvCxnSpPr>
      <xdr:spPr>
        <a:xfrm>
          <a:off x="19545300" y="660953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2" name="フローチャート: 判断 751"/>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3" name="テキスト ボックス 752"/>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94437</xdr:rowOff>
    </xdr:from>
    <xdr:to>
      <xdr:col>102</xdr:col>
      <xdr:colOff>114300</xdr:colOff>
      <xdr:row>38</xdr:row>
      <xdr:rowOff>99832</xdr:rowOff>
    </xdr:to>
    <xdr:cxnSp macro="">
      <xdr:nvCxnSpPr>
        <xdr:cNvPr id="754" name="直線コネクタ 753"/>
        <xdr:cNvCxnSpPr/>
      </xdr:nvCxnSpPr>
      <xdr:spPr>
        <a:xfrm flipV="1">
          <a:off x="18656300" y="6609537"/>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5" name="フローチャート: 判断 754"/>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6" name="テキスト ボックス 755"/>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7" name="フローチャート: 判断 756"/>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8" name="テキスト ボックス 757"/>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21372</xdr:rowOff>
    </xdr:from>
    <xdr:to>
      <xdr:col>116</xdr:col>
      <xdr:colOff>114300</xdr:colOff>
      <xdr:row>38</xdr:row>
      <xdr:rowOff>122972</xdr:rowOff>
    </xdr:to>
    <xdr:sp macro="" textlink="">
      <xdr:nvSpPr>
        <xdr:cNvPr id="764" name="楕円 763"/>
        <xdr:cNvSpPr/>
      </xdr:nvSpPr>
      <xdr:spPr>
        <a:xfrm>
          <a:off x="22110700" y="65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107749</xdr:rowOff>
    </xdr:from>
    <xdr:ext cx="469744" cy="259045"/>
    <xdr:sp macro="" textlink="">
      <xdr:nvSpPr>
        <xdr:cNvPr id="765" name="投資及び出資金該当値テキスト"/>
        <xdr:cNvSpPr txBox="1"/>
      </xdr:nvSpPr>
      <xdr:spPr>
        <a:xfrm>
          <a:off x="22212300" y="645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29693</xdr:rowOff>
    </xdr:from>
    <xdr:to>
      <xdr:col>112</xdr:col>
      <xdr:colOff>38100</xdr:colOff>
      <xdr:row>38</xdr:row>
      <xdr:rowOff>131293</xdr:rowOff>
    </xdr:to>
    <xdr:sp macro="" textlink="">
      <xdr:nvSpPr>
        <xdr:cNvPr id="766" name="楕円 765"/>
        <xdr:cNvSpPr/>
      </xdr:nvSpPr>
      <xdr:spPr>
        <a:xfrm>
          <a:off x="21272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122420</xdr:rowOff>
    </xdr:from>
    <xdr:ext cx="469744" cy="259045"/>
    <xdr:sp macro="" textlink="">
      <xdr:nvSpPr>
        <xdr:cNvPr id="767" name="テキスト ボックス 766"/>
        <xdr:cNvSpPr txBox="1"/>
      </xdr:nvSpPr>
      <xdr:spPr>
        <a:xfrm>
          <a:off x="21088428" y="66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44506</xdr:rowOff>
    </xdr:from>
    <xdr:to>
      <xdr:col>107</xdr:col>
      <xdr:colOff>101600</xdr:colOff>
      <xdr:row>38</xdr:row>
      <xdr:rowOff>146106</xdr:rowOff>
    </xdr:to>
    <xdr:sp macro="" textlink="">
      <xdr:nvSpPr>
        <xdr:cNvPr id="768" name="楕円 767"/>
        <xdr:cNvSpPr/>
      </xdr:nvSpPr>
      <xdr:spPr>
        <a:xfrm>
          <a:off x="20383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137233</xdr:rowOff>
    </xdr:from>
    <xdr:ext cx="378565" cy="259045"/>
    <xdr:sp macro="" textlink="">
      <xdr:nvSpPr>
        <xdr:cNvPr id="769" name="テキスト ボックス 768"/>
        <xdr:cNvSpPr txBox="1"/>
      </xdr:nvSpPr>
      <xdr:spPr>
        <a:xfrm>
          <a:off x="20245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43637</xdr:rowOff>
    </xdr:from>
    <xdr:to>
      <xdr:col>102</xdr:col>
      <xdr:colOff>165100</xdr:colOff>
      <xdr:row>38</xdr:row>
      <xdr:rowOff>145237</xdr:rowOff>
    </xdr:to>
    <xdr:sp macro="" textlink="">
      <xdr:nvSpPr>
        <xdr:cNvPr id="770" name="楕円 769"/>
        <xdr:cNvSpPr/>
      </xdr:nvSpPr>
      <xdr:spPr>
        <a:xfrm>
          <a:off x="19494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136364</xdr:rowOff>
    </xdr:from>
    <xdr:ext cx="378565" cy="259045"/>
    <xdr:sp macro="" textlink="">
      <xdr:nvSpPr>
        <xdr:cNvPr id="771" name="テキスト ボックス 770"/>
        <xdr:cNvSpPr txBox="1"/>
      </xdr:nvSpPr>
      <xdr:spPr>
        <a:xfrm>
          <a:off x="19356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49032</xdr:rowOff>
    </xdr:from>
    <xdr:to>
      <xdr:col>98</xdr:col>
      <xdr:colOff>38100</xdr:colOff>
      <xdr:row>38</xdr:row>
      <xdr:rowOff>150632</xdr:rowOff>
    </xdr:to>
    <xdr:sp macro="" textlink="">
      <xdr:nvSpPr>
        <xdr:cNvPr id="772" name="楕円 771"/>
        <xdr:cNvSpPr/>
      </xdr:nvSpPr>
      <xdr:spPr>
        <a:xfrm>
          <a:off x="18605500" y="65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141759</xdr:rowOff>
    </xdr:from>
    <xdr:ext cx="378565" cy="259045"/>
    <xdr:sp macro="" textlink="">
      <xdr:nvSpPr>
        <xdr:cNvPr id="773" name="テキスト ボックス 772"/>
        <xdr:cNvSpPr txBox="1"/>
      </xdr:nvSpPr>
      <xdr:spPr>
        <a:xfrm>
          <a:off x="18467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5" name="直線コネクタ 794"/>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8" name="貸付金最大値テキスト"/>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9" name="直線コネクタ 798"/>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96906</xdr:rowOff>
    </xdr:from>
    <xdr:to>
      <xdr:col>116</xdr:col>
      <xdr:colOff>63500</xdr:colOff>
      <xdr:row>58</xdr:row>
      <xdr:rowOff>111308</xdr:rowOff>
    </xdr:to>
    <xdr:cxnSp macro="">
      <xdr:nvCxnSpPr>
        <xdr:cNvPr id="800" name="直線コネクタ 799"/>
        <xdr:cNvCxnSpPr/>
      </xdr:nvCxnSpPr>
      <xdr:spPr>
        <a:xfrm flipV="1">
          <a:off x="21323300" y="10041006"/>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1" name="貸付金平均値テキスト"/>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2" name="フローチャート: 判断 801"/>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111308</xdr:rowOff>
    </xdr:from>
    <xdr:to>
      <xdr:col>111</xdr:col>
      <xdr:colOff>177800</xdr:colOff>
      <xdr:row>58</xdr:row>
      <xdr:rowOff>111720</xdr:rowOff>
    </xdr:to>
    <xdr:cxnSp macro="">
      <xdr:nvCxnSpPr>
        <xdr:cNvPr id="803" name="直線コネクタ 802"/>
        <xdr:cNvCxnSpPr/>
      </xdr:nvCxnSpPr>
      <xdr:spPr>
        <a:xfrm flipV="1">
          <a:off x="20434300" y="1005540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4" name="フローチャート: 判断 803"/>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5" name="テキスト ボックス 804"/>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109113</xdr:rowOff>
    </xdr:from>
    <xdr:to>
      <xdr:col>107</xdr:col>
      <xdr:colOff>50800</xdr:colOff>
      <xdr:row>58</xdr:row>
      <xdr:rowOff>111720</xdr:rowOff>
    </xdr:to>
    <xdr:cxnSp macro="">
      <xdr:nvCxnSpPr>
        <xdr:cNvPr id="806" name="直線コネクタ 805"/>
        <xdr:cNvCxnSpPr/>
      </xdr:nvCxnSpPr>
      <xdr:spPr>
        <a:xfrm>
          <a:off x="19545300" y="10053213"/>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7" name="フローチャート: 判断 806"/>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8" name="テキスト ボックス 807"/>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109113</xdr:rowOff>
    </xdr:from>
    <xdr:to>
      <xdr:col>102</xdr:col>
      <xdr:colOff>114300</xdr:colOff>
      <xdr:row>58</xdr:row>
      <xdr:rowOff>111079</xdr:rowOff>
    </xdr:to>
    <xdr:cxnSp macro="">
      <xdr:nvCxnSpPr>
        <xdr:cNvPr id="809" name="直線コネクタ 808"/>
        <xdr:cNvCxnSpPr/>
      </xdr:nvCxnSpPr>
      <xdr:spPr>
        <a:xfrm flipV="1">
          <a:off x="18656300" y="1005321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10" name="フローチャート: 判断 809"/>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1" name="テキスト ボックス 810"/>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2" name="フローチャート: 判断 811"/>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3" name="テキスト ボックス 812"/>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46106</xdr:rowOff>
    </xdr:from>
    <xdr:to>
      <xdr:col>116</xdr:col>
      <xdr:colOff>114300</xdr:colOff>
      <xdr:row>58</xdr:row>
      <xdr:rowOff>147706</xdr:rowOff>
    </xdr:to>
    <xdr:sp macro="" textlink="">
      <xdr:nvSpPr>
        <xdr:cNvPr id="819" name="楕円 818"/>
        <xdr:cNvSpPr/>
      </xdr:nvSpPr>
      <xdr:spPr>
        <a:xfrm>
          <a:off x="221107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132483</xdr:rowOff>
    </xdr:from>
    <xdr:ext cx="378565" cy="259045"/>
    <xdr:sp macro="" textlink="">
      <xdr:nvSpPr>
        <xdr:cNvPr id="820" name="貸付金該当値テキスト"/>
        <xdr:cNvSpPr txBox="1"/>
      </xdr:nvSpPr>
      <xdr:spPr>
        <a:xfrm>
          <a:off x="22212300" y="990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60508</xdr:rowOff>
    </xdr:from>
    <xdr:to>
      <xdr:col>112</xdr:col>
      <xdr:colOff>38100</xdr:colOff>
      <xdr:row>58</xdr:row>
      <xdr:rowOff>162108</xdr:rowOff>
    </xdr:to>
    <xdr:sp macro="" textlink="">
      <xdr:nvSpPr>
        <xdr:cNvPr id="821" name="楕円 820"/>
        <xdr:cNvSpPr/>
      </xdr:nvSpPr>
      <xdr:spPr>
        <a:xfrm>
          <a:off x="21272500" y="100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153235</xdr:rowOff>
    </xdr:from>
    <xdr:ext cx="378565" cy="259045"/>
    <xdr:sp macro="" textlink="">
      <xdr:nvSpPr>
        <xdr:cNvPr id="822" name="テキスト ボックス 821"/>
        <xdr:cNvSpPr txBox="1"/>
      </xdr:nvSpPr>
      <xdr:spPr>
        <a:xfrm>
          <a:off x="21134017" y="1009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60920</xdr:rowOff>
    </xdr:from>
    <xdr:to>
      <xdr:col>107</xdr:col>
      <xdr:colOff>101600</xdr:colOff>
      <xdr:row>58</xdr:row>
      <xdr:rowOff>162520</xdr:rowOff>
    </xdr:to>
    <xdr:sp macro="" textlink="">
      <xdr:nvSpPr>
        <xdr:cNvPr id="823" name="楕円 822"/>
        <xdr:cNvSpPr/>
      </xdr:nvSpPr>
      <xdr:spPr>
        <a:xfrm>
          <a:off x="20383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153647</xdr:rowOff>
    </xdr:from>
    <xdr:ext cx="378565" cy="259045"/>
    <xdr:sp macro="" textlink="">
      <xdr:nvSpPr>
        <xdr:cNvPr id="824" name="テキスト ボックス 823"/>
        <xdr:cNvSpPr txBox="1"/>
      </xdr:nvSpPr>
      <xdr:spPr>
        <a:xfrm>
          <a:off x="20245017" y="1009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58313</xdr:rowOff>
    </xdr:from>
    <xdr:to>
      <xdr:col>102</xdr:col>
      <xdr:colOff>165100</xdr:colOff>
      <xdr:row>58</xdr:row>
      <xdr:rowOff>159913</xdr:rowOff>
    </xdr:to>
    <xdr:sp macro="" textlink="">
      <xdr:nvSpPr>
        <xdr:cNvPr id="825" name="楕円 824"/>
        <xdr:cNvSpPr/>
      </xdr:nvSpPr>
      <xdr:spPr>
        <a:xfrm>
          <a:off x="19494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151040</xdr:rowOff>
    </xdr:from>
    <xdr:ext cx="378565" cy="259045"/>
    <xdr:sp macro="" textlink="">
      <xdr:nvSpPr>
        <xdr:cNvPr id="826" name="テキスト ボックス 825"/>
        <xdr:cNvSpPr txBox="1"/>
      </xdr:nvSpPr>
      <xdr:spPr>
        <a:xfrm>
          <a:off x="19356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60279</xdr:rowOff>
    </xdr:from>
    <xdr:to>
      <xdr:col>98</xdr:col>
      <xdr:colOff>38100</xdr:colOff>
      <xdr:row>58</xdr:row>
      <xdr:rowOff>161879</xdr:rowOff>
    </xdr:to>
    <xdr:sp macro="" textlink="">
      <xdr:nvSpPr>
        <xdr:cNvPr id="827" name="楕円 826"/>
        <xdr:cNvSpPr/>
      </xdr:nvSpPr>
      <xdr:spPr>
        <a:xfrm>
          <a:off x="18605500" y="10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153006</xdr:rowOff>
    </xdr:from>
    <xdr:ext cx="378565" cy="259045"/>
    <xdr:sp macro="" textlink="">
      <xdr:nvSpPr>
        <xdr:cNvPr id="828" name="テキスト ボックス 827"/>
        <xdr:cNvSpPr txBox="1"/>
      </xdr:nvSpPr>
      <xdr:spPr>
        <a:xfrm>
          <a:off x="18467017" y="1009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3" name="直線コネクタ 852"/>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4" name="繰出金最小値テキスト"/>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5" name="直線コネクタ 854"/>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6" name="繰出金最大値テキスト"/>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7" name="直線コネクタ 856"/>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131566</xdr:rowOff>
    </xdr:from>
    <xdr:to>
      <xdr:col>116</xdr:col>
      <xdr:colOff>63500</xdr:colOff>
      <xdr:row>75</xdr:row>
      <xdr:rowOff>6597</xdr:rowOff>
    </xdr:to>
    <xdr:cxnSp macro="">
      <xdr:nvCxnSpPr>
        <xdr:cNvPr id="858" name="直線コネクタ 857"/>
        <xdr:cNvCxnSpPr/>
      </xdr:nvCxnSpPr>
      <xdr:spPr>
        <a:xfrm flipV="1">
          <a:off x="21323300" y="12818866"/>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9" name="繰出金平均値テキスト"/>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0" name="フローチャート: 判断 859"/>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159379</xdr:rowOff>
    </xdr:from>
    <xdr:to>
      <xdr:col>111</xdr:col>
      <xdr:colOff>177800</xdr:colOff>
      <xdr:row>75</xdr:row>
      <xdr:rowOff>6597</xdr:rowOff>
    </xdr:to>
    <xdr:cxnSp macro="">
      <xdr:nvCxnSpPr>
        <xdr:cNvPr id="861" name="直線コネクタ 860"/>
        <xdr:cNvCxnSpPr/>
      </xdr:nvCxnSpPr>
      <xdr:spPr>
        <a:xfrm>
          <a:off x="20434300" y="1284667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2" name="フローチャート: 判断 861"/>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3" name="テキスト ボックス 862"/>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159379</xdr:rowOff>
    </xdr:from>
    <xdr:to>
      <xdr:col>107</xdr:col>
      <xdr:colOff>50800</xdr:colOff>
      <xdr:row>75</xdr:row>
      <xdr:rowOff>25838</xdr:rowOff>
    </xdr:to>
    <xdr:cxnSp macro="">
      <xdr:nvCxnSpPr>
        <xdr:cNvPr id="864" name="直線コネクタ 863"/>
        <xdr:cNvCxnSpPr/>
      </xdr:nvCxnSpPr>
      <xdr:spPr>
        <a:xfrm flipV="1">
          <a:off x="19545300" y="1284667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5" name="フローチャート: 判断 864"/>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6" name="テキスト ボックス 865"/>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21190</xdr:rowOff>
    </xdr:from>
    <xdr:to>
      <xdr:col>102</xdr:col>
      <xdr:colOff>114300</xdr:colOff>
      <xdr:row>75</xdr:row>
      <xdr:rowOff>25838</xdr:rowOff>
    </xdr:to>
    <xdr:cxnSp macro="">
      <xdr:nvCxnSpPr>
        <xdr:cNvPr id="867" name="直線コネクタ 866"/>
        <xdr:cNvCxnSpPr/>
      </xdr:nvCxnSpPr>
      <xdr:spPr>
        <a:xfrm>
          <a:off x="18656300" y="1287994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8" name="フローチャート: 判断 867"/>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9" name="テキスト ボックス 868"/>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70" name="フローチャート: 判断 869"/>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1" name="テキスト ボックス 870"/>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80766</xdr:rowOff>
    </xdr:from>
    <xdr:to>
      <xdr:col>116</xdr:col>
      <xdr:colOff>114300</xdr:colOff>
      <xdr:row>75</xdr:row>
      <xdr:rowOff>10916</xdr:rowOff>
    </xdr:to>
    <xdr:sp macro="" textlink="">
      <xdr:nvSpPr>
        <xdr:cNvPr id="877" name="楕円 876"/>
        <xdr:cNvSpPr/>
      </xdr:nvSpPr>
      <xdr:spPr>
        <a:xfrm>
          <a:off x="22110700" y="127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103643</xdr:rowOff>
    </xdr:from>
    <xdr:ext cx="534377" cy="259045"/>
    <xdr:sp macro="" textlink="">
      <xdr:nvSpPr>
        <xdr:cNvPr id="878" name="繰出金該当値テキスト"/>
        <xdr:cNvSpPr txBox="1"/>
      </xdr:nvSpPr>
      <xdr:spPr>
        <a:xfrm>
          <a:off x="22212300" y="126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127247</xdr:rowOff>
    </xdr:from>
    <xdr:to>
      <xdr:col>112</xdr:col>
      <xdr:colOff>38100</xdr:colOff>
      <xdr:row>75</xdr:row>
      <xdr:rowOff>57397</xdr:rowOff>
    </xdr:to>
    <xdr:sp macro="" textlink="">
      <xdr:nvSpPr>
        <xdr:cNvPr id="879" name="楕円 878"/>
        <xdr:cNvSpPr/>
      </xdr:nvSpPr>
      <xdr:spPr>
        <a:xfrm>
          <a:off x="21272500" y="128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73924</xdr:rowOff>
    </xdr:from>
    <xdr:ext cx="534377" cy="259045"/>
    <xdr:sp macro="" textlink="">
      <xdr:nvSpPr>
        <xdr:cNvPr id="880" name="テキスト ボックス 879"/>
        <xdr:cNvSpPr txBox="1"/>
      </xdr:nvSpPr>
      <xdr:spPr>
        <a:xfrm>
          <a:off x="21056111" y="125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108579</xdr:rowOff>
    </xdr:from>
    <xdr:to>
      <xdr:col>107</xdr:col>
      <xdr:colOff>101600</xdr:colOff>
      <xdr:row>75</xdr:row>
      <xdr:rowOff>38729</xdr:rowOff>
    </xdr:to>
    <xdr:sp macro="" textlink="">
      <xdr:nvSpPr>
        <xdr:cNvPr id="881" name="楕円 880"/>
        <xdr:cNvSpPr/>
      </xdr:nvSpPr>
      <xdr:spPr>
        <a:xfrm>
          <a:off x="20383500" y="127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55256</xdr:rowOff>
    </xdr:from>
    <xdr:ext cx="534377" cy="259045"/>
    <xdr:sp macro="" textlink="">
      <xdr:nvSpPr>
        <xdr:cNvPr id="882" name="テキスト ボックス 881"/>
        <xdr:cNvSpPr txBox="1"/>
      </xdr:nvSpPr>
      <xdr:spPr>
        <a:xfrm>
          <a:off x="20167111" y="12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146488</xdr:rowOff>
    </xdr:from>
    <xdr:to>
      <xdr:col>102</xdr:col>
      <xdr:colOff>165100</xdr:colOff>
      <xdr:row>75</xdr:row>
      <xdr:rowOff>76638</xdr:rowOff>
    </xdr:to>
    <xdr:sp macro="" textlink="">
      <xdr:nvSpPr>
        <xdr:cNvPr id="883" name="楕円 882"/>
        <xdr:cNvSpPr/>
      </xdr:nvSpPr>
      <xdr:spPr>
        <a:xfrm>
          <a:off x="19494500" y="12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93165</xdr:rowOff>
    </xdr:from>
    <xdr:ext cx="534377" cy="259045"/>
    <xdr:sp macro="" textlink="">
      <xdr:nvSpPr>
        <xdr:cNvPr id="884" name="テキスト ボックス 883"/>
        <xdr:cNvSpPr txBox="1"/>
      </xdr:nvSpPr>
      <xdr:spPr>
        <a:xfrm>
          <a:off x="19278111" y="126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141840</xdr:rowOff>
    </xdr:from>
    <xdr:to>
      <xdr:col>98</xdr:col>
      <xdr:colOff>38100</xdr:colOff>
      <xdr:row>75</xdr:row>
      <xdr:rowOff>71990</xdr:rowOff>
    </xdr:to>
    <xdr:sp macro="" textlink="">
      <xdr:nvSpPr>
        <xdr:cNvPr id="885" name="楕円 884"/>
        <xdr:cNvSpPr/>
      </xdr:nvSpPr>
      <xdr:spPr>
        <a:xfrm>
          <a:off x="18605500" y="12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88517</xdr:rowOff>
    </xdr:from>
    <xdr:ext cx="534377" cy="259045"/>
    <xdr:sp macro="" textlink="">
      <xdr:nvSpPr>
        <xdr:cNvPr id="886" name="テキスト ボックス 885"/>
        <xdr:cNvSpPr txBox="1"/>
      </xdr:nvSpPr>
      <xdr:spPr>
        <a:xfrm>
          <a:off x="18389111" y="126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722,711</a:t>
          </a:r>
          <a:r>
            <a:rPr kumimoji="1" lang="ja-JP" altLang="en-US" sz="1050">
              <a:latin typeface="ＭＳ Ｐゴシック" panose="020B0600070205080204" pitchFamily="50" charset="-128"/>
              <a:ea typeface="ＭＳ Ｐゴシック" panose="020B0600070205080204" pitchFamily="50" charset="-128"/>
            </a:rPr>
            <a:t>円となっている。</a:t>
          </a:r>
        </a:p>
        <a:p>
          <a:r>
            <a:rPr kumimoji="1" lang="ja-JP" altLang="en-US" sz="1050">
              <a:latin typeface="ＭＳ Ｐゴシック" panose="020B0600070205080204" pitchFamily="50" charset="-128"/>
              <a:ea typeface="ＭＳ Ｐゴシック" panose="020B0600070205080204" pitchFamily="50" charset="-128"/>
            </a:rPr>
            <a:t>　主な構成項目である人件費については年々増加傾向にあり、令和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年度と比べて</a:t>
          </a:r>
          <a:r>
            <a:rPr kumimoji="1" lang="en-US" altLang="ja-JP" sz="1050">
              <a:latin typeface="ＭＳ Ｐゴシック" panose="020B0600070205080204" pitchFamily="50" charset="-128"/>
              <a:ea typeface="ＭＳ Ｐゴシック" panose="020B0600070205080204" pitchFamily="50" charset="-128"/>
            </a:rPr>
            <a:t>17,367</a:t>
          </a:r>
          <a:r>
            <a:rPr kumimoji="1" lang="ja-JP" altLang="en-US" sz="1050">
              <a:latin typeface="ＭＳ Ｐゴシック" panose="020B0600070205080204" pitchFamily="50" charset="-128"/>
              <a:ea typeface="ＭＳ Ｐゴシック" panose="020B0600070205080204" pitchFamily="50" charset="-128"/>
            </a:rPr>
            <a:t>円多い</a:t>
          </a:r>
          <a:r>
            <a:rPr kumimoji="1" lang="en-US" altLang="ja-JP" sz="1050">
              <a:latin typeface="ＭＳ Ｐゴシック" panose="020B0600070205080204" pitchFamily="50" charset="-128"/>
              <a:ea typeface="ＭＳ Ｐゴシック" panose="020B0600070205080204" pitchFamily="50" charset="-128"/>
            </a:rPr>
            <a:t>127,097</a:t>
          </a:r>
          <a:r>
            <a:rPr kumimoji="1" lang="ja-JP" altLang="en-US" sz="1050">
              <a:latin typeface="ＭＳ Ｐゴシック" panose="020B0600070205080204" pitchFamily="50" charset="-128"/>
              <a:ea typeface="ＭＳ Ｐゴシック" panose="020B0600070205080204" pitchFamily="50" charset="-128"/>
            </a:rPr>
            <a:t>円となっている。類似団体と比較した際に特に差が目立つのは、衛生関係（対比</a:t>
          </a:r>
          <a:r>
            <a:rPr kumimoji="1" lang="en-US" altLang="ja-JP" sz="1050">
              <a:latin typeface="ＭＳ Ｐゴシック" panose="020B0600070205080204" pitchFamily="50" charset="-128"/>
              <a:ea typeface="ＭＳ Ｐゴシック" panose="020B0600070205080204" pitchFamily="50" charset="-128"/>
            </a:rPr>
            <a:t>151.4</a:t>
          </a:r>
          <a:r>
            <a:rPr kumimoji="1" lang="ja-JP" altLang="en-US" sz="1050">
              <a:latin typeface="ＭＳ Ｐゴシック" panose="020B0600070205080204" pitchFamily="50" charset="-128"/>
              <a:ea typeface="ＭＳ Ｐゴシック" panose="020B0600070205080204" pitchFamily="50" charset="-128"/>
            </a:rPr>
            <a:t>％）と消防関係（対比</a:t>
          </a:r>
          <a:r>
            <a:rPr kumimoji="1" lang="en-US" altLang="ja-JP" sz="1050">
              <a:latin typeface="ＭＳ Ｐゴシック" panose="020B0600070205080204" pitchFamily="50" charset="-128"/>
              <a:ea typeface="ＭＳ Ｐゴシック" panose="020B0600070205080204" pitchFamily="50" charset="-128"/>
            </a:rPr>
            <a:t>772.5</a:t>
          </a:r>
          <a:r>
            <a:rPr kumimoji="1" lang="ja-JP" altLang="en-US" sz="1050">
              <a:latin typeface="ＭＳ Ｐゴシック" panose="020B0600070205080204" pitchFamily="50" charset="-128"/>
              <a:ea typeface="ＭＳ Ｐゴシック" panose="020B0600070205080204" pitchFamily="50" charset="-128"/>
            </a:rPr>
            <a:t>％）で、これはごみ・し尿処理業務、消防業務を町単独で行っているため、職員数が多いことが主な要因となっている。</a:t>
          </a:r>
        </a:p>
        <a:p>
          <a:r>
            <a:rPr kumimoji="1" lang="ja-JP" altLang="en-US" sz="1050">
              <a:latin typeface="ＭＳ Ｐゴシック" panose="020B0600070205080204" pitchFamily="50" charset="-128"/>
              <a:ea typeface="ＭＳ Ｐゴシック" panose="020B0600070205080204" pitchFamily="50" charset="-128"/>
            </a:rPr>
            <a:t>　普通建設事業費については、新庁舎建設事業費等の増により、前年度と比較して</a:t>
          </a:r>
          <a:r>
            <a:rPr kumimoji="1" lang="en-US" altLang="ja-JP" sz="1050">
              <a:latin typeface="ＭＳ Ｐゴシック" panose="020B0600070205080204" pitchFamily="50" charset="-128"/>
              <a:ea typeface="ＭＳ Ｐゴシック" panose="020B0600070205080204" pitchFamily="50" charset="-128"/>
            </a:rPr>
            <a:t>79,827</a:t>
          </a:r>
          <a:r>
            <a:rPr kumimoji="1" lang="ja-JP" altLang="en-US" sz="1050">
              <a:latin typeface="ＭＳ Ｐゴシック" panose="020B0600070205080204" pitchFamily="50" charset="-128"/>
              <a:ea typeface="ＭＳ Ｐゴシック" panose="020B0600070205080204" pitchFamily="50" charset="-128"/>
            </a:rPr>
            <a:t>円多い</a:t>
          </a:r>
          <a:r>
            <a:rPr kumimoji="1" lang="en-US" altLang="ja-JP" sz="1050">
              <a:latin typeface="ＭＳ Ｐゴシック" panose="020B0600070205080204" pitchFamily="50" charset="-128"/>
              <a:ea typeface="ＭＳ Ｐゴシック" panose="020B0600070205080204" pitchFamily="50" charset="-128"/>
            </a:rPr>
            <a:t>144,483</a:t>
          </a:r>
          <a:r>
            <a:rPr kumimoji="1" lang="ja-JP" altLang="en-US" sz="1050">
              <a:latin typeface="ＭＳ Ｐゴシック" panose="020B0600070205080204" pitchFamily="50" charset="-128"/>
              <a:ea typeface="ＭＳ Ｐゴシック" panose="020B0600070205080204" pitchFamily="50" charset="-128"/>
            </a:rPr>
            <a:t>円となった。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物件費については、災害廃棄物処理業務委託料や町外搬出し尿汚泥等運搬・処理業務委託料等の減により、前年度と比較して</a:t>
          </a:r>
          <a:r>
            <a:rPr kumimoji="1" lang="en-US" altLang="ja-JP" sz="1050">
              <a:latin typeface="ＭＳ Ｐゴシック" panose="020B0600070205080204" pitchFamily="50" charset="-128"/>
              <a:ea typeface="ＭＳ Ｐゴシック" panose="020B0600070205080204" pitchFamily="50" charset="-128"/>
            </a:rPr>
            <a:t>22,217</a:t>
          </a:r>
          <a:r>
            <a:rPr kumimoji="1" lang="ja-JP" altLang="en-US" sz="1050">
              <a:latin typeface="ＭＳ Ｐゴシック" panose="020B0600070205080204" pitchFamily="50" charset="-128"/>
              <a:ea typeface="ＭＳ Ｐゴシック" panose="020B0600070205080204" pitchFamily="50" charset="-128"/>
            </a:rPr>
            <a:t>円少ない</a:t>
          </a:r>
          <a:r>
            <a:rPr kumimoji="1" lang="en-US" altLang="ja-JP" sz="1050">
              <a:latin typeface="ＭＳ Ｐゴシック" panose="020B0600070205080204" pitchFamily="50" charset="-128"/>
              <a:ea typeface="ＭＳ Ｐゴシック" panose="020B0600070205080204" pitchFamily="50" charset="-128"/>
            </a:rPr>
            <a:t>136,312</a:t>
          </a:r>
          <a:r>
            <a:rPr kumimoji="1" lang="ja-JP" altLang="en-US" sz="1050">
              <a:latin typeface="ＭＳ Ｐゴシック" panose="020B0600070205080204" pitchFamily="50" charset="-128"/>
              <a:ea typeface="ＭＳ Ｐゴシック" panose="020B0600070205080204" pitchFamily="50" charset="-128"/>
            </a:rPr>
            <a:t>円となったが、類似団体内では一番大きい数値である。これは令和元年東日本台風でし尿処理施設が被災したことが主な要因となっており、新し尿処理施設の建設が完了後には、さらに減少する見込み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補助費等は特別定額給付金等の減により前年度と比較して</a:t>
          </a:r>
          <a:r>
            <a:rPr kumimoji="1" lang="en-US" altLang="ja-JP" sz="1050">
              <a:latin typeface="ＭＳ Ｐゴシック" panose="020B0600070205080204" pitchFamily="50" charset="-128"/>
              <a:ea typeface="ＭＳ Ｐゴシック" panose="020B0600070205080204" pitchFamily="50" charset="-128"/>
            </a:rPr>
            <a:t>104,955</a:t>
          </a:r>
          <a:r>
            <a:rPr kumimoji="1" lang="ja-JP" altLang="en-US" sz="1050">
              <a:latin typeface="ＭＳ Ｐゴシック" panose="020B0600070205080204" pitchFamily="50" charset="-128"/>
              <a:ea typeface="ＭＳ Ｐゴシック" panose="020B0600070205080204" pitchFamily="50" charset="-128"/>
            </a:rPr>
            <a:t>円少ない</a:t>
          </a:r>
          <a:r>
            <a:rPr kumimoji="1" lang="en-US" altLang="ja-JP" sz="1050">
              <a:latin typeface="ＭＳ Ｐゴシック" panose="020B0600070205080204" pitchFamily="50" charset="-128"/>
              <a:ea typeface="ＭＳ Ｐゴシック" panose="020B0600070205080204" pitchFamily="50" charset="-128"/>
            </a:rPr>
            <a:t>48,085</a:t>
          </a:r>
          <a:r>
            <a:rPr kumimoji="1" lang="ja-JP" altLang="en-US" sz="1050">
              <a:latin typeface="ＭＳ Ｐゴシック" panose="020B0600070205080204" pitchFamily="50" charset="-128"/>
              <a:ea typeface="ＭＳ Ｐゴシック" panose="020B0600070205080204" pitchFamily="50" charset="-128"/>
            </a:rPr>
            <a:t>円となった。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災害復旧事業費はし尿処理施設建設工事費等の減により前年度と比較して</a:t>
          </a:r>
          <a:r>
            <a:rPr kumimoji="1" lang="en-US" altLang="ja-JP" sz="1050">
              <a:latin typeface="ＭＳ Ｐゴシック" panose="020B0600070205080204" pitchFamily="50" charset="-128"/>
              <a:ea typeface="ＭＳ Ｐゴシック" panose="020B0600070205080204" pitchFamily="50" charset="-128"/>
            </a:rPr>
            <a:t>78,437</a:t>
          </a:r>
          <a:r>
            <a:rPr kumimoji="1" lang="ja-JP" altLang="en-US" sz="1050">
              <a:latin typeface="ＭＳ Ｐゴシック" panose="020B0600070205080204" pitchFamily="50" charset="-128"/>
              <a:ea typeface="ＭＳ Ｐゴシック" panose="020B0600070205080204" pitchFamily="50" charset="-128"/>
            </a:rPr>
            <a:t>円少ない</a:t>
          </a:r>
          <a:r>
            <a:rPr kumimoji="1" lang="en-US" altLang="ja-JP" sz="1050">
              <a:latin typeface="ＭＳ Ｐゴシック" panose="020B0600070205080204" pitchFamily="50" charset="-128"/>
              <a:ea typeface="ＭＳ Ｐゴシック" panose="020B0600070205080204" pitchFamily="50" charset="-128"/>
            </a:rPr>
            <a:t>8,862</a:t>
          </a:r>
          <a:r>
            <a:rPr kumimoji="1" lang="ja-JP" altLang="en-US" sz="105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15,733
325.76
12,957,703
11,442,691
1,494,968
6,666,787
10,849,220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122936</xdr:rowOff>
    </xdr:from>
    <xdr:to>
      <xdr:col>24</xdr:col>
      <xdr:colOff>63500</xdr:colOff>
      <xdr:row>33</xdr:row>
      <xdr:rowOff>150368</xdr:rowOff>
    </xdr:to>
    <xdr:cxnSp macro="">
      <xdr:nvCxnSpPr>
        <xdr:cNvPr id="61" name="直線コネクタ 60"/>
        <xdr:cNvCxnSpPr/>
      </xdr:nvCxnSpPr>
      <xdr:spPr>
        <a:xfrm>
          <a:off x="3797300" y="578078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157226</xdr:rowOff>
    </xdr:from>
    <xdr:to>
      <xdr:col>19</xdr:col>
      <xdr:colOff>177800</xdr:colOff>
      <xdr:row>33</xdr:row>
      <xdr:rowOff>122936</xdr:rowOff>
    </xdr:to>
    <xdr:cxnSp macro="">
      <xdr:nvCxnSpPr>
        <xdr:cNvPr id="64" name="直線コネクタ 63"/>
        <xdr:cNvCxnSpPr/>
      </xdr:nvCxnSpPr>
      <xdr:spPr>
        <a:xfrm>
          <a:off x="2908300" y="56436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157226</xdr:rowOff>
    </xdr:from>
    <xdr:to>
      <xdr:col>15</xdr:col>
      <xdr:colOff>50800</xdr:colOff>
      <xdr:row>33</xdr:row>
      <xdr:rowOff>106934</xdr:rowOff>
    </xdr:to>
    <xdr:cxnSp macro="">
      <xdr:nvCxnSpPr>
        <xdr:cNvPr id="67" name="直線コネクタ 66"/>
        <xdr:cNvCxnSpPr/>
      </xdr:nvCxnSpPr>
      <xdr:spPr>
        <a:xfrm flipV="1">
          <a:off x="2019300" y="5643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106934</xdr:rowOff>
    </xdr:from>
    <xdr:to>
      <xdr:col>10</xdr:col>
      <xdr:colOff>114300</xdr:colOff>
      <xdr:row>33</xdr:row>
      <xdr:rowOff>134747</xdr:rowOff>
    </xdr:to>
    <xdr:cxnSp macro="">
      <xdr:nvCxnSpPr>
        <xdr:cNvPr id="70" name="直線コネクタ 69"/>
        <xdr:cNvCxnSpPr/>
      </xdr:nvCxnSpPr>
      <xdr:spPr>
        <a:xfrm flipV="1">
          <a:off x="1130300" y="57647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99568</xdr:rowOff>
    </xdr:from>
    <xdr:to>
      <xdr:col>24</xdr:col>
      <xdr:colOff>114300</xdr:colOff>
      <xdr:row>34</xdr:row>
      <xdr:rowOff>29718</xdr:rowOff>
    </xdr:to>
    <xdr:sp macro="" textlink="">
      <xdr:nvSpPr>
        <xdr:cNvPr id="80" name="楕円 79"/>
        <xdr:cNvSpPr/>
      </xdr:nvSpPr>
      <xdr:spPr>
        <a:xfrm>
          <a:off x="45847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122445</xdr:rowOff>
    </xdr:from>
    <xdr:ext cx="469744" cy="259045"/>
    <xdr:sp macro="" textlink="">
      <xdr:nvSpPr>
        <xdr:cNvPr id="81" name="議会費該当値テキスト"/>
        <xdr:cNvSpPr txBox="1"/>
      </xdr:nvSpPr>
      <xdr:spPr>
        <a:xfrm>
          <a:off x="4686300"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72136</xdr:rowOff>
    </xdr:from>
    <xdr:to>
      <xdr:col>20</xdr:col>
      <xdr:colOff>38100</xdr:colOff>
      <xdr:row>34</xdr:row>
      <xdr:rowOff>2286</xdr:rowOff>
    </xdr:to>
    <xdr:sp macro="" textlink="">
      <xdr:nvSpPr>
        <xdr:cNvPr id="82" name="楕円 81"/>
        <xdr:cNvSpPr/>
      </xdr:nvSpPr>
      <xdr:spPr>
        <a:xfrm>
          <a:off x="3746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18813</xdr:rowOff>
    </xdr:from>
    <xdr:ext cx="469744" cy="259045"/>
    <xdr:sp macro="" textlink="">
      <xdr:nvSpPr>
        <xdr:cNvPr id="83" name="テキスト ボックス 82"/>
        <xdr:cNvSpPr txBox="1"/>
      </xdr:nvSpPr>
      <xdr:spPr>
        <a:xfrm>
          <a:off x="3562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106426</xdr:rowOff>
    </xdr:from>
    <xdr:to>
      <xdr:col>15</xdr:col>
      <xdr:colOff>101600</xdr:colOff>
      <xdr:row>33</xdr:row>
      <xdr:rowOff>36576</xdr:rowOff>
    </xdr:to>
    <xdr:sp macro="" textlink="">
      <xdr:nvSpPr>
        <xdr:cNvPr id="84" name="楕円 83"/>
        <xdr:cNvSpPr/>
      </xdr:nvSpPr>
      <xdr:spPr>
        <a:xfrm>
          <a:off x="2857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53103</xdr:rowOff>
    </xdr:from>
    <xdr:ext cx="469744" cy="259045"/>
    <xdr:sp macro="" textlink="">
      <xdr:nvSpPr>
        <xdr:cNvPr id="85" name="テキスト ボックス 84"/>
        <xdr:cNvSpPr txBox="1"/>
      </xdr:nvSpPr>
      <xdr:spPr>
        <a:xfrm>
          <a:off x="2673428"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56134</xdr:rowOff>
    </xdr:from>
    <xdr:to>
      <xdr:col>10</xdr:col>
      <xdr:colOff>165100</xdr:colOff>
      <xdr:row>33</xdr:row>
      <xdr:rowOff>157734</xdr:rowOff>
    </xdr:to>
    <xdr:sp macro="" textlink="">
      <xdr:nvSpPr>
        <xdr:cNvPr id="86" name="楕円 85"/>
        <xdr:cNvSpPr/>
      </xdr:nvSpPr>
      <xdr:spPr>
        <a:xfrm>
          <a:off x="1968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2811</xdr:rowOff>
    </xdr:from>
    <xdr:ext cx="469744" cy="259045"/>
    <xdr:sp macro="" textlink="">
      <xdr:nvSpPr>
        <xdr:cNvPr id="87" name="テキスト ボックス 86"/>
        <xdr:cNvSpPr txBox="1"/>
      </xdr:nvSpPr>
      <xdr:spPr>
        <a:xfrm>
          <a:off x="1784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83947</xdr:rowOff>
    </xdr:from>
    <xdr:to>
      <xdr:col>6</xdr:col>
      <xdr:colOff>38100</xdr:colOff>
      <xdr:row>34</xdr:row>
      <xdr:rowOff>14097</xdr:rowOff>
    </xdr:to>
    <xdr:sp macro="" textlink="">
      <xdr:nvSpPr>
        <xdr:cNvPr id="88" name="楕円 87"/>
        <xdr:cNvSpPr/>
      </xdr:nvSpPr>
      <xdr:spPr>
        <a:xfrm>
          <a:off x="10795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30624</xdr:rowOff>
    </xdr:from>
    <xdr:ext cx="469744" cy="259045"/>
    <xdr:sp macro="" textlink="">
      <xdr:nvSpPr>
        <xdr:cNvPr id="89" name="テキスト ボックス 88"/>
        <xdr:cNvSpPr txBox="1"/>
      </xdr:nvSpPr>
      <xdr:spPr>
        <a:xfrm>
          <a:off x="895428" y="55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81659</xdr:rowOff>
    </xdr:from>
    <xdr:to>
      <xdr:col>24</xdr:col>
      <xdr:colOff>63500</xdr:colOff>
      <xdr:row>53</xdr:row>
      <xdr:rowOff>111207</xdr:rowOff>
    </xdr:to>
    <xdr:cxnSp macro="">
      <xdr:nvCxnSpPr>
        <xdr:cNvPr id="116" name="直線コネクタ 115"/>
        <xdr:cNvCxnSpPr/>
      </xdr:nvCxnSpPr>
      <xdr:spPr>
        <a:xfrm>
          <a:off x="3797300" y="9168509"/>
          <a:ext cx="838200" cy="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81659</xdr:rowOff>
    </xdr:from>
    <xdr:to>
      <xdr:col>19</xdr:col>
      <xdr:colOff>177800</xdr:colOff>
      <xdr:row>56</xdr:row>
      <xdr:rowOff>128453</xdr:rowOff>
    </xdr:to>
    <xdr:cxnSp macro="">
      <xdr:nvCxnSpPr>
        <xdr:cNvPr id="119" name="直線コネクタ 118"/>
        <xdr:cNvCxnSpPr/>
      </xdr:nvCxnSpPr>
      <xdr:spPr>
        <a:xfrm flipV="1">
          <a:off x="2908300" y="9168509"/>
          <a:ext cx="889000" cy="56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128453</xdr:rowOff>
    </xdr:from>
    <xdr:to>
      <xdr:col>15</xdr:col>
      <xdr:colOff>50800</xdr:colOff>
      <xdr:row>57</xdr:row>
      <xdr:rowOff>7131</xdr:rowOff>
    </xdr:to>
    <xdr:cxnSp macro="">
      <xdr:nvCxnSpPr>
        <xdr:cNvPr id="122" name="直線コネクタ 121"/>
        <xdr:cNvCxnSpPr/>
      </xdr:nvCxnSpPr>
      <xdr:spPr>
        <a:xfrm flipV="1">
          <a:off x="2019300" y="9729653"/>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144121</xdr:rowOff>
    </xdr:from>
    <xdr:to>
      <xdr:col>10</xdr:col>
      <xdr:colOff>114300</xdr:colOff>
      <xdr:row>57</xdr:row>
      <xdr:rowOff>7131</xdr:rowOff>
    </xdr:to>
    <xdr:cxnSp macro="">
      <xdr:nvCxnSpPr>
        <xdr:cNvPr id="125" name="直線コネクタ 124"/>
        <xdr:cNvCxnSpPr/>
      </xdr:nvCxnSpPr>
      <xdr:spPr>
        <a:xfrm>
          <a:off x="1130300" y="9745321"/>
          <a:ext cx="88900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60407</xdr:rowOff>
    </xdr:from>
    <xdr:to>
      <xdr:col>24</xdr:col>
      <xdr:colOff>114300</xdr:colOff>
      <xdr:row>53</xdr:row>
      <xdr:rowOff>162007</xdr:rowOff>
    </xdr:to>
    <xdr:sp macro="" textlink="">
      <xdr:nvSpPr>
        <xdr:cNvPr id="135" name="楕円 134"/>
        <xdr:cNvSpPr/>
      </xdr:nvSpPr>
      <xdr:spPr>
        <a:xfrm>
          <a:off x="4584700" y="9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83284</xdr:rowOff>
    </xdr:from>
    <xdr:ext cx="599010" cy="259045"/>
    <xdr:sp macro="" textlink="">
      <xdr:nvSpPr>
        <xdr:cNvPr id="136" name="総務費該当値テキスト"/>
        <xdr:cNvSpPr txBox="1"/>
      </xdr:nvSpPr>
      <xdr:spPr>
        <a:xfrm>
          <a:off x="4686300" y="89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30859</xdr:rowOff>
    </xdr:from>
    <xdr:to>
      <xdr:col>20</xdr:col>
      <xdr:colOff>38100</xdr:colOff>
      <xdr:row>53</xdr:row>
      <xdr:rowOff>132459</xdr:rowOff>
    </xdr:to>
    <xdr:sp macro="" textlink="">
      <xdr:nvSpPr>
        <xdr:cNvPr id="137" name="楕円 136"/>
        <xdr:cNvSpPr/>
      </xdr:nvSpPr>
      <xdr:spPr>
        <a:xfrm>
          <a:off x="3746500" y="91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148986</xdr:rowOff>
    </xdr:from>
    <xdr:ext cx="599010" cy="259045"/>
    <xdr:sp macro="" textlink="">
      <xdr:nvSpPr>
        <xdr:cNvPr id="138" name="テキスト ボックス 137"/>
        <xdr:cNvSpPr txBox="1"/>
      </xdr:nvSpPr>
      <xdr:spPr>
        <a:xfrm>
          <a:off x="3497795" y="889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77653</xdr:rowOff>
    </xdr:from>
    <xdr:to>
      <xdr:col>15</xdr:col>
      <xdr:colOff>101600</xdr:colOff>
      <xdr:row>57</xdr:row>
      <xdr:rowOff>7803</xdr:rowOff>
    </xdr:to>
    <xdr:sp macro="" textlink="">
      <xdr:nvSpPr>
        <xdr:cNvPr id="139" name="楕円 138"/>
        <xdr:cNvSpPr/>
      </xdr:nvSpPr>
      <xdr:spPr>
        <a:xfrm>
          <a:off x="2857500" y="96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170380</xdr:rowOff>
    </xdr:from>
    <xdr:ext cx="534377" cy="259045"/>
    <xdr:sp macro="" textlink="">
      <xdr:nvSpPr>
        <xdr:cNvPr id="140" name="テキスト ボックス 139"/>
        <xdr:cNvSpPr txBox="1"/>
      </xdr:nvSpPr>
      <xdr:spPr>
        <a:xfrm>
          <a:off x="2641111" y="97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127781</xdr:rowOff>
    </xdr:from>
    <xdr:to>
      <xdr:col>10</xdr:col>
      <xdr:colOff>165100</xdr:colOff>
      <xdr:row>57</xdr:row>
      <xdr:rowOff>57931</xdr:rowOff>
    </xdr:to>
    <xdr:sp macro="" textlink="">
      <xdr:nvSpPr>
        <xdr:cNvPr id="141" name="楕円 140"/>
        <xdr:cNvSpPr/>
      </xdr:nvSpPr>
      <xdr:spPr>
        <a:xfrm>
          <a:off x="1968500" y="97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49058</xdr:rowOff>
    </xdr:from>
    <xdr:ext cx="534377" cy="259045"/>
    <xdr:sp macro="" textlink="">
      <xdr:nvSpPr>
        <xdr:cNvPr id="142" name="テキスト ボックス 141"/>
        <xdr:cNvSpPr txBox="1"/>
      </xdr:nvSpPr>
      <xdr:spPr>
        <a:xfrm>
          <a:off x="1752111" y="98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93321</xdr:rowOff>
    </xdr:from>
    <xdr:to>
      <xdr:col>6</xdr:col>
      <xdr:colOff>38100</xdr:colOff>
      <xdr:row>57</xdr:row>
      <xdr:rowOff>23471</xdr:rowOff>
    </xdr:to>
    <xdr:sp macro="" textlink="">
      <xdr:nvSpPr>
        <xdr:cNvPr id="143" name="楕円 142"/>
        <xdr:cNvSpPr/>
      </xdr:nvSpPr>
      <xdr:spPr>
        <a:xfrm>
          <a:off x="1079500" y="96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14598</xdr:rowOff>
    </xdr:from>
    <xdr:ext cx="534377" cy="259045"/>
    <xdr:sp macro="" textlink="">
      <xdr:nvSpPr>
        <xdr:cNvPr id="144" name="テキスト ボックス 143"/>
        <xdr:cNvSpPr txBox="1"/>
      </xdr:nvSpPr>
      <xdr:spPr>
        <a:xfrm>
          <a:off x="863111" y="97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94470</xdr:rowOff>
    </xdr:from>
    <xdr:to>
      <xdr:col>24</xdr:col>
      <xdr:colOff>62865</xdr:colOff>
      <xdr:row>77</xdr:row>
      <xdr:rowOff>124138</xdr:rowOff>
    </xdr:to>
    <xdr:cxnSp macro="">
      <xdr:nvCxnSpPr>
        <xdr:cNvPr id="171" name="直線コネクタ 170"/>
        <xdr:cNvCxnSpPr/>
      </xdr:nvCxnSpPr>
      <xdr:spPr>
        <a:xfrm flipV="1">
          <a:off x="4633595" y="11924520"/>
          <a:ext cx="1270" cy="14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127965</xdr:rowOff>
    </xdr:from>
    <xdr:ext cx="599010" cy="259045"/>
    <xdr:sp macro="" textlink="">
      <xdr:nvSpPr>
        <xdr:cNvPr id="172" name="民生費最小値テキスト"/>
        <xdr:cNvSpPr txBox="1"/>
      </xdr:nvSpPr>
      <xdr:spPr>
        <a:xfrm>
          <a:off x="4686300" y="133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124138</xdr:rowOff>
    </xdr:from>
    <xdr:to>
      <xdr:col>24</xdr:col>
      <xdr:colOff>152400</xdr:colOff>
      <xdr:row>77</xdr:row>
      <xdr:rowOff>124138</xdr:rowOff>
    </xdr:to>
    <xdr:cxnSp macro="">
      <xdr:nvCxnSpPr>
        <xdr:cNvPr id="173" name="直線コネクタ 172"/>
        <xdr:cNvCxnSpPr/>
      </xdr:nvCxnSpPr>
      <xdr:spPr>
        <a:xfrm>
          <a:off x="4546600" y="133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41147</xdr:rowOff>
    </xdr:from>
    <xdr:ext cx="599010" cy="259045"/>
    <xdr:sp macro="" textlink="">
      <xdr:nvSpPr>
        <xdr:cNvPr id="174" name="民生費最大値テキスト"/>
        <xdr:cNvSpPr txBox="1"/>
      </xdr:nvSpPr>
      <xdr:spPr>
        <a:xfrm>
          <a:off x="4686300" y="116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94470</xdr:rowOff>
    </xdr:from>
    <xdr:to>
      <xdr:col>24</xdr:col>
      <xdr:colOff>152400</xdr:colOff>
      <xdr:row>69</xdr:row>
      <xdr:rowOff>94470</xdr:rowOff>
    </xdr:to>
    <xdr:cxnSp macro="">
      <xdr:nvCxnSpPr>
        <xdr:cNvPr id="175" name="直線コネクタ 174"/>
        <xdr:cNvCxnSpPr/>
      </xdr:nvCxnSpPr>
      <xdr:spPr>
        <a:xfrm>
          <a:off x="4546600" y="1192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112546</xdr:rowOff>
    </xdr:from>
    <xdr:to>
      <xdr:col>24</xdr:col>
      <xdr:colOff>63500</xdr:colOff>
      <xdr:row>76</xdr:row>
      <xdr:rowOff>154265</xdr:rowOff>
    </xdr:to>
    <xdr:cxnSp macro="">
      <xdr:nvCxnSpPr>
        <xdr:cNvPr id="176" name="直線コネクタ 175"/>
        <xdr:cNvCxnSpPr/>
      </xdr:nvCxnSpPr>
      <xdr:spPr>
        <a:xfrm flipV="1">
          <a:off x="3797300" y="12799846"/>
          <a:ext cx="838200" cy="38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158183</xdr:rowOff>
    </xdr:from>
    <xdr:ext cx="599010" cy="259045"/>
    <xdr:sp macro="" textlink="">
      <xdr:nvSpPr>
        <xdr:cNvPr id="177" name="民生費平均値テキスト"/>
        <xdr:cNvSpPr txBox="1"/>
      </xdr:nvSpPr>
      <xdr:spPr>
        <a:xfrm>
          <a:off x="4686300" y="12502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135306</xdr:rowOff>
    </xdr:from>
    <xdr:to>
      <xdr:col>24</xdr:col>
      <xdr:colOff>114300</xdr:colOff>
      <xdr:row>74</xdr:row>
      <xdr:rowOff>65456</xdr:rowOff>
    </xdr:to>
    <xdr:sp macro="" textlink="">
      <xdr:nvSpPr>
        <xdr:cNvPr id="178" name="フローチャート: 判断 177"/>
        <xdr:cNvSpPr/>
      </xdr:nvSpPr>
      <xdr:spPr>
        <a:xfrm>
          <a:off x="4584700" y="126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95205</xdr:rowOff>
    </xdr:from>
    <xdr:to>
      <xdr:col>19</xdr:col>
      <xdr:colOff>177800</xdr:colOff>
      <xdr:row>76</xdr:row>
      <xdr:rowOff>154265</xdr:rowOff>
    </xdr:to>
    <xdr:cxnSp macro="">
      <xdr:nvCxnSpPr>
        <xdr:cNvPr id="179" name="直線コネクタ 178"/>
        <xdr:cNvCxnSpPr/>
      </xdr:nvCxnSpPr>
      <xdr:spPr>
        <a:xfrm>
          <a:off x="2908300" y="13125405"/>
          <a:ext cx="889000" cy="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120675</xdr:rowOff>
    </xdr:from>
    <xdr:to>
      <xdr:col>20</xdr:col>
      <xdr:colOff>38100</xdr:colOff>
      <xdr:row>77</xdr:row>
      <xdr:rowOff>50825</xdr:rowOff>
    </xdr:to>
    <xdr:sp macro="" textlink="">
      <xdr:nvSpPr>
        <xdr:cNvPr id="180" name="フローチャート: 判断 179"/>
        <xdr:cNvSpPr/>
      </xdr:nvSpPr>
      <xdr:spPr>
        <a:xfrm>
          <a:off x="3746500" y="131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41952</xdr:rowOff>
    </xdr:from>
    <xdr:ext cx="599010" cy="259045"/>
    <xdr:sp macro="" textlink="">
      <xdr:nvSpPr>
        <xdr:cNvPr id="181" name="テキスト ボックス 180"/>
        <xdr:cNvSpPr txBox="1"/>
      </xdr:nvSpPr>
      <xdr:spPr>
        <a:xfrm>
          <a:off x="3497795" y="132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95205</xdr:rowOff>
    </xdr:from>
    <xdr:to>
      <xdr:col>15</xdr:col>
      <xdr:colOff>50800</xdr:colOff>
      <xdr:row>77</xdr:row>
      <xdr:rowOff>105443</xdr:rowOff>
    </xdr:to>
    <xdr:cxnSp macro="">
      <xdr:nvCxnSpPr>
        <xdr:cNvPr id="182" name="直線コネクタ 181"/>
        <xdr:cNvCxnSpPr/>
      </xdr:nvCxnSpPr>
      <xdr:spPr>
        <a:xfrm flipV="1">
          <a:off x="2019300" y="13125405"/>
          <a:ext cx="889000" cy="18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30052</xdr:rowOff>
    </xdr:from>
    <xdr:to>
      <xdr:col>15</xdr:col>
      <xdr:colOff>101600</xdr:colOff>
      <xdr:row>77</xdr:row>
      <xdr:rowOff>131652</xdr:rowOff>
    </xdr:to>
    <xdr:sp macro="" textlink="">
      <xdr:nvSpPr>
        <xdr:cNvPr id="183" name="フローチャート: 判断 182"/>
        <xdr:cNvSpPr/>
      </xdr:nvSpPr>
      <xdr:spPr>
        <a:xfrm>
          <a:off x="2857500" y="132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122779</xdr:rowOff>
    </xdr:from>
    <xdr:ext cx="599010" cy="259045"/>
    <xdr:sp macro="" textlink="">
      <xdr:nvSpPr>
        <xdr:cNvPr id="184" name="テキスト ボックス 183"/>
        <xdr:cNvSpPr txBox="1"/>
      </xdr:nvSpPr>
      <xdr:spPr>
        <a:xfrm>
          <a:off x="2608795" y="133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133201</xdr:rowOff>
    </xdr:from>
    <xdr:to>
      <xdr:col>10</xdr:col>
      <xdr:colOff>114300</xdr:colOff>
      <xdr:row>77</xdr:row>
      <xdr:rowOff>105443</xdr:rowOff>
    </xdr:to>
    <xdr:cxnSp macro="">
      <xdr:nvCxnSpPr>
        <xdr:cNvPr id="185" name="直線コネクタ 184"/>
        <xdr:cNvCxnSpPr/>
      </xdr:nvCxnSpPr>
      <xdr:spPr>
        <a:xfrm>
          <a:off x="1130300" y="1316340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146752</xdr:rowOff>
    </xdr:from>
    <xdr:to>
      <xdr:col>10</xdr:col>
      <xdr:colOff>165100</xdr:colOff>
      <xdr:row>78</xdr:row>
      <xdr:rowOff>76902</xdr:rowOff>
    </xdr:to>
    <xdr:sp macro="" textlink="">
      <xdr:nvSpPr>
        <xdr:cNvPr id="186" name="フローチャート: 判断 185"/>
        <xdr:cNvSpPr/>
      </xdr:nvSpPr>
      <xdr:spPr>
        <a:xfrm>
          <a:off x="1968500" y="1334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68029</xdr:rowOff>
    </xdr:from>
    <xdr:ext cx="599010" cy="259045"/>
    <xdr:sp macro="" textlink="">
      <xdr:nvSpPr>
        <xdr:cNvPr id="187" name="テキスト ボックス 186"/>
        <xdr:cNvSpPr txBox="1"/>
      </xdr:nvSpPr>
      <xdr:spPr>
        <a:xfrm>
          <a:off x="1719795" y="1344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145315</xdr:rowOff>
    </xdr:from>
    <xdr:to>
      <xdr:col>6</xdr:col>
      <xdr:colOff>38100</xdr:colOff>
      <xdr:row>78</xdr:row>
      <xdr:rowOff>75465</xdr:rowOff>
    </xdr:to>
    <xdr:sp macro="" textlink="">
      <xdr:nvSpPr>
        <xdr:cNvPr id="188" name="フローチャート: 判断 187"/>
        <xdr:cNvSpPr/>
      </xdr:nvSpPr>
      <xdr:spPr>
        <a:xfrm>
          <a:off x="1079500" y="133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66592</xdr:rowOff>
    </xdr:from>
    <xdr:ext cx="599010" cy="259045"/>
    <xdr:sp macro="" textlink="">
      <xdr:nvSpPr>
        <xdr:cNvPr id="189" name="テキスト ボックス 188"/>
        <xdr:cNvSpPr txBox="1"/>
      </xdr:nvSpPr>
      <xdr:spPr>
        <a:xfrm>
          <a:off x="830795" y="134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61746</xdr:rowOff>
    </xdr:from>
    <xdr:to>
      <xdr:col>24</xdr:col>
      <xdr:colOff>114300</xdr:colOff>
      <xdr:row>74</xdr:row>
      <xdr:rowOff>163346</xdr:rowOff>
    </xdr:to>
    <xdr:sp macro="" textlink="">
      <xdr:nvSpPr>
        <xdr:cNvPr id="195" name="楕円 194"/>
        <xdr:cNvSpPr/>
      </xdr:nvSpPr>
      <xdr:spPr>
        <a:xfrm>
          <a:off x="4584700" y="127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40173</xdr:rowOff>
    </xdr:from>
    <xdr:ext cx="599010" cy="259045"/>
    <xdr:sp macro="" textlink="">
      <xdr:nvSpPr>
        <xdr:cNvPr id="196" name="民生費該当値テキスト"/>
        <xdr:cNvSpPr txBox="1"/>
      </xdr:nvSpPr>
      <xdr:spPr>
        <a:xfrm>
          <a:off x="4686300" y="1272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103465</xdr:rowOff>
    </xdr:from>
    <xdr:to>
      <xdr:col>20</xdr:col>
      <xdr:colOff>38100</xdr:colOff>
      <xdr:row>77</xdr:row>
      <xdr:rowOff>33615</xdr:rowOff>
    </xdr:to>
    <xdr:sp macro="" textlink="">
      <xdr:nvSpPr>
        <xdr:cNvPr id="197" name="楕円 196"/>
        <xdr:cNvSpPr/>
      </xdr:nvSpPr>
      <xdr:spPr>
        <a:xfrm>
          <a:off x="3746500" y="131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50142</xdr:rowOff>
    </xdr:from>
    <xdr:ext cx="599010" cy="259045"/>
    <xdr:sp macro="" textlink="">
      <xdr:nvSpPr>
        <xdr:cNvPr id="198" name="テキスト ボックス 197"/>
        <xdr:cNvSpPr txBox="1"/>
      </xdr:nvSpPr>
      <xdr:spPr>
        <a:xfrm>
          <a:off x="3497795" y="1290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44405</xdr:rowOff>
    </xdr:from>
    <xdr:to>
      <xdr:col>15</xdr:col>
      <xdr:colOff>101600</xdr:colOff>
      <xdr:row>76</xdr:row>
      <xdr:rowOff>146005</xdr:rowOff>
    </xdr:to>
    <xdr:sp macro="" textlink="">
      <xdr:nvSpPr>
        <xdr:cNvPr id="199" name="楕円 198"/>
        <xdr:cNvSpPr/>
      </xdr:nvSpPr>
      <xdr:spPr>
        <a:xfrm>
          <a:off x="2857500" y="130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162531</xdr:rowOff>
    </xdr:from>
    <xdr:ext cx="599010" cy="259045"/>
    <xdr:sp macro="" textlink="">
      <xdr:nvSpPr>
        <xdr:cNvPr id="200" name="テキスト ボックス 199"/>
        <xdr:cNvSpPr txBox="1"/>
      </xdr:nvSpPr>
      <xdr:spPr>
        <a:xfrm>
          <a:off x="2608795" y="1284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54643</xdr:rowOff>
    </xdr:from>
    <xdr:to>
      <xdr:col>10</xdr:col>
      <xdr:colOff>165100</xdr:colOff>
      <xdr:row>77</xdr:row>
      <xdr:rowOff>156243</xdr:rowOff>
    </xdr:to>
    <xdr:sp macro="" textlink="">
      <xdr:nvSpPr>
        <xdr:cNvPr id="201" name="楕円 200"/>
        <xdr:cNvSpPr/>
      </xdr:nvSpPr>
      <xdr:spPr>
        <a:xfrm>
          <a:off x="1968500" y="132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1320</xdr:rowOff>
    </xdr:from>
    <xdr:ext cx="599010" cy="259045"/>
    <xdr:sp macro="" textlink="">
      <xdr:nvSpPr>
        <xdr:cNvPr id="202" name="テキスト ボックス 201"/>
        <xdr:cNvSpPr txBox="1"/>
      </xdr:nvSpPr>
      <xdr:spPr>
        <a:xfrm>
          <a:off x="1719795" y="1303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82401</xdr:rowOff>
    </xdr:from>
    <xdr:to>
      <xdr:col>6</xdr:col>
      <xdr:colOff>38100</xdr:colOff>
      <xdr:row>77</xdr:row>
      <xdr:rowOff>12551</xdr:rowOff>
    </xdr:to>
    <xdr:sp macro="" textlink="">
      <xdr:nvSpPr>
        <xdr:cNvPr id="203" name="楕円 202"/>
        <xdr:cNvSpPr/>
      </xdr:nvSpPr>
      <xdr:spPr>
        <a:xfrm>
          <a:off x="1079500" y="13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29078</xdr:rowOff>
    </xdr:from>
    <xdr:ext cx="599010" cy="259045"/>
    <xdr:sp macro="" textlink="">
      <xdr:nvSpPr>
        <xdr:cNvPr id="204" name="テキスト ボックス 203"/>
        <xdr:cNvSpPr txBox="1"/>
      </xdr:nvSpPr>
      <xdr:spPr>
        <a:xfrm>
          <a:off x="830795" y="1288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92249</xdr:rowOff>
    </xdr:from>
    <xdr:to>
      <xdr:col>24</xdr:col>
      <xdr:colOff>63500</xdr:colOff>
      <xdr:row>95</xdr:row>
      <xdr:rowOff>125330</xdr:rowOff>
    </xdr:to>
    <xdr:cxnSp macro="">
      <xdr:nvCxnSpPr>
        <xdr:cNvPr id="236" name="直線コネクタ 235"/>
        <xdr:cNvCxnSpPr/>
      </xdr:nvCxnSpPr>
      <xdr:spPr>
        <a:xfrm>
          <a:off x="3797300" y="16037099"/>
          <a:ext cx="838200" cy="37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7" name="衛生費平均値テキスト"/>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92249</xdr:rowOff>
    </xdr:from>
    <xdr:to>
      <xdr:col>19</xdr:col>
      <xdr:colOff>177800</xdr:colOff>
      <xdr:row>95</xdr:row>
      <xdr:rowOff>100592</xdr:rowOff>
    </xdr:to>
    <xdr:cxnSp macro="">
      <xdr:nvCxnSpPr>
        <xdr:cNvPr id="239" name="直線コネクタ 238"/>
        <xdr:cNvCxnSpPr/>
      </xdr:nvCxnSpPr>
      <xdr:spPr>
        <a:xfrm flipV="1">
          <a:off x="2908300" y="16037099"/>
          <a:ext cx="889000" cy="35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41" name="テキスト ボックス 240"/>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100592</xdr:rowOff>
    </xdr:from>
    <xdr:to>
      <xdr:col>15</xdr:col>
      <xdr:colOff>50800</xdr:colOff>
      <xdr:row>97</xdr:row>
      <xdr:rowOff>62531</xdr:rowOff>
    </xdr:to>
    <xdr:cxnSp macro="">
      <xdr:nvCxnSpPr>
        <xdr:cNvPr id="242" name="直線コネクタ 241"/>
        <xdr:cNvCxnSpPr/>
      </xdr:nvCxnSpPr>
      <xdr:spPr>
        <a:xfrm flipV="1">
          <a:off x="2019300" y="16388342"/>
          <a:ext cx="889000" cy="30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103021</xdr:rowOff>
    </xdr:from>
    <xdr:ext cx="534377" cy="259045"/>
    <xdr:sp macro="" textlink="">
      <xdr:nvSpPr>
        <xdr:cNvPr id="244" name="テキスト ボックス 243"/>
        <xdr:cNvSpPr txBox="1"/>
      </xdr:nvSpPr>
      <xdr:spPr>
        <a:xfrm>
          <a:off x="2641111" y="16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62531</xdr:rowOff>
    </xdr:from>
    <xdr:to>
      <xdr:col>10</xdr:col>
      <xdr:colOff>114300</xdr:colOff>
      <xdr:row>97</xdr:row>
      <xdr:rowOff>91433</xdr:rowOff>
    </xdr:to>
    <xdr:cxnSp macro="">
      <xdr:nvCxnSpPr>
        <xdr:cNvPr id="245" name="直線コネクタ 244"/>
        <xdr:cNvCxnSpPr/>
      </xdr:nvCxnSpPr>
      <xdr:spPr>
        <a:xfrm flipV="1">
          <a:off x="1130300" y="16693181"/>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131156</xdr:rowOff>
    </xdr:from>
    <xdr:ext cx="534377" cy="259045"/>
    <xdr:sp macro="" textlink="">
      <xdr:nvSpPr>
        <xdr:cNvPr id="247" name="テキスト ボックス 246"/>
        <xdr:cNvSpPr txBox="1"/>
      </xdr:nvSpPr>
      <xdr:spPr>
        <a:xfrm>
          <a:off x="1752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74530</xdr:rowOff>
    </xdr:from>
    <xdr:to>
      <xdr:col>24</xdr:col>
      <xdr:colOff>114300</xdr:colOff>
      <xdr:row>96</xdr:row>
      <xdr:rowOff>4680</xdr:rowOff>
    </xdr:to>
    <xdr:sp macro="" textlink="">
      <xdr:nvSpPr>
        <xdr:cNvPr id="255" name="楕円 254"/>
        <xdr:cNvSpPr/>
      </xdr:nvSpPr>
      <xdr:spPr>
        <a:xfrm>
          <a:off x="4584700" y="163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97407</xdr:rowOff>
    </xdr:from>
    <xdr:ext cx="534377" cy="259045"/>
    <xdr:sp macro="" textlink="">
      <xdr:nvSpPr>
        <xdr:cNvPr id="256" name="衛生費該当値テキスト"/>
        <xdr:cNvSpPr txBox="1"/>
      </xdr:nvSpPr>
      <xdr:spPr>
        <a:xfrm>
          <a:off x="4686300" y="162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41449</xdr:rowOff>
    </xdr:from>
    <xdr:to>
      <xdr:col>20</xdr:col>
      <xdr:colOff>38100</xdr:colOff>
      <xdr:row>93</xdr:row>
      <xdr:rowOff>143049</xdr:rowOff>
    </xdr:to>
    <xdr:sp macro="" textlink="">
      <xdr:nvSpPr>
        <xdr:cNvPr id="257" name="楕円 256"/>
        <xdr:cNvSpPr/>
      </xdr:nvSpPr>
      <xdr:spPr>
        <a:xfrm>
          <a:off x="3746500" y="159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159576</xdr:rowOff>
    </xdr:from>
    <xdr:ext cx="534377" cy="259045"/>
    <xdr:sp macro="" textlink="">
      <xdr:nvSpPr>
        <xdr:cNvPr id="258" name="テキスト ボックス 257"/>
        <xdr:cNvSpPr txBox="1"/>
      </xdr:nvSpPr>
      <xdr:spPr>
        <a:xfrm>
          <a:off x="3530111" y="157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49792</xdr:rowOff>
    </xdr:from>
    <xdr:to>
      <xdr:col>15</xdr:col>
      <xdr:colOff>101600</xdr:colOff>
      <xdr:row>95</xdr:row>
      <xdr:rowOff>151392</xdr:rowOff>
    </xdr:to>
    <xdr:sp macro="" textlink="">
      <xdr:nvSpPr>
        <xdr:cNvPr id="259" name="楕円 258"/>
        <xdr:cNvSpPr/>
      </xdr:nvSpPr>
      <xdr:spPr>
        <a:xfrm>
          <a:off x="2857500" y="163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167919</xdr:rowOff>
    </xdr:from>
    <xdr:ext cx="534377" cy="259045"/>
    <xdr:sp macro="" textlink="">
      <xdr:nvSpPr>
        <xdr:cNvPr id="260" name="テキスト ボックス 259"/>
        <xdr:cNvSpPr txBox="1"/>
      </xdr:nvSpPr>
      <xdr:spPr>
        <a:xfrm>
          <a:off x="2641111" y="1611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11731</xdr:rowOff>
    </xdr:from>
    <xdr:to>
      <xdr:col>10</xdr:col>
      <xdr:colOff>165100</xdr:colOff>
      <xdr:row>97</xdr:row>
      <xdr:rowOff>113331</xdr:rowOff>
    </xdr:to>
    <xdr:sp macro="" textlink="">
      <xdr:nvSpPr>
        <xdr:cNvPr id="261" name="楕円 260"/>
        <xdr:cNvSpPr/>
      </xdr:nvSpPr>
      <xdr:spPr>
        <a:xfrm>
          <a:off x="1968500" y="166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129858</xdr:rowOff>
    </xdr:from>
    <xdr:ext cx="534377" cy="259045"/>
    <xdr:sp macro="" textlink="">
      <xdr:nvSpPr>
        <xdr:cNvPr id="262" name="テキスト ボックス 261"/>
        <xdr:cNvSpPr txBox="1"/>
      </xdr:nvSpPr>
      <xdr:spPr>
        <a:xfrm>
          <a:off x="1752111" y="164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40633</xdr:rowOff>
    </xdr:from>
    <xdr:to>
      <xdr:col>6</xdr:col>
      <xdr:colOff>38100</xdr:colOff>
      <xdr:row>97</xdr:row>
      <xdr:rowOff>142233</xdr:rowOff>
    </xdr:to>
    <xdr:sp macro="" textlink="">
      <xdr:nvSpPr>
        <xdr:cNvPr id="263" name="楕円 262"/>
        <xdr:cNvSpPr/>
      </xdr:nvSpPr>
      <xdr:spPr>
        <a:xfrm>
          <a:off x="1079500" y="166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133360</xdr:rowOff>
    </xdr:from>
    <xdr:ext cx="534377" cy="259045"/>
    <xdr:sp macro="" textlink="">
      <xdr:nvSpPr>
        <xdr:cNvPr id="264" name="テキスト ボックス 263"/>
        <xdr:cNvSpPr txBox="1"/>
      </xdr:nvSpPr>
      <xdr:spPr>
        <a:xfrm>
          <a:off x="863111" y="167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43117</xdr:rowOff>
    </xdr:from>
    <xdr:to>
      <xdr:col>41</xdr:col>
      <xdr:colOff>50800</xdr:colOff>
      <xdr:row>39</xdr:row>
      <xdr:rowOff>44450</xdr:rowOff>
    </xdr:to>
    <xdr:cxnSp macro="">
      <xdr:nvCxnSpPr>
        <xdr:cNvPr id="302" name="直線コネクタ 301"/>
        <xdr:cNvCxnSpPr/>
      </xdr:nvCxnSpPr>
      <xdr:spPr>
        <a:xfrm>
          <a:off x="6972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163767</xdr:rowOff>
    </xdr:from>
    <xdr:to>
      <xdr:col>36</xdr:col>
      <xdr:colOff>165100</xdr:colOff>
      <xdr:row>39</xdr:row>
      <xdr:rowOff>93917</xdr:rowOff>
    </xdr:to>
    <xdr:sp macro="" textlink="">
      <xdr:nvSpPr>
        <xdr:cNvPr id="320" name="楕円 319"/>
        <xdr:cNvSpPr/>
      </xdr:nvSpPr>
      <xdr:spPr>
        <a:xfrm>
          <a:off x="6921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85044</xdr:rowOff>
    </xdr:from>
    <xdr:ext cx="249299" cy="259045"/>
    <xdr:sp macro="" textlink="">
      <xdr:nvSpPr>
        <xdr:cNvPr id="321" name="テキスト ボックス 320"/>
        <xdr:cNvSpPr txBox="1"/>
      </xdr:nvSpPr>
      <xdr:spPr>
        <a:xfrm>
          <a:off x="6847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91515</xdr:rowOff>
    </xdr:from>
    <xdr:to>
      <xdr:col>55</xdr:col>
      <xdr:colOff>0</xdr:colOff>
      <xdr:row>56</xdr:row>
      <xdr:rowOff>30249</xdr:rowOff>
    </xdr:to>
    <xdr:cxnSp macro="">
      <xdr:nvCxnSpPr>
        <xdr:cNvPr id="352" name="直線コネクタ 351"/>
        <xdr:cNvCxnSpPr/>
      </xdr:nvCxnSpPr>
      <xdr:spPr>
        <a:xfrm>
          <a:off x="9639300" y="9521265"/>
          <a:ext cx="838200" cy="1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3" name="農林水産業費平均値テキスト"/>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91515</xdr:rowOff>
    </xdr:from>
    <xdr:to>
      <xdr:col>50</xdr:col>
      <xdr:colOff>114300</xdr:colOff>
      <xdr:row>56</xdr:row>
      <xdr:rowOff>125625</xdr:rowOff>
    </xdr:to>
    <xdr:cxnSp macro="">
      <xdr:nvCxnSpPr>
        <xdr:cNvPr id="355" name="直線コネクタ 354"/>
        <xdr:cNvCxnSpPr/>
      </xdr:nvCxnSpPr>
      <xdr:spPr>
        <a:xfrm flipV="1">
          <a:off x="8750300" y="9521265"/>
          <a:ext cx="889000" cy="20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7" name="テキスト ボックス 356"/>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125625</xdr:rowOff>
    </xdr:from>
    <xdr:to>
      <xdr:col>45</xdr:col>
      <xdr:colOff>177800</xdr:colOff>
      <xdr:row>56</xdr:row>
      <xdr:rowOff>143129</xdr:rowOff>
    </xdr:to>
    <xdr:cxnSp macro="">
      <xdr:nvCxnSpPr>
        <xdr:cNvPr id="358" name="直線コネクタ 357"/>
        <xdr:cNvCxnSpPr/>
      </xdr:nvCxnSpPr>
      <xdr:spPr>
        <a:xfrm flipV="1">
          <a:off x="7861300" y="9726825"/>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139798</xdr:rowOff>
    </xdr:from>
    <xdr:to>
      <xdr:col>41</xdr:col>
      <xdr:colOff>50800</xdr:colOff>
      <xdr:row>56</xdr:row>
      <xdr:rowOff>143129</xdr:rowOff>
    </xdr:to>
    <xdr:cxnSp macro="">
      <xdr:nvCxnSpPr>
        <xdr:cNvPr id="361" name="直線コネクタ 360"/>
        <xdr:cNvCxnSpPr/>
      </xdr:nvCxnSpPr>
      <xdr:spPr>
        <a:xfrm>
          <a:off x="6972300" y="97409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5" name="テキスト ボックス 364"/>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150899</xdr:rowOff>
    </xdr:from>
    <xdr:to>
      <xdr:col>55</xdr:col>
      <xdr:colOff>50800</xdr:colOff>
      <xdr:row>56</xdr:row>
      <xdr:rowOff>81049</xdr:rowOff>
    </xdr:to>
    <xdr:sp macro="" textlink="">
      <xdr:nvSpPr>
        <xdr:cNvPr id="371" name="楕円 370"/>
        <xdr:cNvSpPr/>
      </xdr:nvSpPr>
      <xdr:spPr>
        <a:xfrm>
          <a:off x="10426700" y="95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2326</xdr:rowOff>
    </xdr:from>
    <xdr:ext cx="534377" cy="259045"/>
    <xdr:sp macro="" textlink="">
      <xdr:nvSpPr>
        <xdr:cNvPr id="372" name="農林水産業費該当値テキスト"/>
        <xdr:cNvSpPr txBox="1"/>
      </xdr:nvSpPr>
      <xdr:spPr>
        <a:xfrm>
          <a:off x="10528300" y="943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40715</xdr:rowOff>
    </xdr:from>
    <xdr:to>
      <xdr:col>50</xdr:col>
      <xdr:colOff>165100</xdr:colOff>
      <xdr:row>55</xdr:row>
      <xdr:rowOff>142315</xdr:rowOff>
    </xdr:to>
    <xdr:sp macro="" textlink="">
      <xdr:nvSpPr>
        <xdr:cNvPr id="373" name="楕円 372"/>
        <xdr:cNvSpPr/>
      </xdr:nvSpPr>
      <xdr:spPr>
        <a:xfrm>
          <a:off x="9588500" y="94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158842</xdr:rowOff>
    </xdr:from>
    <xdr:ext cx="534377" cy="259045"/>
    <xdr:sp macro="" textlink="">
      <xdr:nvSpPr>
        <xdr:cNvPr id="374" name="テキスト ボックス 373"/>
        <xdr:cNvSpPr txBox="1"/>
      </xdr:nvSpPr>
      <xdr:spPr>
        <a:xfrm>
          <a:off x="9372111" y="9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74825</xdr:rowOff>
    </xdr:from>
    <xdr:to>
      <xdr:col>46</xdr:col>
      <xdr:colOff>38100</xdr:colOff>
      <xdr:row>57</xdr:row>
      <xdr:rowOff>4975</xdr:rowOff>
    </xdr:to>
    <xdr:sp macro="" textlink="">
      <xdr:nvSpPr>
        <xdr:cNvPr id="375" name="楕円 374"/>
        <xdr:cNvSpPr/>
      </xdr:nvSpPr>
      <xdr:spPr>
        <a:xfrm>
          <a:off x="8699500" y="96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167552</xdr:rowOff>
    </xdr:from>
    <xdr:ext cx="534377" cy="259045"/>
    <xdr:sp macro="" textlink="">
      <xdr:nvSpPr>
        <xdr:cNvPr id="376" name="テキスト ボックス 375"/>
        <xdr:cNvSpPr txBox="1"/>
      </xdr:nvSpPr>
      <xdr:spPr>
        <a:xfrm>
          <a:off x="8483111" y="9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92329</xdr:rowOff>
    </xdr:from>
    <xdr:to>
      <xdr:col>41</xdr:col>
      <xdr:colOff>101600</xdr:colOff>
      <xdr:row>57</xdr:row>
      <xdr:rowOff>22479</xdr:rowOff>
    </xdr:to>
    <xdr:sp macro="" textlink="">
      <xdr:nvSpPr>
        <xdr:cNvPr id="377" name="楕円 376"/>
        <xdr:cNvSpPr/>
      </xdr:nvSpPr>
      <xdr:spPr>
        <a:xfrm>
          <a:off x="7810500" y="96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13606</xdr:rowOff>
    </xdr:from>
    <xdr:ext cx="534377" cy="259045"/>
    <xdr:sp macro="" textlink="">
      <xdr:nvSpPr>
        <xdr:cNvPr id="378" name="テキスト ボックス 377"/>
        <xdr:cNvSpPr txBox="1"/>
      </xdr:nvSpPr>
      <xdr:spPr>
        <a:xfrm>
          <a:off x="7594111" y="97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88998</xdr:rowOff>
    </xdr:from>
    <xdr:to>
      <xdr:col>36</xdr:col>
      <xdr:colOff>165100</xdr:colOff>
      <xdr:row>57</xdr:row>
      <xdr:rowOff>19148</xdr:rowOff>
    </xdr:to>
    <xdr:sp macro="" textlink="">
      <xdr:nvSpPr>
        <xdr:cNvPr id="379" name="楕円 378"/>
        <xdr:cNvSpPr/>
      </xdr:nvSpPr>
      <xdr:spPr>
        <a:xfrm>
          <a:off x="6921500" y="9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10275</xdr:rowOff>
    </xdr:from>
    <xdr:ext cx="534377" cy="259045"/>
    <xdr:sp macro="" textlink="">
      <xdr:nvSpPr>
        <xdr:cNvPr id="380" name="テキスト ボックス 379"/>
        <xdr:cNvSpPr txBox="1"/>
      </xdr:nvSpPr>
      <xdr:spPr>
        <a:xfrm>
          <a:off x="6705111" y="97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2236</xdr:rowOff>
    </xdr:from>
    <xdr:to>
      <xdr:col>55</xdr:col>
      <xdr:colOff>0</xdr:colOff>
      <xdr:row>71</xdr:row>
      <xdr:rowOff>39763</xdr:rowOff>
    </xdr:to>
    <xdr:cxnSp macro="">
      <xdr:nvCxnSpPr>
        <xdr:cNvPr id="409" name="直線コネクタ 408"/>
        <xdr:cNvCxnSpPr/>
      </xdr:nvCxnSpPr>
      <xdr:spPr>
        <a:xfrm>
          <a:off x="9639300" y="12175186"/>
          <a:ext cx="8382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10" name="商工費平均値テキスト"/>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2236</xdr:rowOff>
    </xdr:from>
    <xdr:to>
      <xdr:col>50</xdr:col>
      <xdr:colOff>114300</xdr:colOff>
      <xdr:row>74</xdr:row>
      <xdr:rowOff>9703</xdr:rowOff>
    </xdr:to>
    <xdr:cxnSp macro="">
      <xdr:nvCxnSpPr>
        <xdr:cNvPr id="412" name="直線コネクタ 411"/>
        <xdr:cNvCxnSpPr/>
      </xdr:nvCxnSpPr>
      <xdr:spPr>
        <a:xfrm flipV="1">
          <a:off x="8750300" y="12175186"/>
          <a:ext cx="889000" cy="5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4" name="テキスト ボックス 413"/>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9703</xdr:rowOff>
    </xdr:from>
    <xdr:to>
      <xdr:col>45</xdr:col>
      <xdr:colOff>177800</xdr:colOff>
      <xdr:row>74</xdr:row>
      <xdr:rowOff>100533</xdr:rowOff>
    </xdr:to>
    <xdr:cxnSp macro="">
      <xdr:nvCxnSpPr>
        <xdr:cNvPr id="415" name="直線コネクタ 414"/>
        <xdr:cNvCxnSpPr/>
      </xdr:nvCxnSpPr>
      <xdr:spPr>
        <a:xfrm flipV="1">
          <a:off x="7861300" y="12697003"/>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39095</xdr:rowOff>
    </xdr:from>
    <xdr:ext cx="534377" cy="259045"/>
    <xdr:sp macro="" textlink="">
      <xdr:nvSpPr>
        <xdr:cNvPr id="417" name="テキスト ボックス 416"/>
        <xdr:cNvSpPr txBox="1"/>
      </xdr:nvSpPr>
      <xdr:spPr>
        <a:xfrm>
          <a:off x="8483111" y="13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100533</xdr:rowOff>
    </xdr:from>
    <xdr:to>
      <xdr:col>41</xdr:col>
      <xdr:colOff>50800</xdr:colOff>
      <xdr:row>74</xdr:row>
      <xdr:rowOff>136728</xdr:rowOff>
    </xdr:to>
    <xdr:cxnSp macro="">
      <xdr:nvCxnSpPr>
        <xdr:cNvPr id="418" name="直線コネクタ 417"/>
        <xdr:cNvCxnSpPr/>
      </xdr:nvCxnSpPr>
      <xdr:spPr>
        <a:xfrm flipV="1">
          <a:off x="6972300" y="1278783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158348</xdr:rowOff>
    </xdr:from>
    <xdr:ext cx="534377" cy="259045"/>
    <xdr:sp macro="" textlink="">
      <xdr:nvSpPr>
        <xdr:cNvPr id="420" name="テキスト ボックス 419"/>
        <xdr:cNvSpPr txBox="1"/>
      </xdr:nvSpPr>
      <xdr:spPr>
        <a:xfrm>
          <a:off x="7594111" y="130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xdr:rowOff>
    </xdr:from>
    <xdr:ext cx="534377" cy="259045"/>
    <xdr:sp macro="" textlink="">
      <xdr:nvSpPr>
        <xdr:cNvPr id="422" name="テキスト ボックス 421"/>
        <xdr:cNvSpPr txBox="1"/>
      </xdr:nvSpPr>
      <xdr:spPr>
        <a:xfrm>
          <a:off x="670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160413</xdr:rowOff>
    </xdr:from>
    <xdr:to>
      <xdr:col>55</xdr:col>
      <xdr:colOff>50800</xdr:colOff>
      <xdr:row>71</xdr:row>
      <xdr:rowOff>90563</xdr:rowOff>
    </xdr:to>
    <xdr:sp macro="" textlink="">
      <xdr:nvSpPr>
        <xdr:cNvPr id="428" name="楕円 427"/>
        <xdr:cNvSpPr/>
      </xdr:nvSpPr>
      <xdr:spPr>
        <a:xfrm>
          <a:off x="10426700" y="12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11840</xdr:rowOff>
    </xdr:from>
    <xdr:ext cx="534377" cy="259045"/>
    <xdr:sp macro="" textlink="">
      <xdr:nvSpPr>
        <xdr:cNvPr id="429" name="商工費該当値テキスト"/>
        <xdr:cNvSpPr txBox="1"/>
      </xdr:nvSpPr>
      <xdr:spPr>
        <a:xfrm>
          <a:off x="10528300" y="120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122886</xdr:rowOff>
    </xdr:from>
    <xdr:to>
      <xdr:col>50</xdr:col>
      <xdr:colOff>165100</xdr:colOff>
      <xdr:row>71</xdr:row>
      <xdr:rowOff>53036</xdr:rowOff>
    </xdr:to>
    <xdr:sp macro="" textlink="">
      <xdr:nvSpPr>
        <xdr:cNvPr id="430" name="楕円 429"/>
        <xdr:cNvSpPr/>
      </xdr:nvSpPr>
      <xdr:spPr>
        <a:xfrm>
          <a:off x="9588500" y="121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69563</xdr:rowOff>
    </xdr:from>
    <xdr:ext cx="534377" cy="259045"/>
    <xdr:sp macro="" textlink="">
      <xdr:nvSpPr>
        <xdr:cNvPr id="431" name="テキスト ボックス 430"/>
        <xdr:cNvSpPr txBox="1"/>
      </xdr:nvSpPr>
      <xdr:spPr>
        <a:xfrm>
          <a:off x="9372111" y="118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130353</xdr:rowOff>
    </xdr:from>
    <xdr:to>
      <xdr:col>46</xdr:col>
      <xdr:colOff>38100</xdr:colOff>
      <xdr:row>74</xdr:row>
      <xdr:rowOff>60503</xdr:rowOff>
    </xdr:to>
    <xdr:sp macro="" textlink="">
      <xdr:nvSpPr>
        <xdr:cNvPr id="432" name="楕円 431"/>
        <xdr:cNvSpPr/>
      </xdr:nvSpPr>
      <xdr:spPr>
        <a:xfrm>
          <a:off x="8699500" y="126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77030</xdr:rowOff>
    </xdr:from>
    <xdr:ext cx="534377" cy="259045"/>
    <xdr:sp macro="" textlink="">
      <xdr:nvSpPr>
        <xdr:cNvPr id="433" name="テキスト ボックス 432"/>
        <xdr:cNvSpPr txBox="1"/>
      </xdr:nvSpPr>
      <xdr:spPr>
        <a:xfrm>
          <a:off x="8483111" y="124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49733</xdr:rowOff>
    </xdr:from>
    <xdr:to>
      <xdr:col>41</xdr:col>
      <xdr:colOff>101600</xdr:colOff>
      <xdr:row>74</xdr:row>
      <xdr:rowOff>151333</xdr:rowOff>
    </xdr:to>
    <xdr:sp macro="" textlink="">
      <xdr:nvSpPr>
        <xdr:cNvPr id="434" name="楕円 433"/>
        <xdr:cNvSpPr/>
      </xdr:nvSpPr>
      <xdr:spPr>
        <a:xfrm>
          <a:off x="7810500" y="127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167860</xdr:rowOff>
    </xdr:from>
    <xdr:ext cx="534377" cy="259045"/>
    <xdr:sp macro="" textlink="">
      <xdr:nvSpPr>
        <xdr:cNvPr id="435" name="テキスト ボックス 434"/>
        <xdr:cNvSpPr txBox="1"/>
      </xdr:nvSpPr>
      <xdr:spPr>
        <a:xfrm>
          <a:off x="7594111" y="125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85928</xdr:rowOff>
    </xdr:from>
    <xdr:to>
      <xdr:col>36</xdr:col>
      <xdr:colOff>165100</xdr:colOff>
      <xdr:row>75</xdr:row>
      <xdr:rowOff>16078</xdr:rowOff>
    </xdr:to>
    <xdr:sp macro="" textlink="">
      <xdr:nvSpPr>
        <xdr:cNvPr id="436" name="楕円 435"/>
        <xdr:cNvSpPr/>
      </xdr:nvSpPr>
      <xdr:spPr>
        <a:xfrm>
          <a:off x="6921500" y="127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32605</xdr:rowOff>
    </xdr:from>
    <xdr:ext cx="534377" cy="259045"/>
    <xdr:sp macro="" textlink="">
      <xdr:nvSpPr>
        <xdr:cNvPr id="437" name="テキスト ボックス 436"/>
        <xdr:cNvSpPr txBox="1"/>
      </xdr:nvSpPr>
      <xdr:spPr>
        <a:xfrm>
          <a:off x="6705111" y="125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138881</xdr:rowOff>
    </xdr:from>
    <xdr:to>
      <xdr:col>55</xdr:col>
      <xdr:colOff>0</xdr:colOff>
      <xdr:row>97</xdr:row>
      <xdr:rowOff>12312</xdr:rowOff>
    </xdr:to>
    <xdr:cxnSp macro="">
      <xdr:nvCxnSpPr>
        <xdr:cNvPr id="467" name="直線コネクタ 466"/>
        <xdr:cNvCxnSpPr/>
      </xdr:nvCxnSpPr>
      <xdr:spPr>
        <a:xfrm flipV="1">
          <a:off x="9639300" y="16426631"/>
          <a:ext cx="838200" cy="2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98704</xdr:rowOff>
    </xdr:from>
    <xdr:to>
      <xdr:col>50</xdr:col>
      <xdr:colOff>114300</xdr:colOff>
      <xdr:row>97</xdr:row>
      <xdr:rowOff>12312</xdr:rowOff>
    </xdr:to>
    <xdr:cxnSp macro="">
      <xdr:nvCxnSpPr>
        <xdr:cNvPr id="470" name="直線コネクタ 469"/>
        <xdr:cNvCxnSpPr/>
      </xdr:nvCxnSpPr>
      <xdr:spPr>
        <a:xfrm>
          <a:off x="8750300" y="16386454"/>
          <a:ext cx="889000" cy="25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63157</xdr:rowOff>
    </xdr:from>
    <xdr:to>
      <xdr:col>45</xdr:col>
      <xdr:colOff>177800</xdr:colOff>
      <xdr:row>95</xdr:row>
      <xdr:rowOff>98704</xdr:rowOff>
    </xdr:to>
    <xdr:cxnSp macro="">
      <xdr:nvCxnSpPr>
        <xdr:cNvPr id="473" name="直線コネクタ 472"/>
        <xdr:cNvCxnSpPr/>
      </xdr:nvCxnSpPr>
      <xdr:spPr>
        <a:xfrm>
          <a:off x="7861300" y="16350907"/>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33286</xdr:rowOff>
    </xdr:from>
    <xdr:to>
      <xdr:col>41</xdr:col>
      <xdr:colOff>50800</xdr:colOff>
      <xdr:row>95</xdr:row>
      <xdr:rowOff>63157</xdr:rowOff>
    </xdr:to>
    <xdr:cxnSp macro="">
      <xdr:nvCxnSpPr>
        <xdr:cNvPr id="476" name="直線コネクタ 475"/>
        <xdr:cNvCxnSpPr/>
      </xdr:nvCxnSpPr>
      <xdr:spPr>
        <a:xfrm>
          <a:off x="6972300" y="16149586"/>
          <a:ext cx="889000" cy="20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88081</xdr:rowOff>
    </xdr:from>
    <xdr:to>
      <xdr:col>55</xdr:col>
      <xdr:colOff>50800</xdr:colOff>
      <xdr:row>96</xdr:row>
      <xdr:rowOff>18231</xdr:rowOff>
    </xdr:to>
    <xdr:sp macro="" textlink="">
      <xdr:nvSpPr>
        <xdr:cNvPr id="486" name="楕円 485"/>
        <xdr:cNvSpPr/>
      </xdr:nvSpPr>
      <xdr:spPr>
        <a:xfrm>
          <a:off x="10426700" y="163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66508</xdr:rowOff>
    </xdr:from>
    <xdr:ext cx="534377" cy="259045"/>
    <xdr:sp macro="" textlink="">
      <xdr:nvSpPr>
        <xdr:cNvPr id="487" name="土木費該当値テキスト"/>
        <xdr:cNvSpPr txBox="1"/>
      </xdr:nvSpPr>
      <xdr:spPr>
        <a:xfrm>
          <a:off x="10528300" y="163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132962</xdr:rowOff>
    </xdr:from>
    <xdr:to>
      <xdr:col>50</xdr:col>
      <xdr:colOff>165100</xdr:colOff>
      <xdr:row>97</xdr:row>
      <xdr:rowOff>63112</xdr:rowOff>
    </xdr:to>
    <xdr:sp macro="" textlink="">
      <xdr:nvSpPr>
        <xdr:cNvPr id="488" name="楕円 487"/>
        <xdr:cNvSpPr/>
      </xdr:nvSpPr>
      <xdr:spPr>
        <a:xfrm>
          <a:off x="9588500" y="165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54239</xdr:rowOff>
    </xdr:from>
    <xdr:ext cx="534377" cy="259045"/>
    <xdr:sp macro="" textlink="">
      <xdr:nvSpPr>
        <xdr:cNvPr id="489" name="テキスト ボックス 488"/>
        <xdr:cNvSpPr txBox="1"/>
      </xdr:nvSpPr>
      <xdr:spPr>
        <a:xfrm>
          <a:off x="9372111" y="166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47904</xdr:rowOff>
    </xdr:from>
    <xdr:to>
      <xdr:col>46</xdr:col>
      <xdr:colOff>38100</xdr:colOff>
      <xdr:row>95</xdr:row>
      <xdr:rowOff>149504</xdr:rowOff>
    </xdr:to>
    <xdr:sp macro="" textlink="">
      <xdr:nvSpPr>
        <xdr:cNvPr id="490" name="楕円 489"/>
        <xdr:cNvSpPr/>
      </xdr:nvSpPr>
      <xdr:spPr>
        <a:xfrm>
          <a:off x="8699500" y="163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140631</xdr:rowOff>
    </xdr:from>
    <xdr:ext cx="534377" cy="259045"/>
    <xdr:sp macro="" textlink="">
      <xdr:nvSpPr>
        <xdr:cNvPr id="491" name="テキスト ボックス 490"/>
        <xdr:cNvSpPr txBox="1"/>
      </xdr:nvSpPr>
      <xdr:spPr>
        <a:xfrm>
          <a:off x="8483111" y="164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12357</xdr:rowOff>
    </xdr:from>
    <xdr:to>
      <xdr:col>41</xdr:col>
      <xdr:colOff>101600</xdr:colOff>
      <xdr:row>95</xdr:row>
      <xdr:rowOff>113957</xdr:rowOff>
    </xdr:to>
    <xdr:sp macro="" textlink="">
      <xdr:nvSpPr>
        <xdr:cNvPr id="492" name="楕円 491"/>
        <xdr:cNvSpPr/>
      </xdr:nvSpPr>
      <xdr:spPr>
        <a:xfrm>
          <a:off x="7810500" y="163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105084</xdr:rowOff>
    </xdr:from>
    <xdr:ext cx="534377" cy="259045"/>
    <xdr:sp macro="" textlink="">
      <xdr:nvSpPr>
        <xdr:cNvPr id="493" name="テキスト ボックス 492"/>
        <xdr:cNvSpPr txBox="1"/>
      </xdr:nvSpPr>
      <xdr:spPr>
        <a:xfrm>
          <a:off x="7594111" y="163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153936</xdr:rowOff>
    </xdr:from>
    <xdr:to>
      <xdr:col>36</xdr:col>
      <xdr:colOff>165100</xdr:colOff>
      <xdr:row>94</xdr:row>
      <xdr:rowOff>84086</xdr:rowOff>
    </xdr:to>
    <xdr:sp macro="" textlink="">
      <xdr:nvSpPr>
        <xdr:cNvPr id="494" name="楕円 493"/>
        <xdr:cNvSpPr/>
      </xdr:nvSpPr>
      <xdr:spPr>
        <a:xfrm>
          <a:off x="6921500" y="160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75213</xdr:rowOff>
    </xdr:from>
    <xdr:ext cx="534377" cy="259045"/>
    <xdr:sp macro="" textlink="">
      <xdr:nvSpPr>
        <xdr:cNvPr id="495" name="テキスト ボックス 494"/>
        <xdr:cNvSpPr txBox="1"/>
      </xdr:nvSpPr>
      <xdr:spPr>
        <a:xfrm>
          <a:off x="6705111" y="161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164427</xdr:rowOff>
    </xdr:from>
    <xdr:to>
      <xdr:col>85</xdr:col>
      <xdr:colOff>127000</xdr:colOff>
      <xdr:row>33</xdr:row>
      <xdr:rowOff>70091</xdr:rowOff>
    </xdr:to>
    <xdr:cxnSp macro="">
      <xdr:nvCxnSpPr>
        <xdr:cNvPr id="525" name="直線コネクタ 524"/>
        <xdr:cNvCxnSpPr/>
      </xdr:nvCxnSpPr>
      <xdr:spPr>
        <a:xfrm>
          <a:off x="15481300" y="5650827"/>
          <a:ext cx="8382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6" name="消防費平均値テキスト"/>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164427</xdr:rowOff>
    </xdr:from>
    <xdr:to>
      <xdr:col>81</xdr:col>
      <xdr:colOff>50800</xdr:colOff>
      <xdr:row>34</xdr:row>
      <xdr:rowOff>84760</xdr:rowOff>
    </xdr:to>
    <xdr:cxnSp macro="">
      <xdr:nvCxnSpPr>
        <xdr:cNvPr id="528" name="直線コネクタ 527"/>
        <xdr:cNvCxnSpPr/>
      </xdr:nvCxnSpPr>
      <xdr:spPr>
        <a:xfrm flipV="1">
          <a:off x="14592300" y="5650827"/>
          <a:ext cx="8890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113618</xdr:rowOff>
    </xdr:from>
    <xdr:ext cx="534377" cy="259045"/>
    <xdr:sp macro="" textlink="">
      <xdr:nvSpPr>
        <xdr:cNvPr id="530" name="テキスト ボックス 529"/>
        <xdr:cNvSpPr txBox="1"/>
      </xdr:nvSpPr>
      <xdr:spPr>
        <a:xfrm>
          <a:off x="15214111" y="59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84760</xdr:rowOff>
    </xdr:from>
    <xdr:to>
      <xdr:col>76</xdr:col>
      <xdr:colOff>114300</xdr:colOff>
      <xdr:row>35</xdr:row>
      <xdr:rowOff>116306</xdr:rowOff>
    </xdr:to>
    <xdr:cxnSp macro="">
      <xdr:nvCxnSpPr>
        <xdr:cNvPr id="531" name="直線コネクタ 530"/>
        <xdr:cNvCxnSpPr/>
      </xdr:nvCxnSpPr>
      <xdr:spPr>
        <a:xfrm flipV="1">
          <a:off x="13703300" y="5914060"/>
          <a:ext cx="889000" cy="2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99598</xdr:rowOff>
    </xdr:from>
    <xdr:ext cx="534377" cy="259045"/>
    <xdr:sp macro="" textlink="">
      <xdr:nvSpPr>
        <xdr:cNvPr id="533" name="テキスト ボックス 532"/>
        <xdr:cNvSpPr txBox="1"/>
      </xdr:nvSpPr>
      <xdr:spPr>
        <a:xfrm>
          <a:off x="14325111" y="61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116306</xdr:rowOff>
    </xdr:from>
    <xdr:to>
      <xdr:col>71</xdr:col>
      <xdr:colOff>177800</xdr:colOff>
      <xdr:row>35</xdr:row>
      <xdr:rowOff>117640</xdr:rowOff>
    </xdr:to>
    <xdr:cxnSp macro="">
      <xdr:nvCxnSpPr>
        <xdr:cNvPr id="534" name="直線コネクタ 533"/>
        <xdr:cNvCxnSpPr/>
      </xdr:nvCxnSpPr>
      <xdr:spPr>
        <a:xfrm flipV="1">
          <a:off x="12814300" y="611705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143603</xdr:rowOff>
    </xdr:from>
    <xdr:ext cx="534377" cy="259045"/>
    <xdr:sp macro="" textlink="">
      <xdr:nvSpPr>
        <xdr:cNvPr id="538" name="テキスト ボックス 537"/>
        <xdr:cNvSpPr txBox="1"/>
      </xdr:nvSpPr>
      <xdr:spPr>
        <a:xfrm>
          <a:off x="12547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19291</xdr:rowOff>
    </xdr:from>
    <xdr:to>
      <xdr:col>85</xdr:col>
      <xdr:colOff>177800</xdr:colOff>
      <xdr:row>33</xdr:row>
      <xdr:rowOff>120891</xdr:rowOff>
    </xdr:to>
    <xdr:sp macro="" textlink="">
      <xdr:nvSpPr>
        <xdr:cNvPr id="544" name="楕円 543"/>
        <xdr:cNvSpPr/>
      </xdr:nvSpPr>
      <xdr:spPr>
        <a:xfrm>
          <a:off x="162687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42168</xdr:rowOff>
    </xdr:from>
    <xdr:ext cx="534377" cy="259045"/>
    <xdr:sp macro="" textlink="">
      <xdr:nvSpPr>
        <xdr:cNvPr id="545" name="消防費該当値テキスト"/>
        <xdr:cNvSpPr txBox="1"/>
      </xdr:nvSpPr>
      <xdr:spPr>
        <a:xfrm>
          <a:off x="16370300" y="55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113627</xdr:rowOff>
    </xdr:from>
    <xdr:to>
      <xdr:col>81</xdr:col>
      <xdr:colOff>101600</xdr:colOff>
      <xdr:row>33</xdr:row>
      <xdr:rowOff>43777</xdr:rowOff>
    </xdr:to>
    <xdr:sp macro="" textlink="">
      <xdr:nvSpPr>
        <xdr:cNvPr id="546" name="楕円 545"/>
        <xdr:cNvSpPr/>
      </xdr:nvSpPr>
      <xdr:spPr>
        <a:xfrm>
          <a:off x="15430500" y="56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60304</xdr:rowOff>
    </xdr:from>
    <xdr:ext cx="534377" cy="259045"/>
    <xdr:sp macro="" textlink="">
      <xdr:nvSpPr>
        <xdr:cNvPr id="547" name="テキスト ボックス 546"/>
        <xdr:cNvSpPr txBox="1"/>
      </xdr:nvSpPr>
      <xdr:spPr>
        <a:xfrm>
          <a:off x="15214111" y="53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33960</xdr:rowOff>
    </xdr:from>
    <xdr:to>
      <xdr:col>76</xdr:col>
      <xdr:colOff>165100</xdr:colOff>
      <xdr:row>34</xdr:row>
      <xdr:rowOff>135560</xdr:rowOff>
    </xdr:to>
    <xdr:sp macro="" textlink="">
      <xdr:nvSpPr>
        <xdr:cNvPr id="548" name="楕円 547"/>
        <xdr:cNvSpPr/>
      </xdr:nvSpPr>
      <xdr:spPr>
        <a:xfrm>
          <a:off x="14541500" y="58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152087</xdr:rowOff>
    </xdr:from>
    <xdr:ext cx="534377" cy="259045"/>
    <xdr:sp macro="" textlink="">
      <xdr:nvSpPr>
        <xdr:cNvPr id="549" name="テキスト ボックス 548"/>
        <xdr:cNvSpPr txBox="1"/>
      </xdr:nvSpPr>
      <xdr:spPr>
        <a:xfrm>
          <a:off x="14325111" y="56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65506</xdr:rowOff>
    </xdr:from>
    <xdr:to>
      <xdr:col>72</xdr:col>
      <xdr:colOff>38100</xdr:colOff>
      <xdr:row>35</xdr:row>
      <xdr:rowOff>167106</xdr:rowOff>
    </xdr:to>
    <xdr:sp macro="" textlink="">
      <xdr:nvSpPr>
        <xdr:cNvPr id="550" name="楕円 549"/>
        <xdr:cNvSpPr/>
      </xdr:nvSpPr>
      <xdr:spPr>
        <a:xfrm>
          <a:off x="13652500" y="60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158233</xdr:rowOff>
    </xdr:from>
    <xdr:ext cx="534377" cy="259045"/>
    <xdr:sp macro="" textlink="">
      <xdr:nvSpPr>
        <xdr:cNvPr id="551" name="テキスト ボックス 550"/>
        <xdr:cNvSpPr txBox="1"/>
      </xdr:nvSpPr>
      <xdr:spPr>
        <a:xfrm>
          <a:off x="13436111" y="61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66840</xdr:rowOff>
    </xdr:from>
    <xdr:to>
      <xdr:col>67</xdr:col>
      <xdr:colOff>101600</xdr:colOff>
      <xdr:row>35</xdr:row>
      <xdr:rowOff>168440</xdr:rowOff>
    </xdr:to>
    <xdr:sp macro="" textlink="">
      <xdr:nvSpPr>
        <xdr:cNvPr id="552" name="楕円 551"/>
        <xdr:cNvSpPr/>
      </xdr:nvSpPr>
      <xdr:spPr>
        <a:xfrm>
          <a:off x="12763500" y="60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13517</xdr:rowOff>
    </xdr:from>
    <xdr:ext cx="534377" cy="259045"/>
    <xdr:sp macro="" textlink="">
      <xdr:nvSpPr>
        <xdr:cNvPr id="553" name="テキスト ボックス 552"/>
        <xdr:cNvSpPr txBox="1"/>
      </xdr:nvSpPr>
      <xdr:spPr>
        <a:xfrm>
          <a:off x="12547111" y="58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130573</xdr:rowOff>
    </xdr:from>
    <xdr:to>
      <xdr:col>85</xdr:col>
      <xdr:colOff>127000</xdr:colOff>
      <xdr:row>58</xdr:row>
      <xdr:rowOff>23685</xdr:rowOff>
    </xdr:to>
    <xdr:cxnSp macro="">
      <xdr:nvCxnSpPr>
        <xdr:cNvPr id="585" name="直線コネクタ 584"/>
        <xdr:cNvCxnSpPr/>
      </xdr:nvCxnSpPr>
      <xdr:spPr>
        <a:xfrm>
          <a:off x="15481300" y="9903223"/>
          <a:ext cx="8382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6" name="教育費平均値テキスト"/>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109819</xdr:rowOff>
    </xdr:from>
    <xdr:to>
      <xdr:col>81</xdr:col>
      <xdr:colOff>50800</xdr:colOff>
      <xdr:row>57</xdr:row>
      <xdr:rowOff>130573</xdr:rowOff>
    </xdr:to>
    <xdr:cxnSp macro="">
      <xdr:nvCxnSpPr>
        <xdr:cNvPr id="588" name="直線コネクタ 587"/>
        <xdr:cNvCxnSpPr/>
      </xdr:nvCxnSpPr>
      <xdr:spPr>
        <a:xfrm>
          <a:off x="14592300" y="9882469"/>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90" name="テキスト ボックス 589"/>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109819</xdr:rowOff>
    </xdr:from>
    <xdr:to>
      <xdr:col>76</xdr:col>
      <xdr:colOff>114300</xdr:colOff>
      <xdr:row>57</xdr:row>
      <xdr:rowOff>144158</xdr:rowOff>
    </xdr:to>
    <xdr:cxnSp macro="">
      <xdr:nvCxnSpPr>
        <xdr:cNvPr id="591" name="直線コネクタ 590"/>
        <xdr:cNvCxnSpPr/>
      </xdr:nvCxnSpPr>
      <xdr:spPr>
        <a:xfrm flipV="1">
          <a:off x="13703300" y="9882469"/>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3" name="テキスト ボックス 592"/>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144158</xdr:rowOff>
    </xdr:from>
    <xdr:to>
      <xdr:col>71</xdr:col>
      <xdr:colOff>177800</xdr:colOff>
      <xdr:row>58</xdr:row>
      <xdr:rowOff>70679</xdr:rowOff>
    </xdr:to>
    <xdr:cxnSp macro="">
      <xdr:nvCxnSpPr>
        <xdr:cNvPr id="594" name="直線コネクタ 593"/>
        <xdr:cNvCxnSpPr/>
      </xdr:nvCxnSpPr>
      <xdr:spPr>
        <a:xfrm flipV="1">
          <a:off x="12814300" y="991680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6" name="テキスト ボックス 595"/>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8" name="テキスト ボックス 597"/>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144335</xdr:rowOff>
    </xdr:from>
    <xdr:to>
      <xdr:col>85</xdr:col>
      <xdr:colOff>177800</xdr:colOff>
      <xdr:row>58</xdr:row>
      <xdr:rowOff>74485</xdr:rowOff>
    </xdr:to>
    <xdr:sp macro="" textlink="">
      <xdr:nvSpPr>
        <xdr:cNvPr id="604" name="楕円 603"/>
        <xdr:cNvSpPr/>
      </xdr:nvSpPr>
      <xdr:spPr>
        <a:xfrm>
          <a:off x="162687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122762</xdr:rowOff>
    </xdr:from>
    <xdr:ext cx="534377" cy="259045"/>
    <xdr:sp macro="" textlink="">
      <xdr:nvSpPr>
        <xdr:cNvPr id="605" name="教育費該当値テキスト"/>
        <xdr:cNvSpPr txBox="1"/>
      </xdr:nvSpPr>
      <xdr:spPr>
        <a:xfrm>
          <a:off x="16370300" y="98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79773</xdr:rowOff>
    </xdr:from>
    <xdr:to>
      <xdr:col>81</xdr:col>
      <xdr:colOff>101600</xdr:colOff>
      <xdr:row>58</xdr:row>
      <xdr:rowOff>9923</xdr:rowOff>
    </xdr:to>
    <xdr:sp macro="" textlink="">
      <xdr:nvSpPr>
        <xdr:cNvPr id="606" name="楕円 605"/>
        <xdr:cNvSpPr/>
      </xdr:nvSpPr>
      <xdr:spPr>
        <a:xfrm>
          <a:off x="15430500" y="98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1050</xdr:rowOff>
    </xdr:from>
    <xdr:ext cx="534377" cy="259045"/>
    <xdr:sp macro="" textlink="">
      <xdr:nvSpPr>
        <xdr:cNvPr id="607" name="テキスト ボックス 606"/>
        <xdr:cNvSpPr txBox="1"/>
      </xdr:nvSpPr>
      <xdr:spPr>
        <a:xfrm>
          <a:off x="15214111" y="99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59019</xdr:rowOff>
    </xdr:from>
    <xdr:to>
      <xdr:col>76</xdr:col>
      <xdr:colOff>165100</xdr:colOff>
      <xdr:row>57</xdr:row>
      <xdr:rowOff>160619</xdr:rowOff>
    </xdr:to>
    <xdr:sp macro="" textlink="">
      <xdr:nvSpPr>
        <xdr:cNvPr id="608" name="楕円 607"/>
        <xdr:cNvSpPr/>
      </xdr:nvSpPr>
      <xdr:spPr>
        <a:xfrm>
          <a:off x="14541500" y="98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151746</xdr:rowOff>
    </xdr:from>
    <xdr:ext cx="534377" cy="259045"/>
    <xdr:sp macro="" textlink="">
      <xdr:nvSpPr>
        <xdr:cNvPr id="609" name="テキスト ボックス 608"/>
        <xdr:cNvSpPr txBox="1"/>
      </xdr:nvSpPr>
      <xdr:spPr>
        <a:xfrm>
          <a:off x="14325111" y="99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93358</xdr:rowOff>
    </xdr:from>
    <xdr:to>
      <xdr:col>72</xdr:col>
      <xdr:colOff>38100</xdr:colOff>
      <xdr:row>58</xdr:row>
      <xdr:rowOff>23508</xdr:rowOff>
    </xdr:to>
    <xdr:sp macro="" textlink="">
      <xdr:nvSpPr>
        <xdr:cNvPr id="610" name="楕円 609"/>
        <xdr:cNvSpPr/>
      </xdr:nvSpPr>
      <xdr:spPr>
        <a:xfrm>
          <a:off x="13652500" y="98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14635</xdr:rowOff>
    </xdr:from>
    <xdr:ext cx="534377" cy="259045"/>
    <xdr:sp macro="" textlink="">
      <xdr:nvSpPr>
        <xdr:cNvPr id="611" name="テキスト ボックス 610"/>
        <xdr:cNvSpPr txBox="1"/>
      </xdr:nvSpPr>
      <xdr:spPr>
        <a:xfrm>
          <a:off x="13436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19879</xdr:rowOff>
    </xdr:from>
    <xdr:to>
      <xdr:col>67</xdr:col>
      <xdr:colOff>101600</xdr:colOff>
      <xdr:row>58</xdr:row>
      <xdr:rowOff>121479</xdr:rowOff>
    </xdr:to>
    <xdr:sp macro="" textlink="">
      <xdr:nvSpPr>
        <xdr:cNvPr id="612" name="楕円 611"/>
        <xdr:cNvSpPr/>
      </xdr:nvSpPr>
      <xdr:spPr>
        <a:xfrm>
          <a:off x="12763500" y="99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112606</xdr:rowOff>
    </xdr:from>
    <xdr:ext cx="534377" cy="259045"/>
    <xdr:sp macro="" textlink="">
      <xdr:nvSpPr>
        <xdr:cNvPr id="613" name="テキスト ボックス 612"/>
        <xdr:cNvSpPr txBox="1"/>
      </xdr:nvSpPr>
      <xdr:spPr>
        <a:xfrm>
          <a:off x="12547111" y="100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38953</xdr:rowOff>
    </xdr:from>
    <xdr:to>
      <xdr:col>85</xdr:col>
      <xdr:colOff>126364</xdr:colOff>
      <xdr:row>79</xdr:row>
      <xdr:rowOff>98879</xdr:rowOff>
    </xdr:to>
    <xdr:cxnSp macro="">
      <xdr:nvCxnSpPr>
        <xdr:cNvPr id="639" name="直線コネクタ 638"/>
        <xdr:cNvCxnSpPr/>
      </xdr:nvCxnSpPr>
      <xdr:spPr>
        <a:xfrm flipV="1">
          <a:off x="16317595" y="13069153"/>
          <a:ext cx="1269" cy="57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157080</xdr:rowOff>
    </xdr:from>
    <xdr:ext cx="534377" cy="259045"/>
    <xdr:sp macro="" textlink="">
      <xdr:nvSpPr>
        <xdr:cNvPr id="642" name="災害復旧費最大値テキスト"/>
        <xdr:cNvSpPr txBox="1"/>
      </xdr:nvSpPr>
      <xdr:spPr>
        <a:xfrm>
          <a:off x="16370300" y="128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38953</xdr:rowOff>
    </xdr:from>
    <xdr:to>
      <xdr:col>86</xdr:col>
      <xdr:colOff>25400</xdr:colOff>
      <xdr:row>76</xdr:row>
      <xdr:rowOff>38953</xdr:rowOff>
    </xdr:to>
    <xdr:cxnSp macro="">
      <xdr:nvCxnSpPr>
        <xdr:cNvPr id="643" name="直線コネクタ 642"/>
        <xdr:cNvCxnSpPr/>
      </xdr:nvCxnSpPr>
      <xdr:spPr>
        <a:xfrm>
          <a:off x="16230600" y="1306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45010</xdr:rowOff>
    </xdr:from>
    <xdr:to>
      <xdr:col>85</xdr:col>
      <xdr:colOff>127000</xdr:colOff>
      <xdr:row>78</xdr:row>
      <xdr:rowOff>102732</xdr:rowOff>
    </xdr:to>
    <xdr:cxnSp macro="">
      <xdr:nvCxnSpPr>
        <xdr:cNvPr id="644" name="直線コネクタ 643"/>
        <xdr:cNvCxnSpPr/>
      </xdr:nvCxnSpPr>
      <xdr:spPr>
        <a:xfrm>
          <a:off x="15481300" y="12217960"/>
          <a:ext cx="838200" cy="125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116313</xdr:rowOff>
    </xdr:from>
    <xdr:ext cx="469744" cy="259045"/>
    <xdr:sp macro="" textlink="">
      <xdr:nvSpPr>
        <xdr:cNvPr id="645" name="災害復旧費平均値テキスト"/>
        <xdr:cNvSpPr txBox="1"/>
      </xdr:nvSpPr>
      <xdr:spPr>
        <a:xfrm>
          <a:off x="16370300" y="134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137886</xdr:rowOff>
    </xdr:from>
    <xdr:to>
      <xdr:col>85</xdr:col>
      <xdr:colOff>177800</xdr:colOff>
      <xdr:row>79</xdr:row>
      <xdr:rowOff>68036</xdr:rowOff>
    </xdr:to>
    <xdr:sp macro="" textlink="">
      <xdr:nvSpPr>
        <xdr:cNvPr id="646" name="フローチャート: 判断 645"/>
        <xdr:cNvSpPr/>
      </xdr:nvSpPr>
      <xdr:spPr>
        <a:xfrm>
          <a:off x="16268700" y="135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45010</xdr:rowOff>
    </xdr:from>
    <xdr:to>
      <xdr:col>81</xdr:col>
      <xdr:colOff>50800</xdr:colOff>
      <xdr:row>78</xdr:row>
      <xdr:rowOff>10378</xdr:rowOff>
    </xdr:to>
    <xdr:cxnSp macro="">
      <xdr:nvCxnSpPr>
        <xdr:cNvPr id="647" name="直線コネクタ 646"/>
        <xdr:cNvCxnSpPr/>
      </xdr:nvCxnSpPr>
      <xdr:spPr>
        <a:xfrm flipV="1">
          <a:off x="14592300" y="12217960"/>
          <a:ext cx="8890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102795</xdr:rowOff>
    </xdr:from>
    <xdr:to>
      <xdr:col>81</xdr:col>
      <xdr:colOff>101600</xdr:colOff>
      <xdr:row>79</xdr:row>
      <xdr:rowOff>32945</xdr:rowOff>
    </xdr:to>
    <xdr:sp macro="" textlink="">
      <xdr:nvSpPr>
        <xdr:cNvPr id="648" name="フローチャート: 判断 647"/>
        <xdr:cNvSpPr/>
      </xdr:nvSpPr>
      <xdr:spPr>
        <a:xfrm>
          <a:off x="154305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24072</xdr:rowOff>
    </xdr:from>
    <xdr:ext cx="469744" cy="259045"/>
    <xdr:sp macro="" textlink="">
      <xdr:nvSpPr>
        <xdr:cNvPr id="649" name="テキスト ボックス 648"/>
        <xdr:cNvSpPr txBox="1"/>
      </xdr:nvSpPr>
      <xdr:spPr>
        <a:xfrm>
          <a:off x="15246428" y="135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10378</xdr:rowOff>
    </xdr:from>
    <xdr:to>
      <xdr:col>76</xdr:col>
      <xdr:colOff>114300</xdr:colOff>
      <xdr:row>79</xdr:row>
      <xdr:rowOff>98879</xdr:rowOff>
    </xdr:to>
    <xdr:cxnSp macro="">
      <xdr:nvCxnSpPr>
        <xdr:cNvPr id="650" name="直線コネクタ 649"/>
        <xdr:cNvCxnSpPr/>
      </xdr:nvCxnSpPr>
      <xdr:spPr>
        <a:xfrm flipV="1">
          <a:off x="13703300" y="13383478"/>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71771</xdr:rowOff>
    </xdr:from>
    <xdr:to>
      <xdr:col>76</xdr:col>
      <xdr:colOff>165100</xdr:colOff>
      <xdr:row>79</xdr:row>
      <xdr:rowOff>1921</xdr:rowOff>
    </xdr:to>
    <xdr:sp macro="" textlink="">
      <xdr:nvSpPr>
        <xdr:cNvPr id="651" name="フローチャート: 判断 650"/>
        <xdr:cNvSpPr/>
      </xdr:nvSpPr>
      <xdr:spPr>
        <a:xfrm>
          <a:off x="14541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164498</xdr:rowOff>
    </xdr:from>
    <xdr:ext cx="469744" cy="259045"/>
    <xdr:sp macro="" textlink="">
      <xdr:nvSpPr>
        <xdr:cNvPr id="652" name="テキスト ボックス 651"/>
        <xdr:cNvSpPr txBox="1"/>
      </xdr:nvSpPr>
      <xdr:spPr>
        <a:xfrm>
          <a:off x="14357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91629</xdr:rowOff>
    </xdr:from>
    <xdr:to>
      <xdr:col>71</xdr:col>
      <xdr:colOff>177800</xdr:colOff>
      <xdr:row>79</xdr:row>
      <xdr:rowOff>98879</xdr:rowOff>
    </xdr:to>
    <xdr:cxnSp macro="">
      <xdr:nvCxnSpPr>
        <xdr:cNvPr id="653" name="直線コネクタ 652"/>
        <xdr:cNvCxnSpPr/>
      </xdr:nvCxnSpPr>
      <xdr:spPr>
        <a:xfrm>
          <a:off x="12814300" y="1363617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95611</xdr:rowOff>
    </xdr:from>
    <xdr:to>
      <xdr:col>72</xdr:col>
      <xdr:colOff>38100</xdr:colOff>
      <xdr:row>79</xdr:row>
      <xdr:rowOff>25761</xdr:rowOff>
    </xdr:to>
    <xdr:sp macro="" textlink="">
      <xdr:nvSpPr>
        <xdr:cNvPr id="654" name="フローチャート: 判断 653"/>
        <xdr:cNvSpPr/>
      </xdr:nvSpPr>
      <xdr:spPr>
        <a:xfrm>
          <a:off x="13652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42288</xdr:rowOff>
    </xdr:from>
    <xdr:ext cx="469744" cy="259045"/>
    <xdr:sp macro="" textlink="">
      <xdr:nvSpPr>
        <xdr:cNvPr id="655" name="テキスト ボックス 654"/>
        <xdr:cNvSpPr txBox="1"/>
      </xdr:nvSpPr>
      <xdr:spPr>
        <a:xfrm>
          <a:off x="13468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119549</xdr:rowOff>
    </xdr:from>
    <xdr:to>
      <xdr:col>67</xdr:col>
      <xdr:colOff>101600</xdr:colOff>
      <xdr:row>79</xdr:row>
      <xdr:rowOff>49699</xdr:rowOff>
    </xdr:to>
    <xdr:sp macro="" textlink="">
      <xdr:nvSpPr>
        <xdr:cNvPr id="656" name="フローチャート: 判断 655"/>
        <xdr:cNvSpPr/>
      </xdr:nvSpPr>
      <xdr:spPr>
        <a:xfrm>
          <a:off x="12763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66226</xdr:rowOff>
    </xdr:from>
    <xdr:ext cx="469744" cy="259045"/>
    <xdr:sp macro="" textlink="">
      <xdr:nvSpPr>
        <xdr:cNvPr id="657" name="テキスト ボックス 656"/>
        <xdr:cNvSpPr txBox="1"/>
      </xdr:nvSpPr>
      <xdr:spPr>
        <a:xfrm>
          <a:off x="12579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51932</xdr:rowOff>
    </xdr:from>
    <xdr:to>
      <xdr:col>85</xdr:col>
      <xdr:colOff>177800</xdr:colOff>
      <xdr:row>78</xdr:row>
      <xdr:rowOff>153532</xdr:rowOff>
    </xdr:to>
    <xdr:sp macro="" textlink="">
      <xdr:nvSpPr>
        <xdr:cNvPr id="663" name="楕円 662"/>
        <xdr:cNvSpPr/>
      </xdr:nvSpPr>
      <xdr:spPr>
        <a:xfrm>
          <a:off x="16268700" y="13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74809</xdr:rowOff>
    </xdr:from>
    <xdr:ext cx="534377" cy="259045"/>
    <xdr:sp macro="" textlink="">
      <xdr:nvSpPr>
        <xdr:cNvPr id="664" name="災害復旧費該当値テキスト"/>
        <xdr:cNvSpPr txBox="1"/>
      </xdr:nvSpPr>
      <xdr:spPr>
        <a:xfrm>
          <a:off x="16370300" y="132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165660</xdr:rowOff>
    </xdr:from>
    <xdr:to>
      <xdr:col>81</xdr:col>
      <xdr:colOff>101600</xdr:colOff>
      <xdr:row>71</xdr:row>
      <xdr:rowOff>95810</xdr:rowOff>
    </xdr:to>
    <xdr:sp macro="" textlink="">
      <xdr:nvSpPr>
        <xdr:cNvPr id="665" name="楕円 664"/>
        <xdr:cNvSpPr/>
      </xdr:nvSpPr>
      <xdr:spPr>
        <a:xfrm>
          <a:off x="15430500" y="121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112337</xdr:rowOff>
    </xdr:from>
    <xdr:ext cx="534377" cy="259045"/>
    <xdr:sp macro="" textlink="">
      <xdr:nvSpPr>
        <xdr:cNvPr id="666" name="テキスト ボックス 665"/>
        <xdr:cNvSpPr txBox="1"/>
      </xdr:nvSpPr>
      <xdr:spPr>
        <a:xfrm>
          <a:off x="15214111" y="119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131028</xdr:rowOff>
    </xdr:from>
    <xdr:to>
      <xdr:col>76</xdr:col>
      <xdr:colOff>165100</xdr:colOff>
      <xdr:row>78</xdr:row>
      <xdr:rowOff>61178</xdr:rowOff>
    </xdr:to>
    <xdr:sp macro="" textlink="">
      <xdr:nvSpPr>
        <xdr:cNvPr id="667" name="楕円 666"/>
        <xdr:cNvSpPr/>
      </xdr:nvSpPr>
      <xdr:spPr>
        <a:xfrm>
          <a:off x="14541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77705</xdr:rowOff>
    </xdr:from>
    <xdr:ext cx="534377" cy="259045"/>
    <xdr:sp macro="" textlink="">
      <xdr:nvSpPr>
        <xdr:cNvPr id="668" name="テキスト ボックス 667"/>
        <xdr:cNvSpPr txBox="1"/>
      </xdr:nvSpPr>
      <xdr:spPr>
        <a:xfrm>
          <a:off x="14325111" y="131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40829</xdr:rowOff>
    </xdr:from>
    <xdr:to>
      <xdr:col>67</xdr:col>
      <xdr:colOff>101600</xdr:colOff>
      <xdr:row>79</xdr:row>
      <xdr:rowOff>142429</xdr:rowOff>
    </xdr:to>
    <xdr:sp macro="" textlink="">
      <xdr:nvSpPr>
        <xdr:cNvPr id="671" name="楕円 670"/>
        <xdr:cNvSpPr/>
      </xdr:nvSpPr>
      <xdr:spPr>
        <a:xfrm>
          <a:off x="12763500" y="135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133556</xdr:rowOff>
    </xdr:from>
    <xdr:ext cx="378565" cy="259045"/>
    <xdr:sp macro="" textlink="">
      <xdr:nvSpPr>
        <xdr:cNvPr id="672" name="テキスト ボックス 671"/>
        <xdr:cNvSpPr txBox="1"/>
      </xdr:nvSpPr>
      <xdr:spPr>
        <a:xfrm>
          <a:off x="12625017" y="1367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6" name="直線コネクタ 695"/>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7" name="公債費最小値テキスト"/>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8" name="直線コネクタ 697"/>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9" name="公債費最大値テキスト"/>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700" name="直線コネクタ 699"/>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64148</xdr:rowOff>
    </xdr:from>
    <xdr:to>
      <xdr:col>85</xdr:col>
      <xdr:colOff>127000</xdr:colOff>
      <xdr:row>94</xdr:row>
      <xdr:rowOff>111824</xdr:rowOff>
    </xdr:to>
    <xdr:cxnSp macro="">
      <xdr:nvCxnSpPr>
        <xdr:cNvPr id="701" name="直線コネクタ 700"/>
        <xdr:cNvCxnSpPr/>
      </xdr:nvCxnSpPr>
      <xdr:spPr>
        <a:xfrm flipV="1">
          <a:off x="15481300" y="16180448"/>
          <a:ext cx="838200" cy="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702" name="公債費平均値テキスト"/>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3" name="フローチャート: 判断 702"/>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111824</xdr:rowOff>
    </xdr:from>
    <xdr:to>
      <xdr:col>81</xdr:col>
      <xdr:colOff>50800</xdr:colOff>
      <xdr:row>94</xdr:row>
      <xdr:rowOff>160706</xdr:rowOff>
    </xdr:to>
    <xdr:cxnSp macro="">
      <xdr:nvCxnSpPr>
        <xdr:cNvPr id="704" name="直線コネクタ 703"/>
        <xdr:cNvCxnSpPr/>
      </xdr:nvCxnSpPr>
      <xdr:spPr>
        <a:xfrm flipV="1">
          <a:off x="14592300" y="162281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5" name="フローチャート: 判断 704"/>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6" name="テキスト ボックス 705"/>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160706</xdr:rowOff>
    </xdr:from>
    <xdr:to>
      <xdr:col>76</xdr:col>
      <xdr:colOff>114300</xdr:colOff>
      <xdr:row>95</xdr:row>
      <xdr:rowOff>27000</xdr:rowOff>
    </xdr:to>
    <xdr:cxnSp macro="">
      <xdr:nvCxnSpPr>
        <xdr:cNvPr id="707" name="直線コネクタ 706"/>
        <xdr:cNvCxnSpPr/>
      </xdr:nvCxnSpPr>
      <xdr:spPr>
        <a:xfrm flipV="1">
          <a:off x="13703300" y="16277006"/>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8" name="フローチャート: 判断 707"/>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69296</xdr:rowOff>
    </xdr:from>
    <xdr:ext cx="534377" cy="259045"/>
    <xdr:sp macro="" textlink="">
      <xdr:nvSpPr>
        <xdr:cNvPr id="709" name="テキスト ボックス 708"/>
        <xdr:cNvSpPr txBox="1"/>
      </xdr:nvSpPr>
      <xdr:spPr>
        <a:xfrm>
          <a:off x="14325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27000</xdr:rowOff>
    </xdr:from>
    <xdr:to>
      <xdr:col>71</xdr:col>
      <xdr:colOff>177800</xdr:colOff>
      <xdr:row>95</xdr:row>
      <xdr:rowOff>87961</xdr:rowOff>
    </xdr:to>
    <xdr:cxnSp macro="">
      <xdr:nvCxnSpPr>
        <xdr:cNvPr id="710" name="直線コネクタ 709"/>
        <xdr:cNvCxnSpPr/>
      </xdr:nvCxnSpPr>
      <xdr:spPr>
        <a:xfrm flipV="1">
          <a:off x="12814300" y="16314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11" name="フローチャート: 判断 710"/>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12" name="テキスト ボックス 711"/>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3" name="フローチャート: 判断 712"/>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4" name="テキスト ボックス 713"/>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13348</xdr:rowOff>
    </xdr:from>
    <xdr:to>
      <xdr:col>85</xdr:col>
      <xdr:colOff>177800</xdr:colOff>
      <xdr:row>94</xdr:row>
      <xdr:rowOff>114948</xdr:rowOff>
    </xdr:to>
    <xdr:sp macro="" textlink="">
      <xdr:nvSpPr>
        <xdr:cNvPr id="720" name="楕円 719"/>
        <xdr:cNvSpPr/>
      </xdr:nvSpPr>
      <xdr:spPr>
        <a:xfrm>
          <a:off x="16268700" y="16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36225</xdr:rowOff>
    </xdr:from>
    <xdr:ext cx="534377" cy="259045"/>
    <xdr:sp macro="" textlink="">
      <xdr:nvSpPr>
        <xdr:cNvPr id="721" name="公債費該当値テキスト"/>
        <xdr:cNvSpPr txBox="1"/>
      </xdr:nvSpPr>
      <xdr:spPr>
        <a:xfrm>
          <a:off x="16370300" y="159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61024</xdr:rowOff>
    </xdr:from>
    <xdr:to>
      <xdr:col>81</xdr:col>
      <xdr:colOff>101600</xdr:colOff>
      <xdr:row>94</xdr:row>
      <xdr:rowOff>162624</xdr:rowOff>
    </xdr:to>
    <xdr:sp macro="" textlink="">
      <xdr:nvSpPr>
        <xdr:cNvPr id="722" name="楕円 721"/>
        <xdr:cNvSpPr/>
      </xdr:nvSpPr>
      <xdr:spPr>
        <a:xfrm>
          <a:off x="15430500" y="161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7701</xdr:rowOff>
    </xdr:from>
    <xdr:ext cx="534377" cy="259045"/>
    <xdr:sp macro="" textlink="">
      <xdr:nvSpPr>
        <xdr:cNvPr id="723" name="テキスト ボックス 722"/>
        <xdr:cNvSpPr txBox="1"/>
      </xdr:nvSpPr>
      <xdr:spPr>
        <a:xfrm>
          <a:off x="15214111" y="159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109906</xdr:rowOff>
    </xdr:from>
    <xdr:to>
      <xdr:col>76</xdr:col>
      <xdr:colOff>165100</xdr:colOff>
      <xdr:row>95</xdr:row>
      <xdr:rowOff>40056</xdr:rowOff>
    </xdr:to>
    <xdr:sp macro="" textlink="">
      <xdr:nvSpPr>
        <xdr:cNvPr id="724" name="楕円 723"/>
        <xdr:cNvSpPr/>
      </xdr:nvSpPr>
      <xdr:spPr>
        <a:xfrm>
          <a:off x="14541500" y="162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56583</xdr:rowOff>
    </xdr:from>
    <xdr:ext cx="534377" cy="259045"/>
    <xdr:sp macro="" textlink="">
      <xdr:nvSpPr>
        <xdr:cNvPr id="725" name="テキスト ボックス 724"/>
        <xdr:cNvSpPr txBox="1"/>
      </xdr:nvSpPr>
      <xdr:spPr>
        <a:xfrm>
          <a:off x="14325111" y="160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147650</xdr:rowOff>
    </xdr:from>
    <xdr:to>
      <xdr:col>72</xdr:col>
      <xdr:colOff>38100</xdr:colOff>
      <xdr:row>95</xdr:row>
      <xdr:rowOff>77800</xdr:rowOff>
    </xdr:to>
    <xdr:sp macro="" textlink="">
      <xdr:nvSpPr>
        <xdr:cNvPr id="726" name="楕円 725"/>
        <xdr:cNvSpPr/>
      </xdr:nvSpPr>
      <xdr:spPr>
        <a:xfrm>
          <a:off x="13652500" y="162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68927</xdr:rowOff>
    </xdr:from>
    <xdr:ext cx="534377" cy="259045"/>
    <xdr:sp macro="" textlink="">
      <xdr:nvSpPr>
        <xdr:cNvPr id="727" name="テキスト ボックス 726"/>
        <xdr:cNvSpPr txBox="1"/>
      </xdr:nvSpPr>
      <xdr:spPr>
        <a:xfrm>
          <a:off x="13436111" y="163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37161</xdr:rowOff>
    </xdr:from>
    <xdr:to>
      <xdr:col>67</xdr:col>
      <xdr:colOff>101600</xdr:colOff>
      <xdr:row>95</xdr:row>
      <xdr:rowOff>138761</xdr:rowOff>
    </xdr:to>
    <xdr:sp macro="" textlink="">
      <xdr:nvSpPr>
        <xdr:cNvPr id="728" name="楕円 727"/>
        <xdr:cNvSpPr/>
      </xdr:nvSpPr>
      <xdr:spPr>
        <a:xfrm>
          <a:off x="12763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129888</xdr:rowOff>
    </xdr:from>
    <xdr:ext cx="534377" cy="259045"/>
    <xdr:sp macro="" textlink="">
      <xdr:nvSpPr>
        <xdr:cNvPr id="729" name="テキスト ボックス 728"/>
        <xdr:cNvSpPr txBox="1"/>
      </xdr:nvSpPr>
      <xdr:spPr>
        <a:xfrm>
          <a:off x="12547111" y="164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5" name="テキスト ボックス 74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7" name="テキスト ボックス 74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4064</xdr:rowOff>
    </xdr:from>
    <xdr:to>
      <xdr:col>116</xdr:col>
      <xdr:colOff>62864</xdr:colOff>
      <xdr:row>39</xdr:row>
      <xdr:rowOff>44450</xdr:rowOff>
    </xdr:to>
    <xdr:cxnSp macro="">
      <xdr:nvCxnSpPr>
        <xdr:cNvPr id="753" name="直線コネクタ 752"/>
        <xdr:cNvCxnSpPr/>
      </xdr:nvCxnSpPr>
      <xdr:spPr>
        <a:xfrm flipV="1">
          <a:off x="22159595" y="6690614"/>
          <a:ext cx="1269" cy="40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160291</xdr:rowOff>
    </xdr:from>
    <xdr:ext cx="249299" cy="259045"/>
    <xdr:sp macro="" textlink="">
      <xdr:nvSpPr>
        <xdr:cNvPr id="754" name="諸支出金最小値テキスト"/>
        <xdr:cNvSpPr txBox="1"/>
      </xdr:nvSpPr>
      <xdr:spPr>
        <a:xfrm>
          <a:off x="22212300" y="6846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56" name="諸支出金最大値テキスト"/>
        <xdr:cNvSpPr txBox="1"/>
      </xdr:nvSpPr>
      <xdr:spPr>
        <a:xfrm>
          <a:off x="22212300"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4064</xdr:rowOff>
    </xdr:from>
    <xdr:to>
      <xdr:col>116</xdr:col>
      <xdr:colOff>152400</xdr:colOff>
      <xdr:row>39</xdr:row>
      <xdr:rowOff>4064</xdr:rowOff>
    </xdr:to>
    <xdr:cxnSp macro="">
      <xdr:nvCxnSpPr>
        <xdr:cNvPr id="757" name="直線コネクタ 756"/>
        <xdr:cNvCxnSpPr/>
      </xdr:nvCxnSpPr>
      <xdr:spPr>
        <a:xfrm>
          <a:off x="22072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101829</xdr:rowOff>
    </xdr:from>
    <xdr:to>
      <xdr:col>116</xdr:col>
      <xdr:colOff>63500</xdr:colOff>
      <xdr:row>39</xdr:row>
      <xdr:rowOff>44450</xdr:rowOff>
    </xdr:to>
    <xdr:cxnSp macro="">
      <xdr:nvCxnSpPr>
        <xdr:cNvPr id="758" name="直線コネクタ 757"/>
        <xdr:cNvCxnSpPr/>
      </xdr:nvCxnSpPr>
      <xdr:spPr>
        <a:xfrm>
          <a:off x="21323300" y="6445479"/>
          <a:ext cx="838200" cy="28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77742</xdr:rowOff>
    </xdr:from>
    <xdr:ext cx="313932" cy="259045"/>
    <xdr:sp macro="" textlink="">
      <xdr:nvSpPr>
        <xdr:cNvPr id="759" name="諸支出金平均値テキスト"/>
        <xdr:cNvSpPr txBox="1"/>
      </xdr:nvSpPr>
      <xdr:spPr>
        <a:xfrm>
          <a:off x="22212300" y="65928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163729</xdr:rowOff>
    </xdr:from>
    <xdr:to>
      <xdr:col>116</xdr:col>
      <xdr:colOff>114300</xdr:colOff>
      <xdr:row>39</xdr:row>
      <xdr:rowOff>93879</xdr:rowOff>
    </xdr:to>
    <xdr:sp macro="" textlink="">
      <xdr:nvSpPr>
        <xdr:cNvPr id="760" name="フローチャート: 判断 759"/>
        <xdr:cNvSpPr/>
      </xdr:nvSpPr>
      <xdr:spPr>
        <a:xfrm>
          <a:off x="22110700" y="66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98247</xdr:rowOff>
    </xdr:from>
    <xdr:to>
      <xdr:col>111</xdr:col>
      <xdr:colOff>177800</xdr:colOff>
      <xdr:row>37</xdr:row>
      <xdr:rowOff>101829</xdr:rowOff>
    </xdr:to>
    <xdr:cxnSp macro="">
      <xdr:nvCxnSpPr>
        <xdr:cNvPr id="761" name="直線コネクタ 760"/>
        <xdr:cNvCxnSpPr/>
      </xdr:nvCxnSpPr>
      <xdr:spPr>
        <a:xfrm>
          <a:off x="20434300" y="6270447"/>
          <a:ext cx="889000" cy="17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155880</xdr:rowOff>
    </xdr:from>
    <xdr:to>
      <xdr:col>112</xdr:col>
      <xdr:colOff>38100</xdr:colOff>
      <xdr:row>39</xdr:row>
      <xdr:rowOff>86030</xdr:rowOff>
    </xdr:to>
    <xdr:sp macro="" textlink="">
      <xdr:nvSpPr>
        <xdr:cNvPr id="762" name="フローチャート: 判断 761"/>
        <xdr:cNvSpPr/>
      </xdr:nvSpPr>
      <xdr:spPr>
        <a:xfrm>
          <a:off x="21272500" y="66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77157</xdr:rowOff>
    </xdr:from>
    <xdr:ext cx="378565" cy="259045"/>
    <xdr:sp macro="" textlink="">
      <xdr:nvSpPr>
        <xdr:cNvPr id="763" name="テキスト ボックス 762"/>
        <xdr:cNvSpPr txBox="1"/>
      </xdr:nvSpPr>
      <xdr:spPr>
        <a:xfrm>
          <a:off x="21134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149377</xdr:rowOff>
    </xdr:from>
    <xdr:to>
      <xdr:col>107</xdr:col>
      <xdr:colOff>50800</xdr:colOff>
      <xdr:row>36</xdr:row>
      <xdr:rowOff>98247</xdr:rowOff>
    </xdr:to>
    <xdr:cxnSp macro="">
      <xdr:nvCxnSpPr>
        <xdr:cNvPr id="764" name="直線コネクタ 763"/>
        <xdr:cNvCxnSpPr/>
      </xdr:nvCxnSpPr>
      <xdr:spPr>
        <a:xfrm>
          <a:off x="19545300" y="5978677"/>
          <a:ext cx="889000" cy="2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149403</xdr:rowOff>
    </xdr:from>
    <xdr:to>
      <xdr:col>107</xdr:col>
      <xdr:colOff>101600</xdr:colOff>
      <xdr:row>39</xdr:row>
      <xdr:rowOff>79553</xdr:rowOff>
    </xdr:to>
    <xdr:sp macro="" textlink="">
      <xdr:nvSpPr>
        <xdr:cNvPr id="765" name="フローチャート: 判断 764"/>
        <xdr:cNvSpPr/>
      </xdr:nvSpPr>
      <xdr:spPr>
        <a:xfrm>
          <a:off x="20383500" y="66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70680</xdr:rowOff>
    </xdr:from>
    <xdr:ext cx="378565" cy="259045"/>
    <xdr:sp macro="" textlink="">
      <xdr:nvSpPr>
        <xdr:cNvPr id="766" name="テキスト ボックス 765"/>
        <xdr:cNvSpPr txBox="1"/>
      </xdr:nvSpPr>
      <xdr:spPr>
        <a:xfrm>
          <a:off x="20245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127127</xdr:rowOff>
    </xdr:from>
    <xdr:to>
      <xdr:col>102</xdr:col>
      <xdr:colOff>114300</xdr:colOff>
      <xdr:row>34</xdr:row>
      <xdr:rowOff>149377</xdr:rowOff>
    </xdr:to>
    <xdr:cxnSp macro="">
      <xdr:nvCxnSpPr>
        <xdr:cNvPr id="767" name="直線コネクタ 766"/>
        <xdr:cNvCxnSpPr/>
      </xdr:nvCxnSpPr>
      <xdr:spPr>
        <a:xfrm>
          <a:off x="18656300" y="5442077"/>
          <a:ext cx="889000" cy="5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139649</xdr:rowOff>
    </xdr:from>
    <xdr:to>
      <xdr:col>102</xdr:col>
      <xdr:colOff>165100</xdr:colOff>
      <xdr:row>39</xdr:row>
      <xdr:rowOff>69799</xdr:rowOff>
    </xdr:to>
    <xdr:sp macro="" textlink="">
      <xdr:nvSpPr>
        <xdr:cNvPr id="768" name="フローチャート: 判断 767"/>
        <xdr:cNvSpPr/>
      </xdr:nvSpPr>
      <xdr:spPr>
        <a:xfrm>
          <a:off x="19494500" y="665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60926</xdr:rowOff>
    </xdr:from>
    <xdr:ext cx="378565" cy="259045"/>
    <xdr:sp macro="" textlink="">
      <xdr:nvSpPr>
        <xdr:cNvPr id="769" name="テキスト ボックス 768"/>
        <xdr:cNvSpPr txBox="1"/>
      </xdr:nvSpPr>
      <xdr:spPr>
        <a:xfrm>
          <a:off x="19356017" y="674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121589</xdr:rowOff>
    </xdr:from>
    <xdr:to>
      <xdr:col>98</xdr:col>
      <xdr:colOff>38100</xdr:colOff>
      <xdr:row>39</xdr:row>
      <xdr:rowOff>51739</xdr:rowOff>
    </xdr:to>
    <xdr:sp macro="" textlink="">
      <xdr:nvSpPr>
        <xdr:cNvPr id="770" name="フローチャート: 判断 769"/>
        <xdr:cNvSpPr/>
      </xdr:nvSpPr>
      <xdr:spPr>
        <a:xfrm>
          <a:off x="186055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42866</xdr:rowOff>
    </xdr:from>
    <xdr:ext cx="378565" cy="259045"/>
    <xdr:sp macro="" textlink="">
      <xdr:nvSpPr>
        <xdr:cNvPr id="771" name="テキスト ボックス 770"/>
        <xdr:cNvSpPr txBox="1"/>
      </xdr:nvSpPr>
      <xdr:spPr>
        <a:xfrm>
          <a:off x="18467017" y="672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33291</xdr:rowOff>
    </xdr:from>
    <xdr:ext cx="249299" cy="259045"/>
    <xdr:sp macro="" textlink="">
      <xdr:nvSpPr>
        <xdr:cNvPr id="778" name="諸支出金該当値テキスト"/>
        <xdr:cNvSpPr txBox="1"/>
      </xdr:nvSpPr>
      <xdr:spPr>
        <a:xfrm>
          <a:off x="22212300" y="6719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51029</xdr:rowOff>
    </xdr:from>
    <xdr:to>
      <xdr:col>112</xdr:col>
      <xdr:colOff>38100</xdr:colOff>
      <xdr:row>37</xdr:row>
      <xdr:rowOff>152629</xdr:rowOff>
    </xdr:to>
    <xdr:sp macro="" textlink="">
      <xdr:nvSpPr>
        <xdr:cNvPr id="779" name="楕円 778"/>
        <xdr:cNvSpPr/>
      </xdr:nvSpPr>
      <xdr:spPr>
        <a:xfrm>
          <a:off x="21272500" y="63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169156</xdr:rowOff>
    </xdr:from>
    <xdr:ext cx="469744" cy="259045"/>
    <xdr:sp macro="" textlink="">
      <xdr:nvSpPr>
        <xdr:cNvPr id="780" name="テキスト ボックス 779"/>
        <xdr:cNvSpPr txBox="1"/>
      </xdr:nvSpPr>
      <xdr:spPr>
        <a:xfrm>
          <a:off x="21088428" y="61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47447</xdr:rowOff>
    </xdr:from>
    <xdr:to>
      <xdr:col>107</xdr:col>
      <xdr:colOff>101600</xdr:colOff>
      <xdr:row>36</xdr:row>
      <xdr:rowOff>149047</xdr:rowOff>
    </xdr:to>
    <xdr:sp macro="" textlink="">
      <xdr:nvSpPr>
        <xdr:cNvPr id="781" name="楕円 780"/>
        <xdr:cNvSpPr/>
      </xdr:nvSpPr>
      <xdr:spPr>
        <a:xfrm>
          <a:off x="20383500" y="62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165574</xdr:rowOff>
    </xdr:from>
    <xdr:ext cx="469744" cy="259045"/>
    <xdr:sp macro="" textlink="">
      <xdr:nvSpPr>
        <xdr:cNvPr id="782" name="テキスト ボックス 781"/>
        <xdr:cNvSpPr txBox="1"/>
      </xdr:nvSpPr>
      <xdr:spPr>
        <a:xfrm>
          <a:off x="20199428" y="59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98577</xdr:rowOff>
    </xdr:from>
    <xdr:to>
      <xdr:col>102</xdr:col>
      <xdr:colOff>165100</xdr:colOff>
      <xdr:row>35</xdr:row>
      <xdr:rowOff>28727</xdr:rowOff>
    </xdr:to>
    <xdr:sp macro="" textlink="">
      <xdr:nvSpPr>
        <xdr:cNvPr id="783" name="楕円 782"/>
        <xdr:cNvSpPr/>
      </xdr:nvSpPr>
      <xdr:spPr>
        <a:xfrm>
          <a:off x="19494500" y="59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45254</xdr:rowOff>
    </xdr:from>
    <xdr:ext cx="469744" cy="259045"/>
    <xdr:sp macro="" textlink="">
      <xdr:nvSpPr>
        <xdr:cNvPr id="784" name="テキスト ボックス 783"/>
        <xdr:cNvSpPr txBox="1"/>
      </xdr:nvSpPr>
      <xdr:spPr>
        <a:xfrm>
          <a:off x="19310428" y="57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76327</xdr:rowOff>
    </xdr:from>
    <xdr:to>
      <xdr:col>98</xdr:col>
      <xdr:colOff>38100</xdr:colOff>
      <xdr:row>32</xdr:row>
      <xdr:rowOff>6477</xdr:rowOff>
    </xdr:to>
    <xdr:sp macro="" textlink="">
      <xdr:nvSpPr>
        <xdr:cNvPr id="785" name="楕円 784"/>
        <xdr:cNvSpPr/>
      </xdr:nvSpPr>
      <xdr:spPr>
        <a:xfrm>
          <a:off x="18605500" y="53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23004</xdr:rowOff>
    </xdr:from>
    <xdr:ext cx="534377" cy="259045"/>
    <xdr:sp macro="" textlink="">
      <xdr:nvSpPr>
        <xdr:cNvPr id="786" name="テキスト ボックス 785"/>
        <xdr:cNvSpPr txBox="1"/>
      </xdr:nvSpPr>
      <xdr:spPr>
        <a:xfrm>
          <a:off x="18389111" y="51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決算額が減少した主なものは災害復旧費と衛生費で、災害復旧費についてはし尿処理施設建設工事費等が減少し、前年度より</a:t>
          </a:r>
          <a:r>
            <a:rPr kumimoji="1" lang="en-US" altLang="ja-JP" sz="1200">
              <a:latin typeface="ＭＳ Ｐゴシック" panose="020B0600070205080204" pitchFamily="50" charset="-128"/>
              <a:ea typeface="ＭＳ Ｐゴシック" panose="020B0600070205080204" pitchFamily="50" charset="-128"/>
            </a:rPr>
            <a:t>77,035</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10,264</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そして、衛生費については、災害廃棄物処理業務委託料等が減少し、前年度より</a:t>
          </a:r>
          <a:r>
            <a:rPr kumimoji="1" lang="en-US" altLang="ja-JP" sz="1200">
              <a:latin typeface="ＭＳ Ｐゴシック" panose="020B0600070205080204" pitchFamily="50" charset="-128"/>
              <a:ea typeface="ＭＳ Ｐゴシック" panose="020B0600070205080204" pitchFamily="50" charset="-128"/>
            </a:rPr>
            <a:t>23,026</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60,380</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次に、決算額が増加した主なものは民生費、土木費で、民生費については子育て世帯等臨時特別給付金事業、介護保険特別会計繰出金等の増により、前年度より</a:t>
          </a:r>
          <a:r>
            <a:rPr kumimoji="1" lang="en-US" altLang="ja-JP" sz="1200">
              <a:latin typeface="ＭＳ Ｐゴシック" panose="020B0600070205080204" pitchFamily="50" charset="-128"/>
              <a:ea typeface="ＭＳ Ｐゴシック" panose="020B0600070205080204" pitchFamily="50" charset="-128"/>
            </a:rPr>
            <a:t>23,555</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171,663</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そして、土木費については道路新設改良費、松沼橋改築事業負担金等の増により、前年度より</a:t>
          </a:r>
          <a:r>
            <a:rPr kumimoji="1" lang="en-US" altLang="ja-JP" sz="1200">
              <a:latin typeface="ＭＳ Ｐゴシック" panose="020B0600070205080204" pitchFamily="50" charset="-128"/>
              <a:ea typeface="ＭＳ Ｐゴシック" panose="020B0600070205080204" pitchFamily="50" charset="-128"/>
            </a:rPr>
            <a:t>11,356</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51,043</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総務費については、類似団体平均と比較して</a:t>
          </a:r>
          <a:r>
            <a:rPr kumimoji="1" lang="en-US" altLang="ja-JP" sz="1200">
              <a:latin typeface="ＭＳ Ｐゴシック" panose="020B0600070205080204" pitchFamily="50" charset="-128"/>
              <a:ea typeface="ＭＳ Ｐゴシック" panose="020B0600070205080204" pitchFamily="50" charset="-128"/>
            </a:rPr>
            <a:t>79,394</a:t>
          </a:r>
          <a:r>
            <a:rPr kumimoji="1" lang="ja-JP" altLang="en-US" sz="1200">
              <a:latin typeface="ＭＳ Ｐゴシック" panose="020B0600070205080204" pitchFamily="50" charset="-128"/>
              <a:ea typeface="ＭＳ Ｐゴシック" panose="020B0600070205080204" pitchFamily="50" charset="-128"/>
            </a:rPr>
            <a:t>円上回っているが、新庁舎建設事業の影響が大きく、建設完了後には減少していく見込みである。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また、商工費については、類似団体と比べて一人当たりの金額が大きく高止まっており、</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と比較しても</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16,045</a:t>
          </a:r>
          <a:r>
            <a:rPr kumimoji="1" lang="ja-JP" altLang="en-US" sz="1200">
              <a:latin typeface="ＭＳ Ｐゴシック" panose="020B0600070205080204" pitchFamily="50" charset="-128"/>
              <a:ea typeface="ＭＳ Ｐゴシック" panose="020B0600070205080204" pitchFamily="50" charset="-128"/>
            </a:rPr>
            <a:t>円増加しているが、これは新型コロナウイルス感染症対策のための各団体への補助費等や経済対策事業にかかる委託料の増、老朽化した観光施設等の改修工事等の増が影響している。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財政調整基金残高は普通交付税等の増に伴う前年度決算剰余金で元金積立を行ったことで、前年度から</a:t>
          </a:r>
          <a:r>
            <a:rPr kumimoji="1" lang="en-US" altLang="ja-JP" sz="1050">
              <a:latin typeface="ＭＳ ゴシック" pitchFamily="49" charset="-128"/>
              <a:ea typeface="ＭＳ ゴシック" pitchFamily="49" charset="-128"/>
            </a:rPr>
            <a:t>298</a:t>
          </a:r>
          <a:r>
            <a:rPr kumimoji="1" lang="ja-JP" altLang="en-US" sz="1050">
              <a:latin typeface="ＭＳ ゴシック" pitchFamily="49" charset="-128"/>
              <a:ea typeface="ＭＳ ゴシック" pitchFamily="49" charset="-128"/>
            </a:rPr>
            <a:t>百万円増加し、標準財政規模比は</a:t>
          </a:r>
          <a:r>
            <a:rPr kumimoji="1" lang="en-US" altLang="ja-JP" sz="1050">
              <a:latin typeface="ＭＳ ゴシック" pitchFamily="49" charset="-128"/>
              <a:ea typeface="ＭＳ ゴシック" pitchFamily="49" charset="-128"/>
            </a:rPr>
            <a:t>3.25</a:t>
          </a:r>
          <a:r>
            <a:rPr kumimoji="1" lang="ja-JP" altLang="en-US" sz="1050">
              <a:latin typeface="ＭＳ ゴシック" pitchFamily="49" charset="-128"/>
              <a:ea typeface="ＭＳ ゴシック" pitchFamily="49" charset="-128"/>
            </a:rPr>
            <a:t>ポイント上昇した。</a:t>
          </a:r>
        </a:p>
        <a:p>
          <a:r>
            <a:rPr kumimoji="1" lang="ja-JP" altLang="en-US" sz="1050">
              <a:latin typeface="ＭＳ ゴシック" pitchFamily="49" charset="-128"/>
              <a:ea typeface="ＭＳ ゴシック" pitchFamily="49" charset="-128"/>
            </a:rPr>
            <a:t>　また、実質収支比率については、し尿処理施設建設工事費等の減による歳出の減少に伴う歳入歳出差引額の増加や、東京２０２０オリンピック・パラリンピック競技大会関連業務等の終了による翌年度に繰り越すべき財源の減少により、実質収支が増加したことで、前年度と比較して</a:t>
          </a:r>
          <a:r>
            <a:rPr kumimoji="1" lang="en-US" altLang="ja-JP" sz="1050">
              <a:latin typeface="ＭＳ ゴシック" pitchFamily="49" charset="-128"/>
              <a:ea typeface="ＭＳ ゴシック" pitchFamily="49" charset="-128"/>
            </a:rPr>
            <a:t>7.17</a:t>
          </a:r>
          <a:r>
            <a:rPr kumimoji="1" lang="ja-JP" altLang="en-US" sz="1050">
              <a:latin typeface="ＭＳ ゴシック" pitchFamily="49" charset="-128"/>
              <a:ea typeface="ＭＳ ゴシック" pitchFamily="49" charset="-128"/>
            </a:rPr>
            <a:t>ポイント上昇した。このことと、積立金が</a:t>
          </a:r>
          <a:r>
            <a:rPr kumimoji="1" lang="en-US" altLang="ja-JP" sz="1050">
              <a:latin typeface="ＭＳ ゴシック" pitchFamily="49" charset="-128"/>
              <a:ea typeface="ＭＳ ゴシック" pitchFamily="49" charset="-128"/>
            </a:rPr>
            <a:t>198</a:t>
          </a:r>
          <a:r>
            <a:rPr kumimoji="1" lang="ja-JP" altLang="en-US" sz="1050">
              <a:latin typeface="ＭＳ ゴシック" pitchFamily="49" charset="-128"/>
              <a:ea typeface="ＭＳ ゴシック" pitchFamily="49" charset="-128"/>
            </a:rPr>
            <a:t>百万円増加したことで、実質単年度収支が</a:t>
          </a:r>
          <a:r>
            <a:rPr kumimoji="1" lang="en-US" altLang="ja-JP" sz="1050">
              <a:latin typeface="ＭＳ ゴシック" pitchFamily="49" charset="-128"/>
              <a:ea typeface="ＭＳ ゴシック" pitchFamily="49" charset="-128"/>
            </a:rPr>
            <a:t>4.28</a:t>
          </a:r>
          <a:r>
            <a:rPr kumimoji="1" lang="ja-JP" altLang="en-US" sz="1050">
              <a:latin typeface="ＭＳ ゴシック" pitchFamily="49" charset="-128"/>
              <a:ea typeface="ＭＳ ゴシック" pitchFamily="49" charset="-128"/>
            </a:rPr>
            <a:t>ポイント上昇した。</a:t>
          </a:r>
        </a:p>
        <a:p>
          <a:r>
            <a:rPr kumimoji="1" lang="ja-JP" altLang="en-US" sz="1050">
              <a:latin typeface="ＭＳ ゴシック" pitchFamily="49" charset="-128"/>
              <a:ea typeface="ＭＳ ゴシック" pitchFamily="49"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一般会計が実質収支の増により</a:t>
          </a:r>
          <a:r>
            <a:rPr kumimoji="1" lang="en-US" altLang="ja-JP" sz="1400">
              <a:latin typeface="ＭＳ ゴシック" pitchFamily="49" charset="-128"/>
              <a:ea typeface="ＭＳ ゴシック" pitchFamily="49" charset="-128"/>
            </a:rPr>
            <a:t>7.17</a:t>
          </a:r>
          <a:r>
            <a:rPr kumimoji="1" lang="ja-JP" altLang="en-US" sz="1400">
              <a:latin typeface="ＭＳ ゴシック" pitchFamily="49" charset="-128"/>
              <a:ea typeface="ＭＳ ゴシック" pitchFamily="49" charset="-128"/>
            </a:rPr>
            <a:t>％上昇し、他会計においても黒字となっており、健全な状態であるといえる。</a:t>
          </a: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12957703</v>
      </c>
      <c r="BO4" s="489"/>
      <c r="BP4" s="489"/>
      <c r="BQ4" s="489"/>
      <c r="BR4" s="489"/>
      <c r="BS4" s="489"/>
      <c r="BT4" s="489"/>
      <c r="BU4" s="490"/>
      <c r="BV4" s="488">
        <v>14152294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22.4</v>
      </c>
      <c r="CU4" s="629"/>
      <c r="CV4" s="629"/>
      <c r="CW4" s="629"/>
      <c r="CX4" s="629"/>
      <c r="CY4" s="629"/>
      <c r="CZ4" s="629"/>
      <c r="DA4" s="630"/>
      <c r="DB4" s="628">
        <v>15.3</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11442691</v>
      </c>
      <c r="BO5" s="460"/>
      <c r="BP5" s="460"/>
      <c r="BQ5" s="460"/>
      <c r="BR5" s="460"/>
      <c r="BS5" s="460"/>
      <c r="BT5" s="460"/>
      <c r="BU5" s="461"/>
      <c r="BV5" s="459">
        <v>13132406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83.3</v>
      </c>
      <c r="CU5" s="457"/>
      <c r="CV5" s="457"/>
      <c r="CW5" s="457"/>
      <c r="CX5" s="457"/>
      <c r="CY5" s="457"/>
      <c r="CZ5" s="457"/>
      <c r="DA5" s="458"/>
      <c r="DB5" s="456">
        <v>89.8</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1515012</v>
      </c>
      <c r="BO6" s="460"/>
      <c r="BP6" s="460"/>
      <c r="BQ6" s="460"/>
      <c r="BR6" s="460"/>
      <c r="BS6" s="460"/>
      <c r="BT6" s="460"/>
      <c r="BU6" s="461"/>
      <c r="BV6" s="459">
        <v>1019888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86.8</v>
      </c>
      <c r="CU6" s="603"/>
      <c r="CV6" s="603"/>
      <c r="CW6" s="603"/>
      <c r="CX6" s="603"/>
      <c r="CY6" s="603"/>
      <c r="CZ6" s="603"/>
      <c r="DA6" s="604"/>
      <c r="DB6" s="602">
        <v>92.9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20044</v>
      </c>
      <c r="BO7" s="460"/>
      <c r="BP7" s="460"/>
      <c r="BQ7" s="460"/>
      <c r="BR7" s="460"/>
      <c r="BS7" s="460"/>
      <c r="BT7" s="460"/>
      <c r="BU7" s="461"/>
      <c r="BV7" s="459">
        <v>59344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6666787</v>
      </c>
      <c r="CU7" s="460"/>
      <c r="CV7" s="460"/>
      <c r="CW7" s="460"/>
      <c r="CX7" s="460"/>
      <c r="CY7" s="460"/>
      <c r="CZ7" s="460"/>
      <c r="DA7" s="461"/>
      <c r="DB7" s="459">
        <v>6296081</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1494968</v>
      </c>
      <c r="BO8" s="460"/>
      <c r="BP8" s="460"/>
      <c r="BQ8" s="460"/>
      <c r="BR8" s="460"/>
      <c r="BS8" s="460"/>
      <c r="BT8" s="460"/>
      <c r="BU8" s="461"/>
      <c r="BV8" s="459">
        <v>960544</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0.32</v>
      </c>
      <c r="CU8" s="563"/>
      <c r="CV8" s="563"/>
      <c r="CW8" s="563"/>
      <c r="CX8" s="563"/>
      <c r="CY8" s="563"/>
      <c r="CZ8" s="563"/>
      <c r="DA8" s="564"/>
      <c r="DB8" s="562">
        <v>0.33</v>
      </c>
      <c r="DC8" s="563"/>
      <c r="DD8" s="563"/>
      <c r="DE8" s="563"/>
      <c r="DF8" s="563"/>
      <c r="DG8" s="563"/>
      <c r="DH8" s="563"/>
      <c r="DI8" s="564"/>
    </row>
    <row r="9" spans="1:119" ht="18.75" customHeight="1" thickBot="1" x14ac:dyDescent="0.2">
      <c r="A9" s="178"/>
      <c r="B9" s="591" t="s">
        <v>110</v>
      </c>
      <c r="C9" s="592"/>
      <c r="D9" s="592"/>
      <c r="E9" s="592"/>
      <c r="F9" s="592"/>
      <c r="G9" s="592"/>
      <c r="H9" s="592"/>
      <c r="I9" s="592"/>
      <c r="J9" s="592"/>
      <c r="K9" s="510"/>
      <c r="L9" s="593" t="s">
        <v>111</v>
      </c>
      <c r="M9" s="594"/>
      <c r="N9" s="594"/>
      <c r="O9" s="594"/>
      <c r="P9" s="594"/>
      <c r="Q9" s="595"/>
      <c r="R9" s="596">
        <v>15736</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94</v>
      </c>
      <c r="AV9" s="518"/>
      <c r="AW9" s="518"/>
      <c r="AX9" s="518"/>
      <c r="AY9" s="473" t="s">
        <v>114</v>
      </c>
      <c r="AZ9" s="474"/>
      <c r="BA9" s="474"/>
      <c r="BB9" s="474"/>
      <c r="BC9" s="474"/>
      <c r="BD9" s="474"/>
      <c r="BE9" s="474"/>
      <c r="BF9" s="474"/>
      <c r="BG9" s="474"/>
      <c r="BH9" s="474"/>
      <c r="BI9" s="474"/>
      <c r="BJ9" s="474"/>
      <c r="BK9" s="474"/>
      <c r="BL9" s="474"/>
      <c r="BM9" s="475"/>
      <c r="BN9" s="459">
        <v>534424</v>
      </c>
      <c r="BO9" s="460"/>
      <c r="BP9" s="460"/>
      <c r="BQ9" s="460"/>
      <c r="BR9" s="460"/>
      <c r="BS9" s="460"/>
      <c r="BT9" s="460"/>
      <c r="BU9" s="461"/>
      <c r="BV9" s="459">
        <v>414519</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11.4</v>
      </c>
      <c r="CU9" s="457"/>
      <c r="CV9" s="457"/>
      <c r="CW9" s="457"/>
      <c r="CX9" s="457"/>
      <c r="CY9" s="457"/>
      <c r="CZ9" s="457"/>
      <c r="DA9" s="458"/>
      <c r="DB9" s="456">
        <v>11.9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116</v>
      </c>
      <c r="M10" s="416"/>
      <c r="N10" s="416"/>
      <c r="O10" s="416"/>
      <c r="P10" s="416"/>
      <c r="Q10" s="417"/>
      <c r="R10" s="412">
        <v>18053</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300214</v>
      </c>
      <c r="BO10" s="460"/>
      <c r="BP10" s="460"/>
      <c r="BQ10" s="460"/>
      <c r="BR10" s="460"/>
      <c r="BS10" s="460"/>
      <c r="BT10" s="460"/>
      <c r="BU10" s="461"/>
      <c r="BV10" s="459">
        <v>102313</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15833</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2006</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15733</v>
      </c>
      <c r="S13" s="547"/>
      <c r="T13" s="547"/>
      <c r="U13" s="547"/>
      <c r="V13" s="548"/>
      <c r="W13" s="549" t="s">
        <v>138</v>
      </c>
      <c r="X13" s="445"/>
      <c r="Y13" s="445"/>
      <c r="Z13" s="445"/>
      <c r="AA13" s="445"/>
      <c r="AB13" s="446"/>
      <c r="AC13" s="412">
        <v>1113</v>
      </c>
      <c r="AD13" s="413"/>
      <c r="AE13" s="413"/>
      <c r="AF13" s="413"/>
      <c r="AG13" s="414"/>
      <c r="AH13" s="412">
        <v>1383</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832632</v>
      </c>
      <c r="BO13" s="460"/>
      <c r="BP13" s="460"/>
      <c r="BQ13" s="460"/>
      <c r="BR13" s="460"/>
      <c r="BS13" s="460"/>
      <c r="BT13" s="460"/>
      <c r="BU13" s="461"/>
      <c r="BV13" s="459">
        <v>516832</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3.3</v>
      </c>
      <c r="CU13" s="457"/>
      <c r="CV13" s="457"/>
      <c r="CW13" s="457"/>
      <c r="CX13" s="457"/>
      <c r="CY13" s="457"/>
      <c r="CZ13" s="457"/>
      <c r="DA13" s="458"/>
      <c r="DB13" s="456">
        <v>3.4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16251</v>
      </c>
      <c r="S14" s="547"/>
      <c r="T14" s="547"/>
      <c r="U14" s="547"/>
      <c r="V14" s="548"/>
      <c r="W14" s="550"/>
      <c r="X14" s="448"/>
      <c r="Y14" s="448"/>
      <c r="Z14" s="448"/>
      <c r="AA14" s="448"/>
      <c r="AB14" s="449"/>
      <c r="AC14" s="539">
        <v>14.6</v>
      </c>
      <c r="AD14" s="540"/>
      <c r="AE14" s="540"/>
      <c r="AF14" s="540"/>
      <c r="AG14" s="541"/>
      <c r="AH14" s="539">
        <v>15.9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28.9</v>
      </c>
      <c r="CU14" s="557"/>
      <c r="CV14" s="557"/>
      <c r="CW14" s="557"/>
      <c r="CX14" s="557"/>
      <c r="CY14" s="557"/>
      <c r="CZ14" s="557"/>
      <c r="DA14" s="558"/>
      <c r="DB14" s="556">
        <v>20.9</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16162</v>
      </c>
      <c r="S15" s="547"/>
      <c r="T15" s="547"/>
      <c r="U15" s="547"/>
      <c r="V15" s="548"/>
      <c r="W15" s="549" t="s">
        <v>146</v>
      </c>
      <c r="X15" s="445"/>
      <c r="Y15" s="445"/>
      <c r="Z15" s="445"/>
      <c r="AA15" s="445"/>
      <c r="AB15" s="446"/>
      <c r="AC15" s="412">
        <v>2306</v>
      </c>
      <c r="AD15" s="413"/>
      <c r="AE15" s="413"/>
      <c r="AF15" s="413"/>
      <c r="AG15" s="414"/>
      <c r="AH15" s="412">
        <v>2714</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1827878</v>
      </c>
      <c r="BO15" s="489"/>
      <c r="BP15" s="489"/>
      <c r="BQ15" s="489"/>
      <c r="BR15" s="489"/>
      <c r="BS15" s="489"/>
      <c r="BT15" s="489"/>
      <c r="BU15" s="490"/>
      <c r="BV15" s="488">
        <v>1884931</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30.2</v>
      </c>
      <c r="AD16" s="540"/>
      <c r="AE16" s="540"/>
      <c r="AF16" s="540"/>
      <c r="AG16" s="541"/>
      <c r="AH16" s="539">
        <v>31.3</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5961507</v>
      </c>
      <c r="BO16" s="460"/>
      <c r="BP16" s="460"/>
      <c r="BQ16" s="460"/>
      <c r="BR16" s="460"/>
      <c r="BS16" s="460"/>
      <c r="BT16" s="460"/>
      <c r="BU16" s="461"/>
      <c r="BV16" s="459">
        <v>5634930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4220</v>
      </c>
      <c r="AD17" s="413"/>
      <c r="AE17" s="413"/>
      <c r="AF17" s="413"/>
      <c r="AG17" s="414"/>
      <c r="AH17" s="412">
        <v>4582</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2261187</v>
      </c>
      <c r="BO17" s="460"/>
      <c r="BP17" s="460"/>
      <c r="BQ17" s="460"/>
      <c r="BR17" s="460"/>
      <c r="BS17" s="460"/>
      <c r="BT17" s="460"/>
      <c r="BU17" s="461"/>
      <c r="BV17" s="459">
        <v>2336703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325.76</v>
      </c>
      <c r="M18" s="512"/>
      <c r="N18" s="512"/>
      <c r="O18" s="512"/>
      <c r="P18" s="512"/>
      <c r="Q18" s="512"/>
      <c r="R18" s="513"/>
      <c r="S18" s="513"/>
      <c r="T18" s="513"/>
      <c r="U18" s="513"/>
      <c r="V18" s="514"/>
      <c r="W18" s="530"/>
      <c r="X18" s="531"/>
      <c r="Y18" s="531"/>
      <c r="Z18" s="531"/>
      <c r="AA18" s="531"/>
      <c r="AB18" s="555"/>
      <c r="AC18" s="429">
        <v>55.2</v>
      </c>
      <c r="AD18" s="430"/>
      <c r="AE18" s="430"/>
      <c r="AF18" s="430"/>
      <c r="AG18" s="515"/>
      <c r="AH18" s="429">
        <v>52.8</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5659782</v>
      </c>
      <c r="BO18" s="460"/>
      <c r="BP18" s="460"/>
      <c r="BQ18" s="460"/>
      <c r="BR18" s="460"/>
      <c r="BS18" s="460"/>
      <c r="BT18" s="460"/>
      <c r="BU18" s="461"/>
      <c r="BV18" s="459">
        <v>5637181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48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8769266</v>
      </c>
      <c r="BO19" s="460"/>
      <c r="BP19" s="460"/>
      <c r="BQ19" s="460"/>
      <c r="BR19" s="460"/>
      <c r="BS19" s="460"/>
      <c r="BT19" s="460"/>
      <c r="BU19" s="461"/>
      <c r="BV19" s="459">
        <v>7996912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6356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10849220</v>
      </c>
      <c r="BO22" s="489"/>
      <c r="BP22" s="489"/>
      <c r="BQ22" s="489"/>
      <c r="BR22" s="489"/>
      <c r="BS22" s="489"/>
      <c r="BT22" s="489"/>
      <c r="BU22" s="490"/>
      <c r="BV22" s="488">
        <v>10068655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9817652</v>
      </c>
      <c r="BO23" s="460"/>
      <c r="BP23" s="460"/>
      <c r="BQ23" s="460"/>
      <c r="BR23" s="460"/>
      <c r="BS23" s="460"/>
      <c r="BT23" s="460"/>
      <c r="BU23" s="461"/>
      <c r="BV23" s="459">
        <v>9843785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6210</v>
      </c>
      <c r="R24" s="413"/>
      <c r="S24" s="413"/>
      <c r="T24" s="413"/>
      <c r="U24" s="413"/>
      <c r="V24" s="414"/>
      <c r="W24" s="502"/>
      <c r="X24" s="439"/>
      <c r="Y24" s="440"/>
      <c r="Z24" s="415" t="s">
        <v>171</v>
      </c>
      <c r="AA24" s="416"/>
      <c r="AB24" s="416"/>
      <c r="AC24" s="416"/>
      <c r="AD24" s="416"/>
      <c r="AE24" s="416"/>
      <c r="AF24" s="416"/>
      <c r="AG24" s="417"/>
      <c r="AH24" s="412">
        <v>212</v>
      </c>
      <c r="AI24" s="413"/>
      <c r="AJ24" s="413"/>
      <c r="AK24" s="413"/>
      <c r="AL24" s="414"/>
      <c r="AM24" s="412">
        <v>630064</v>
      </c>
      <c r="AN24" s="413"/>
      <c r="AO24" s="413"/>
      <c r="AP24" s="413"/>
      <c r="AQ24" s="413"/>
      <c r="AR24" s="414"/>
      <c r="AS24" s="412">
        <v>2972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7407761</v>
      </c>
      <c r="BO24" s="460"/>
      <c r="BP24" s="460"/>
      <c r="BQ24" s="460"/>
      <c r="BR24" s="460"/>
      <c r="BS24" s="460"/>
      <c r="BT24" s="460"/>
      <c r="BU24" s="461"/>
      <c r="BV24" s="459">
        <v>6613194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5400</v>
      </c>
      <c r="R25" s="413"/>
      <c r="S25" s="413"/>
      <c r="T25" s="413"/>
      <c r="U25" s="413"/>
      <c r="V25" s="414"/>
      <c r="W25" s="502"/>
      <c r="X25" s="439"/>
      <c r="Y25" s="440"/>
      <c r="Z25" s="415" t="s">
        <v>174</v>
      </c>
      <c r="AA25" s="416"/>
      <c r="AB25" s="416"/>
      <c r="AC25" s="416"/>
      <c r="AD25" s="416"/>
      <c r="AE25" s="416"/>
      <c r="AF25" s="416"/>
      <c r="AG25" s="417"/>
      <c r="AH25" s="412">
        <v>42</v>
      </c>
      <c r="AI25" s="413"/>
      <c r="AJ25" s="413"/>
      <c r="AK25" s="413"/>
      <c r="AL25" s="414"/>
      <c r="AM25" s="412">
        <v>129108</v>
      </c>
      <c r="AN25" s="413"/>
      <c r="AO25" s="413"/>
      <c r="AP25" s="413"/>
      <c r="AQ25" s="413"/>
      <c r="AR25" s="414"/>
      <c r="AS25" s="412">
        <v>3074</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1196914</v>
      </c>
      <c r="BO25" s="489"/>
      <c r="BP25" s="489"/>
      <c r="BQ25" s="489"/>
      <c r="BR25" s="489"/>
      <c r="BS25" s="489"/>
      <c r="BT25" s="489"/>
      <c r="BU25" s="490"/>
      <c r="BV25" s="488">
        <v>1049149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5000</v>
      </c>
      <c r="R26" s="413"/>
      <c r="S26" s="413"/>
      <c r="T26" s="413"/>
      <c r="U26" s="413"/>
      <c r="V26" s="414"/>
      <c r="W26" s="502"/>
      <c r="X26" s="439"/>
      <c r="Y26" s="440"/>
      <c r="Z26" s="415" t="s">
        <v>177</v>
      </c>
      <c r="AA26" s="470"/>
      <c r="AB26" s="470"/>
      <c r="AC26" s="470"/>
      <c r="AD26" s="470"/>
      <c r="AE26" s="470"/>
      <c r="AF26" s="470"/>
      <c r="AG26" s="471"/>
      <c r="AH26" s="412">
        <v>17</v>
      </c>
      <c r="AI26" s="413"/>
      <c r="AJ26" s="413"/>
      <c r="AK26" s="413"/>
      <c r="AL26" s="414"/>
      <c r="AM26" s="412">
        <v>54638</v>
      </c>
      <c r="AN26" s="413"/>
      <c r="AO26" s="413"/>
      <c r="AP26" s="413"/>
      <c r="AQ26" s="413"/>
      <c r="AR26" s="414"/>
      <c r="AS26" s="412">
        <v>3214</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179</v>
      </c>
      <c r="BO26" s="460"/>
      <c r="BP26" s="460"/>
      <c r="BQ26" s="460"/>
      <c r="BR26" s="460"/>
      <c r="BS26" s="460"/>
      <c r="BT26" s="460"/>
      <c r="BU26" s="461"/>
      <c r="BV26" s="459" t="s">
        <v>179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180</v>
      </c>
      <c r="F27" s="416"/>
      <c r="G27" s="416"/>
      <c r="H27" s="416"/>
      <c r="I27" s="416"/>
      <c r="J27" s="416"/>
      <c r="K27" s="417"/>
      <c r="L27" s="412">
        <v>1</v>
      </c>
      <c r="M27" s="413"/>
      <c r="N27" s="413"/>
      <c r="O27" s="413"/>
      <c r="P27" s="414"/>
      <c r="Q27" s="412">
        <v>3000</v>
      </c>
      <c r="R27" s="413"/>
      <c r="S27" s="413"/>
      <c r="T27" s="413"/>
      <c r="U27" s="413"/>
      <c r="V27" s="414"/>
      <c r="W27" s="502"/>
      <c r="X27" s="439"/>
      <c r="Y27" s="440"/>
      <c r="Z27" s="415" t="s">
        <v>181</v>
      </c>
      <c r="AA27" s="416"/>
      <c r="AB27" s="416"/>
      <c r="AC27" s="416"/>
      <c r="AD27" s="416"/>
      <c r="AE27" s="416"/>
      <c r="AF27" s="416"/>
      <c r="AG27" s="417"/>
      <c r="AH27" s="412">
        <v>4</v>
      </c>
      <c r="AI27" s="413"/>
      <c r="AJ27" s="413"/>
      <c r="AK27" s="413"/>
      <c r="AL27" s="414"/>
      <c r="AM27" s="412">
        <v>11328</v>
      </c>
      <c r="AN27" s="413"/>
      <c r="AO27" s="413"/>
      <c r="AP27" s="413"/>
      <c r="AQ27" s="413"/>
      <c r="AR27" s="414"/>
      <c r="AS27" s="412">
        <v>2832</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179</v>
      </c>
      <c r="BO27" s="494"/>
      <c r="BP27" s="494"/>
      <c r="BQ27" s="494"/>
      <c r="BR27" s="494"/>
      <c r="BS27" s="494"/>
      <c r="BT27" s="494"/>
      <c r="BU27" s="495"/>
      <c r="BV27" s="493" t="s">
        <v>136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2700</v>
      </c>
      <c r="R28" s="413"/>
      <c r="S28" s="413"/>
      <c r="T28" s="413"/>
      <c r="U28" s="413"/>
      <c r="V28" s="414"/>
      <c r="W28" s="502"/>
      <c r="X28" s="439"/>
      <c r="Y28" s="440"/>
      <c r="Z28" s="415" t="s">
        <v>184</v>
      </c>
      <c r="AA28" s="416"/>
      <c r="AB28" s="416"/>
      <c r="AC28" s="416"/>
      <c r="AD28" s="416"/>
      <c r="AE28" s="416"/>
      <c r="AF28" s="416"/>
      <c r="AG28" s="417"/>
      <c r="AH28" s="412" t="s">
        <v>179</v>
      </c>
      <c r="AI28" s="413"/>
      <c r="AJ28" s="413"/>
      <c r="AK28" s="413"/>
      <c r="AL28" s="414"/>
      <c r="AM28" s="412" t="s">
        <v>179</v>
      </c>
      <c r="AN28" s="413"/>
      <c r="AO28" s="413"/>
      <c r="AP28" s="413"/>
      <c r="AQ28" s="413"/>
      <c r="AR28" s="414"/>
      <c r="AS28" s="412" t="s">
        <v>179</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1693077</v>
      </c>
      <c r="BO28" s="489"/>
      <c r="BP28" s="489"/>
      <c r="BQ28" s="489"/>
      <c r="BR28" s="489"/>
      <c r="BS28" s="489"/>
      <c r="BT28" s="489"/>
      <c r="BU28" s="490"/>
      <c r="BV28" s="488">
        <v>1394869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11</v>
      </c>
      <c r="M29" s="413"/>
      <c r="N29" s="413"/>
      <c r="O29" s="413"/>
      <c r="P29" s="414"/>
      <c r="Q29" s="412">
        <v>2500</v>
      </c>
      <c r="R29" s="413"/>
      <c r="S29" s="413"/>
      <c r="T29" s="413"/>
      <c r="U29" s="413"/>
      <c r="V29" s="414"/>
      <c r="W29" s="503"/>
      <c r="X29" s="504"/>
      <c r="Y29" s="505"/>
      <c r="Z29" s="415" t="s">
        <v>187</v>
      </c>
      <c r="AA29" s="416"/>
      <c r="AB29" s="416"/>
      <c r="AC29" s="416"/>
      <c r="AD29" s="416"/>
      <c r="AE29" s="416"/>
      <c r="AF29" s="416"/>
      <c r="AG29" s="417"/>
      <c r="AH29" s="412">
        <v>216</v>
      </c>
      <c r="AI29" s="413"/>
      <c r="AJ29" s="413"/>
      <c r="AK29" s="413"/>
      <c r="AL29" s="414"/>
      <c r="AM29" s="412">
        <v>641392</v>
      </c>
      <c r="AN29" s="413"/>
      <c r="AO29" s="413"/>
      <c r="AP29" s="413"/>
      <c r="AQ29" s="413"/>
      <c r="AR29" s="414"/>
      <c r="AS29" s="412">
        <v>2969</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1152277</v>
      </c>
      <c r="BO29" s="460"/>
      <c r="BP29" s="460"/>
      <c r="BQ29" s="460"/>
      <c r="BR29" s="460"/>
      <c r="BS29" s="460"/>
      <c r="BT29" s="460"/>
      <c r="BU29" s="461"/>
      <c r="BV29" s="459">
        <v>1204008</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99.2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1029863</v>
      </c>
      <c r="BO30" s="494"/>
      <c r="BP30" s="494"/>
      <c r="BQ30" s="494"/>
      <c r="BR30" s="494"/>
      <c r="BS30" s="494"/>
      <c r="BT30" s="494"/>
      <c r="BU30" s="495"/>
      <c r="BV30" s="493">
        <v>1280678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199</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203</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大子町国民健康保険事業特別会計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大子町水道事業会計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大子町浄化槽整備事業特別会計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茨城県市町村総合事務組合（一般会計）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大子町振興公社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大子町介護保険特別会計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茨城県市町村総合事務組合（県民交通災害共済事業特別会計）</v>
      </c>
      <c r="BZ35" s="408"/>
      <c r="CA35" s="408"/>
      <c r="CB35" s="408"/>
      <c r="CC35" s="408"/>
      <c r="CD35" s="408"/>
      <c r="CE35" s="408"/>
      <c r="CF35" s="408"/>
      <c r="CG35" s="408"/>
      <c r="CH35" s="408"/>
      <c r="CI35" s="408"/>
      <c r="CJ35" s="408"/>
      <c r="CK35" s="408"/>
      <c r="CL35" s="408"/>
      <c r="CM35" s="408"/>
      <c r="CN35" s="178"/>
      <c r="CO35" s="407">
        <f t="shared" ref="CO35:CO43" si="3">IF(CQ35="","",CO34+1)</f>
        <v>15</v>
      </c>
      <c r="CP35" s="407"/>
      <c r="CQ35" s="408" t="str">
        <f>IF('各会計、関係団体の財政状況及び健全化判断比率'!BS8="","",'各会計、関係団体の財政状況及び健全化判断比率'!BS8)</f>
        <v>大子町特産品流通公社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大子町後期高齢者医療特別会計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茨城租税債権管理機構</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大子町介護サービス事業特別会計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茨城県後期高齢者医療広域連合（一般会計）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茨城県後期高齢者医療広域連合（後期高齢医療特別会計）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茨城北農業共済事務組合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9" t="s">
        <v>568</v>
      </c>
      <c r="D34" s="1229"/>
      <c r="E34" s="1230"/>
      <c r="F34" s="32">
        <v>6.19</v>
      </c>
      <c r="G34" s="33">
        <v>10.42</v>
      </c>
      <c r="H34" s="33">
        <v>9.1300000000000008</v>
      </c>
      <c r="I34" s="33">
        <v>15.25</v>
      </c>
      <c r="J34" s="34">
        <v>22.42</v>
      </c>
      <c r="K34" s="22"/>
      <c r="L34" s="22"/>
      <c r="M34" s="22"/>
      <c r="N34" s="22"/>
      <c r="O34" s="22"/>
      <c r="P34" s="22"/>
    </row>
    <row r="35" spans="1:16" ht="39" customHeight="1" x14ac:dyDescent="0.15">
      <c r="A35" s="22"/>
      <c r="B35" s="35"/>
      <c r="C35" s="1223" t="s">
        <v>569</v>
      </c>
      <c r="D35" s="1224"/>
      <c r="E35" s="1225"/>
      <c r="F35" s="36">
        <v>9.19</v>
      </c>
      <c r="G35" s="37">
        <v>9.14</v>
      </c>
      <c r="H35" s="37">
        <v>10.1</v>
      </c>
      <c r="I35" s="37">
        <v>10.130000000000001</v>
      </c>
      <c r="J35" s="38">
        <v>8.81</v>
      </c>
      <c r="K35" s="22"/>
      <c r="L35" s="22"/>
      <c r="M35" s="22"/>
      <c r="N35" s="22"/>
      <c r="O35" s="22"/>
      <c r="P35" s="22"/>
    </row>
    <row r="36" spans="1:16" ht="39" customHeight="1" x14ac:dyDescent="0.15">
      <c r="A36" s="22"/>
      <c r="B36" s="35"/>
      <c r="C36" s="1223" t="s">
        <v>570</v>
      </c>
      <c r="D36" s="1224"/>
      <c r="E36" s="1225"/>
      <c r="F36" s="36">
        <v>2.23</v>
      </c>
      <c r="G36" s="37">
        <v>2.13</v>
      </c>
      <c r="H36" s="37">
        <v>1.75</v>
      </c>
      <c r="I36" s="37">
        <v>1.54</v>
      </c>
      <c r="J36" s="38">
        <v>1.92</v>
      </c>
      <c r="K36" s="22"/>
      <c r="L36" s="22"/>
      <c r="M36" s="22"/>
      <c r="N36" s="22"/>
      <c r="O36" s="22"/>
      <c r="P36" s="22"/>
    </row>
    <row r="37" spans="1:16" ht="39" customHeight="1" x14ac:dyDescent="0.15">
      <c r="A37" s="22"/>
      <c r="B37" s="35"/>
      <c r="C37" s="1223" t="s">
        <v>571</v>
      </c>
      <c r="D37" s="1224"/>
      <c r="E37" s="1225"/>
      <c r="F37" s="36">
        <v>1.46</v>
      </c>
      <c r="G37" s="37">
        <v>0.79</v>
      </c>
      <c r="H37" s="37">
        <v>1.1000000000000001</v>
      </c>
      <c r="I37" s="37">
        <v>1.07</v>
      </c>
      <c r="J37" s="38">
        <v>1.39</v>
      </c>
      <c r="K37" s="22"/>
      <c r="L37" s="22"/>
      <c r="M37" s="22"/>
      <c r="N37" s="22"/>
      <c r="O37" s="22"/>
      <c r="P37" s="22"/>
    </row>
    <row r="38" spans="1:16" ht="39" customHeight="1" x14ac:dyDescent="0.15">
      <c r="A38" s="22"/>
      <c r="B38" s="35"/>
      <c r="C38" s="1223" t="s">
        <v>572</v>
      </c>
      <c r="D38" s="1224"/>
      <c r="E38" s="1225"/>
      <c r="F38" s="36">
        <v>0.16</v>
      </c>
      <c r="G38" s="37">
        <v>0.17</v>
      </c>
      <c r="H38" s="37">
        <v>0.13</v>
      </c>
      <c r="I38" s="37">
        <v>0.15</v>
      </c>
      <c r="J38" s="38">
        <v>0.14000000000000001</v>
      </c>
      <c r="K38" s="22"/>
      <c r="L38" s="22"/>
      <c r="M38" s="22"/>
      <c r="N38" s="22"/>
      <c r="O38" s="22"/>
      <c r="P38" s="22"/>
    </row>
    <row r="39" spans="1:16" ht="39" customHeight="1" x14ac:dyDescent="0.15">
      <c r="A39" s="22"/>
      <c r="B39" s="35"/>
      <c r="C39" s="1223" t="s">
        <v>573</v>
      </c>
      <c r="D39" s="1224"/>
      <c r="E39" s="1225"/>
      <c r="F39" s="36">
        <v>0</v>
      </c>
      <c r="G39" s="37">
        <v>0.01</v>
      </c>
      <c r="H39" s="37">
        <v>0</v>
      </c>
      <c r="I39" s="37">
        <v>0</v>
      </c>
      <c r="J39" s="38">
        <v>0</v>
      </c>
      <c r="K39" s="22"/>
      <c r="L39" s="22"/>
      <c r="M39" s="22"/>
      <c r="N39" s="22"/>
      <c r="O39" s="22"/>
      <c r="P39" s="22"/>
    </row>
    <row r="40" spans="1:16" ht="39" customHeight="1" x14ac:dyDescent="0.15">
      <c r="A40" s="22"/>
      <c r="B40" s="35"/>
      <c r="C40" s="1223" t="s">
        <v>574</v>
      </c>
      <c r="D40" s="1224"/>
      <c r="E40" s="1225"/>
      <c r="F40" s="36">
        <v>0</v>
      </c>
      <c r="G40" s="37">
        <v>0</v>
      </c>
      <c r="H40" s="37">
        <v>0</v>
      </c>
      <c r="I40" s="37">
        <v>0</v>
      </c>
      <c r="J40" s="38">
        <v>0</v>
      </c>
      <c r="K40" s="22"/>
      <c r="L40" s="22"/>
      <c r="M40" s="22"/>
      <c r="N40" s="22"/>
      <c r="O40" s="22"/>
      <c r="P40" s="22"/>
    </row>
    <row r="41" spans="1:16" ht="39" customHeight="1" x14ac:dyDescent="0.15">
      <c r="A41" s="22"/>
      <c r="B41" s="35"/>
      <c r="C41" s="1223"/>
      <c r="D41" s="1224"/>
      <c r="E41" s="1225"/>
      <c r="F41" s="36"/>
      <c r="G41" s="37"/>
      <c r="H41" s="37"/>
      <c r="I41" s="37"/>
      <c r="J41" s="38"/>
      <c r="K41" s="22"/>
      <c r="L41" s="22"/>
      <c r="M41" s="22"/>
      <c r="N41" s="22"/>
      <c r="O41" s="22"/>
      <c r="P41" s="22"/>
    </row>
    <row r="42" spans="1:16" ht="39" customHeight="1" x14ac:dyDescent="0.15">
      <c r="A42" s="22"/>
      <c r="B42" s="39"/>
      <c r="C42" s="1223" t="s">
        <v>575</v>
      </c>
      <c r="D42" s="1224"/>
      <c r="E42" s="1225"/>
      <c r="F42" s="36" t="s">
        <v>519</v>
      </c>
      <c r="G42" s="37" t="s">
        <v>519</v>
      </c>
      <c r="H42" s="37" t="s">
        <v>519</v>
      </c>
      <c r="I42" s="37" t="s">
        <v>519</v>
      </c>
      <c r="J42" s="38" t="s">
        <v>519</v>
      </c>
      <c r="K42" s="22"/>
      <c r="L42" s="22"/>
      <c r="M42" s="22"/>
      <c r="N42" s="22"/>
      <c r="O42" s="22"/>
      <c r="P42" s="22"/>
    </row>
    <row r="43" spans="1:16" ht="39" customHeight="1" thickBot="1" x14ac:dyDescent="0.2">
      <c r="A43" s="22"/>
      <c r="B43" s="40"/>
      <c r="C43" s="1226" t="s">
        <v>576</v>
      </c>
      <c r="D43" s="1227"/>
      <c r="E43" s="1228"/>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WaXk72XZINnaeb3M3s5uwNdCFMg0fQ6SaZVZkBqJeIlryxfnh6dtx8BbKplGXUAaEpmZztA5RS2LmHYwU0HLQ==" saltValue="Ox2czeuXwunZQRZnFIx/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897</v>
      </c>
      <c r="L45" s="60">
        <v>956</v>
      </c>
      <c r="M45" s="60">
        <v>973</v>
      </c>
      <c r="N45" s="60">
        <v>1011</v>
      </c>
      <c r="O45" s="61">
        <v>1044</v>
      </c>
      <c r="P45" s="48"/>
      <c r="Q45" s="48"/>
      <c r="R45" s="48"/>
      <c r="S45" s="48"/>
      <c r="T45" s="48"/>
      <c r="U45" s="48"/>
    </row>
    <row r="46" spans="1:21" ht="30.75" customHeight="1" x14ac:dyDescent="0.15">
      <c r="A46" s="48"/>
      <c r="B46" s="1251"/>
      <c r="C46" s="1252"/>
      <c r="D46" s="62"/>
      <c r="E46" s="1233" t="s">
        <v>13</v>
      </c>
      <c r="F46" s="1233"/>
      <c r="G46" s="1233"/>
      <c r="H46" s="1233"/>
      <c r="I46" s="1233"/>
      <c r="J46" s="1234"/>
      <c r="K46" s="63" t="s">
        <v>519</v>
      </c>
      <c r="L46" s="64" t="s">
        <v>519</v>
      </c>
      <c r="M46" s="64" t="s">
        <v>519</v>
      </c>
      <c r="N46" s="64" t="s">
        <v>519</v>
      </c>
      <c r="O46" s="65" t="s">
        <v>519</v>
      </c>
      <c r="P46" s="48"/>
      <c r="Q46" s="48"/>
      <c r="R46" s="48"/>
      <c r="S46" s="48"/>
      <c r="T46" s="48"/>
      <c r="U46" s="48"/>
    </row>
    <row r="47" spans="1:21" ht="30.75" customHeight="1" x14ac:dyDescent="0.15">
      <c r="A47" s="48"/>
      <c r="B47" s="1251"/>
      <c r="C47" s="1252"/>
      <c r="D47" s="62"/>
      <c r="E47" s="1233" t="s">
        <v>14</v>
      </c>
      <c r="F47" s="1233"/>
      <c r="G47" s="1233"/>
      <c r="H47" s="1233"/>
      <c r="I47" s="1233"/>
      <c r="J47" s="1234"/>
      <c r="K47" s="63" t="s">
        <v>519</v>
      </c>
      <c r="L47" s="64" t="s">
        <v>519</v>
      </c>
      <c r="M47" s="64" t="s">
        <v>519</v>
      </c>
      <c r="N47" s="64" t="s">
        <v>519</v>
      </c>
      <c r="O47" s="65" t="s">
        <v>519</v>
      </c>
      <c r="P47" s="48"/>
      <c r="Q47" s="48"/>
      <c r="R47" s="48"/>
      <c r="S47" s="48"/>
      <c r="T47" s="48"/>
      <c r="U47" s="48"/>
    </row>
    <row r="48" spans="1:21" ht="30.75" customHeight="1" x14ac:dyDescent="0.15">
      <c r="A48" s="48"/>
      <c r="B48" s="1251"/>
      <c r="C48" s="1252"/>
      <c r="D48" s="62"/>
      <c r="E48" s="1233" t="s">
        <v>15</v>
      </c>
      <c r="F48" s="1233"/>
      <c r="G48" s="1233"/>
      <c r="H48" s="1233"/>
      <c r="I48" s="1233"/>
      <c r="J48" s="1234"/>
      <c r="K48" s="63">
        <v>20</v>
      </c>
      <c r="L48" s="64">
        <v>36</v>
      </c>
      <c r="M48" s="64">
        <v>20</v>
      </c>
      <c r="N48" s="64">
        <v>28</v>
      </c>
      <c r="O48" s="65">
        <v>26</v>
      </c>
      <c r="P48" s="48"/>
      <c r="Q48" s="48"/>
      <c r="R48" s="48"/>
      <c r="S48" s="48"/>
      <c r="T48" s="48"/>
      <c r="U48" s="48"/>
    </row>
    <row r="49" spans="1:21" ht="30.75" customHeight="1" x14ac:dyDescent="0.15">
      <c r="A49" s="48"/>
      <c r="B49" s="1251"/>
      <c r="C49" s="1252"/>
      <c r="D49" s="62"/>
      <c r="E49" s="1233" t="s">
        <v>16</v>
      </c>
      <c r="F49" s="1233"/>
      <c r="G49" s="1233"/>
      <c r="H49" s="1233"/>
      <c r="I49" s="1233"/>
      <c r="J49" s="1234"/>
      <c r="K49" s="63" t="s">
        <v>519</v>
      </c>
      <c r="L49" s="64" t="s">
        <v>519</v>
      </c>
      <c r="M49" s="64" t="s">
        <v>519</v>
      </c>
      <c r="N49" s="64" t="s">
        <v>519</v>
      </c>
      <c r="O49" s="65" t="s">
        <v>519</v>
      </c>
      <c r="P49" s="48"/>
      <c r="Q49" s="48"/>
      <c r="R49" s="48"/>
      <c r="S49" s="48"/>
      <c r="T49" s="48"/>
      <c r="U49" s="48"/>
    </row>
    <row r="50" spans="1:21" ht="30.75" customHeight="1" x14ac:dyDescent="0.15">
      <c r="A50" s="48"/>
      <c r="B50" s="1251"/>
      <c r="C50" s="1252"/>
      <c r="D50" s="62"/>
      <c r="E50" s="1233" t="s">
        <v>17</v>
      </c>
      <c r="F50" s="1233"/>
      <c r="G50" s="1233"/>
      <c r="H50" s="1233"/>
      <c r="I50" s="1233"/>
      <c r="J50" s="1234"/>
      <c r="K50" s="63">
        <v>5</v>
      </c>
      <c r="L50" s="64">
        <v>4</v>
      </c>
      <c r="M50" s="64">
        <v>3</v>
      </c>
      <c r="N50" s="64">
        <v>2</v>
      </c>
      <c r="O50" s="65">
        <v>1</v>
      </c>
      <c r="P50" s="48"/>
      <c r="Q50" s="48"/>
      <c r="R50" s="48"/>
      <c r="S50" s="48"/>
      <c r="T50" s="48"/>
      <c r="U50" s="48"/>
    </row>
    <row r="51" spans="1:21" ht="30.75" customHeight="1" x14ac:dyDescent="0.15">
      <c r="A51" s="48"/>
      <c r="B51" s="1253"/>
      <c r="C51" s="1254"/>
      <c r="D51" s="66"/>
      <c r="E51" s="1233" t="s">
        <v>18</v>
      </c>
      <c r="F51" s="1233"/>
      <c r="G51" s="1233"/>
      <c r="H51" s="1233"/>
      <c r="I51" s="1233"/>
      <c r="J51" s="1234"/>
      <c r="K51" s="63">
        <v>0</v>
      </c>
      <c r="L51" s="64">
        <v>0</v>
      </c>
      <c r="M51" s="64">
        <v>0</v>
      </c>
      <c r="N51" s="64">
        <v>0</v>
      </c>
      <c r="O51" s="65" t="s">
        <v>519</v>
      </c>
      <c r="P51" s="48"/>
      <c r="Q51" s="48"/>
      <c r="R51" s="48"/>
      <c r="S51" s="48"/>
      <c r="T51" s="48"/>
      <c r="U51" s="48"/>
    </row>
    <row r="52" spans="1:21" ht="30.75" customHeight="1" x14ac:dyDescent="0.15">
      <c r="A52" s="48"/>
      <c r="B52" s="1231" t="s">
        <v>19</v>
      </c>
      <c r="C52" s="1232"/>
      <c r="D52" s="66"/>
      <c r="E52" s="1233" t="s">
        <v>20</v>
      </c>
      <c r="F52" s="1233"/>
      <c r="G52" s="1233"/>
      <c r="H52" s="1233"/>
      <c r="I52" s="1233"/>
      <c r="J52" s="1234"/>
      <c r="K52" s="63">
        <v>750</v>
      </c>
      <c r="L52" s="64">
        <v>808</v>
      </c>
      <c r="M52" s="64">
        <v>822</v>
      </c>
      <c r="N52" s="64">
        <v>851</v>
      </c>
      <c r="O52" s="65">
        <v>873</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172</v>
      </c>
      <c r="L53" s="69">
        <v>188</v>
      </c>
      <c r="M53" s="69">
        <v>174</v>
      </c>
      <c r="N53" s="69">
        <v>190</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9" t="s">
        <v>25</v>
      </c>
      <c r="C57" s="1240"/>
      <c r="D57" s="1243" t="s">
        <v>26</v>
      </c>
      <c r="E57" s="1244"/>
      <c r="F57" s="1244"/>
      <c r="G57" s="1244"/>
      <c r="H57" s="1244"/>
      <c r="I57" s="1244"/>
      <c r="J57" s="1245"/>
      <c r="K57" s="83"/>
      <c r="L57" s="84"/>
      <c r="M57" s="84"/>
      <c r="N57" s="84"/>
      <c r="O57" s="85"/>
    </row>
    <row r="58" spans="1:21" ht="31.5" customHeight="1" thickBot="1" x14ac:dyDescent="0.2">
      <c r="B58" s="1241"/>
      <c r="C58" s="1242"/>
      <c r="D58" s="1246" t="s">
        <v>27</v>
      </c>
      <c r="E58" s="1247"/>
      <c r="F58" s="1247"/>
      <c r="G58" s="1247"/>
      <c r="H58" s="1247"/>
      <c r="I58" s="1247"/>
      <c r="J58" s="124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0rge9ywBM+1+ZQmxWuGz7Bkwn6e4xAsdreJYX6XFQo8q8zoEB8YJE2V4WVk8m3Q+r69+ZeGiqLgUzLRBkXgw==" saltValue="QmAwyBLC156cihlf2WLp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69" t="s">
        <v>30</v>
      </c>
      <c r="C41" s="1270"/>
      <c r="D41" s="102"/>
      <c r="E41" s="1271" t="s">
        <v>31</v>
      </c>
      <c r="F41" s="1271"/>
      <c r="G41" s="1271"/>
      <c r="H41" s="1272"/>
      <c r="I41" s="351">
        <v>10034</v>
      </c>
      <c r="J41" s="352">
        <v>9811</v>
      </c>
      <c r="K41" s="352">
        <v>9696</v>
      </c>
      <c r="L41" s="352">
        <v>10069</v>
      </c>
      <c r="M41" s="353">
        <v>10849</v>
      </c>
    </row>
    <row r="42" spans="2:13" ht="27.75" customHeight="1" x14ac:dyDescent="0.15">
      <c r="B42" s="1259"/>
      <c r="C42" s="1260"/>
      <c r="D42" s="103"/>
      <c r="E42" s="1263" t="s">
        <v>32</v>
      </c>
      <c r="F42" s="1263"/>
      <c r="G42" s="1263"/>
      <c r="H42" s="1264"/>
      <c r="I42" s="354">
        <v>11</v>
      </c>
      <c r="J42" s="355">
        <v>8</v>
      </c>
      <c r="K42" s="355">
        <v>5</v>
      </c>
      <c r="L42" s="355">
        <v>3</v>
      </c>
      <c r="M42" s="356">
        <v>2</v>
      </c>
    </row>
    <row r="43" spans="2:13" ht="27.75" customHeight="1" x14ac:dyDescent="0.15">
      <c r="B43" s="1259"/>
      <c r="C43" s="1260"/>
      <c r="D43" s="103"/>
      <c r="E43" s="1263" t="s">
        <v>33</v>
      </c>
      <c r="F43" s="1263"/>
      <c r="G43" s="1263"/>
      <c r="H43" s="1264"/>
      <c r="I43" s="354">
        <v>317</v>
      </c>
      <c r="J43" s="355">
        <v>343</v>
      </c>
      <c r="K43" s="355">
        <v>369</v>
      </c>
      <c r="L43" s="355">
        <v>531</v>
      </c>
      <c r="M43" s="356">
        <v>394</v>
      </c>
    </row>
    <row r="44" spans="2:13" ht="27.75" customHeight="1" x14ac:dyDescent="0.15">
      <c r="B44" s="1259"/>
      <c r="C44" s="1260"/>
      <c r="D44" s="103"/>
      <c r="E44" s="1263" t="s">
        <v>34</v>
      </c>
      <c r="F44" s="1263"/>
      <c r="G44" s="1263"/>
      <c r="H44" s="1264"/>
      <c r="I44" s="354" t="s">
        <v>519</v>
      </c>
      <c r="J44" s="355" t="s">
        <v>519</v>
      </c>
      <c r="K44" s="355" t="s">
        <v>519</v>
      </c>
      <c r="L44" s="355" t="s">
        <v>519</v>
      </c>
      <c r="M44" s="356" t="s">
        <v>519</v>
      </c>
    </row>
    <row r="45" spans="2:13" ht="27.75" customHeight="1" x14ac:dyDescent="0.15">
      <c r="B45" s="1259"/>
      <c r="C45" s="1260"/>
      <c r="D45" s="103"/>
      <c r="E45" s="1263" t="s">
        <v>35</v>
      </c>
      <c r="F45" s="1263"/>
      <c r="G45" s="1263"/>
      <c r="H45" s="1264"/>
      <c r="I45" s="354">
        <v>3278</v>
      </c>
      <c r="J45" s="355">
        <v>3328</v>
      </c>
      <c r="K45" s="355">
        <v>3301</v>
      </c>
      <c r="L45" s="355">
        <v>3283</v>
      </c>
      <c r="M45" s="356">
        <v>3284</v>
      </c>
    </row>
    <row r="46" spans="2:13" ht="27.75" customHeight="1" x14ac:dyDescent="0.15">
      <c r="B46" s="1259"/>
      <c r="C46" s="1260"/>
      <c r="D46" s="104"/>
      <c r="E46" s="1263" t="s">
        <v>36</v>
      </c>
      <c r="F46" s="1263"/>
      <c r="G46" s="1263"/>
      <c r="H46" s="1264"/>
      <c r="I46" s="354">
        <v>4</v>
      </c>
      <c r="J46" s="355" t="s">
        <v>519</v>
      </c>
      <c r="K46" s="355" t="s">
        <v>519</v>
      </c>
      <c r="L46" s="355" t="s">
        <v>519</v>
      </c>
      <c r="M46" s="356" t="s">
        <v>519</v>
      </c>
    </row>
    <row r="47" spans="2:13" ht="27.75" customHeight="1" x14ac:dyDescent="0.15">
      <c r="B47" s="1259"/>
      <c r="C47" s="1260"/>
      <c r="D47" s="105"/>
      <c r="E47" s="1273" t="s">
        <v>37</v>
      </c>
      <c r="F47" s="1274"/>
      <c r="G47" s="1274"/>
      <c r="H47" s="1275"/>
      <c r="I47" s="354" t="s">
        <v>519</v>
      </c>
      <c r="J47" s="355" t="s">
        <v>519</v>
      </c>
      <c r="K47" s="355" t="s">
        <v>519</v>
      </c>
      <c r="L47" s="355" t="s">
        <v>519</v>
      </c>
      <c r="M47" s="356" t="s">
        <v>519</v>
      </c>
    </row>
    <row r="48" spans="2:13" ht="27.75" customHeight="1" x14ac:dyDescent="0.15">
      <c r="B48" s="1259"/>
      <c r="C48" s="1260"/>
      <c r="D48" s="103"/>
      <c r="E48" s="1263" t="s">
        <v>38</v>
      </c>
      <c r="F48" s="1263"/>
      <c r="G48" s="1263"/>
      <c r="H48" s="1264"/>
      <c r="I48" s="354" t="s">
        <v>519</v>
      </c>
      <c r="J48" s="355" t="s">
        <v>519</v>
      </c>
      <c r="K48" s="355" t="s">
        <v>519</v>
      </c>
      <c r="L48" s="355" t="s">
        <v>519</v>
      </c>
      <c r="M48" s="356" t="s">
        <v>519</v>
      </c>
    </row>
    <row r="49" spans="2:13" ht="27.75" customHeight="1" x14ac:dyDescent="0.15">
      <c r="B49" s="1261"/>
      <c r="C49" s="1262"/>
      <c r="D49" s="103"/>
      <c r="E49" s="1263" t="s">
        <v>39</v>
      </c>
      <c r="F49" s="1263"/>
      <c r="G49" s="1263"/>
      <c r="H49" s="1264"/>
      <c r="I49" s="354" t="s">
        <v>519</v>
      </c>
      <c r="J49" s="355" t="s">
        <v>519</v>
      </c>
      <c r="K49" s="355" t="s">
        <v>519</v>
      </c>
      <c r="L49" s="355" t="s">
        <v>519</v>
      </c>
      <c r="M49" s="356" t="s">
        <v>519</v>
      </c>
    </row>
    <row r="50" spans="2:13" ht="27.75" customHeight="1" x14ac:dyDescent="0.15">
      <c r="B50" s="1257" t="s">
        <v>40</v>
      </c>
      <c r="C50" s="1258"/>
      <c r="D50" s="106"/>
      <c r="E50" s="1263" t="s">
        <v>41</v>
      </c>
      <c r="F50" s="1263"/>
      <c r="G50" s="1263"/>
      <c r="H50" s="1264"/>
      <c r="I50" s="354">
        <v>3975</v>
      </c>
      <c r="J50" s="355">
        <v>3837</v>
      </c>
      <c r="K50" s="355">
        <v>3980</v>
      </c>
      <c r="L50" s="355">
        <v>3994</v>
      </c>
      <c r="M50" s="356">
        <v>4038</v>
      </c>
    </row>
    <row r="51" spans="2:13" ht="27.75" customHeight="1" x14ac:dyDescent="0.15">
      <c r="B51" s="1259"/>
      <c r="C51" s="1260"/>
      <c r="D51" s="103"/>
      <c r="E51" s="1263" t="s">
        <v>42</v>
      </c>
      <c r="F51" s="1263"/>
      <c r="G51" s="1263"/>
      <c r="H51" s="1264"/>
      <c r="I51" s="354">
        <v>210</v>
      </c>
      <c r="J51" s="355">
        <v>177</v>
      </c>
      <c r="K51" s="355">
        <v>132</v>
      </c>
      <c r="L51" s="355">
        <v>102</v>
      </c>
      <c r="M51" s="356">
        <v>77</v>
      </c>
    </row>
    <row r="52" spans="2:13" ht="27.75" customHeight="1" x14ac:dyDescent="0.15">
      <c r="B52" s="1261"/>
      <c r="C52" s="1262"/>
      <c r="D52" s="103"/>
      <c r="E52" s="1263" t="s">
        <v>43</v>
      </c>
      <c r="F52" s="1263"/>
      <c r="G52" s="1263"/>
      <c r="H52" s="1264"/>
      <c r="I52" s="354">
        <v>8340</v>
      </c>
      <c r="J52" s="355">
        <v>8244</v>
      </c>
      <c r="K52" s="355">
        <v>7974</v>
      </c>
      <c r="L52" s="355">
        <v>8636</v>
      </c>
      <c r="M52" s="356">
        <v>8721</v>
      </c>
    </row>
    <row r="53" spans="2:13" ht="27.75" customHeight="1" thickBot="1" x14ac:dyDescent="0.2">
      <c r="B53" s="1265" t="s">
        <v>44</v>
      </c>
      <c r="C53" s="1266"/>
      <c r="D53" s="107"/>
      <c r="E53" s="1267" t="s">
        <v>45</v>
      </c>
      <c r="F53" s="1267"/>
      <c r="G53" s="1267"/>
      <c r="H53" s="1268"/>
      <c r="I53" s="357">
        <v>1119</v>
      </c>
      <c r="J53" s="358">
        <v>1232</v>
      </c>
      <c r="K53" s="358">
        <v>1285</v>
      </c>
      <c r="L53" s="358">
        <v>1153</v>
      </c>
      <c r="M53" s="359">
        <v>1693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LQPDC7bUk9CJK/hpyTXlPDahHXvrHm+DxiWK18FS3QidjaPnjx/ijUtL9bZ9jxsbzes5rnW1lJm1t2vmIl+Q==" saltValue="JeRZtkyOrf+SOVKrf4Jn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84" t="s">
        <v>48</v>
      </c>
      <c r="D55" s="1284"/>
      <c r="E55" s="1285"/>
      <c r="F55" s="119">
        <v>1293</v>
      </c>
      <c r="G55" s="119">
        <v>1395</v>
      </c>
      <c r="H55" s="120">
        <v>1693</v>
      </c>
    </row>
    <row r="56" spans="2:8" ht="52.5" customHeight="1" x14ac:dyDescent="0.15">
      <c r="B56" s="121"/>
      <c r="C56" s="1286" t="s">
        <v>49</v>
      </c>
      <c r="D56" s="1286"/>
      <c r="E56" s="1287"/>
      <c r="F56" s="122">
        <v>1205</v>
      </c>
      <c r="G56" s="122">
        <v>1204</v>
      </c>
      <c r="H56" s="123">
        <v>1152</v>
      </c>
    </row>
    <row r="57" spans="2:8" ht="53.25" customHeight="1" x14ac:dyDescent="0.15">
      <c r="B57" s="121"/>
      <c r="C57" s="1288" t="s">
        <v>50</v>
      </c>
      <c r="D57" s="1288"/>
      <c r="E57" s="1289"/>
      <c r="F57" s="124">
        <v>1335</v>
      </c>
      <c r="G57" s="124">
        <v>1281</v>
      </c>
      <c r="H57" s="125">
        <v>1030</v>
      </c>
    </row>
    <row r="58" spans="2:8" ht="45.75" customHeight="1" x14ac:dyDescent="0.15">
      <c r="B58" s="126"/>
      <c r="C58" s="1276" t="s">
        <v>587</v>
      </c>
      <c r="D58" s="1277"/>
      <c r="E58" s="1278"/>
      <c r="F58" s="127">
        <v>1047</v>
      </c>
      <c r="G58" s="127">
        <v>983</v>
      </c>
      <c r="H58" s="128">
        <v>717</v>
      </c>
    </row>
    <row r="59" spans="2:8" ht="45.75" customHeight="1" x14ac:dyDescent="0.15">
      <c r="B59" s="126"/>
      <c r="C59" s="1276" t="s">
        <v>588</v>
      </c>
      <c r="D59" s="1277"/>
      <c r="E59" s="1278"/>
      <c r="F59" s="127">
        <v>253</v>
      </c>
      <c r="G59" s="127">
        <v>220</v>
      </c>
      <c r="H59" s="128">
        <v>222</v>
      </c>
    </row>
    <row r="60" spans="2:8" ht="45.75" customHeight="1" x14ac:dyDescent="0.15">
      <c r="B60" s="126"/>
      <c r="C60" s="1276" t="s">
        <v>589</v>
      </c>
      <c r="D60" s="1277"/>
      <c r="E60" s="1278"/>
      <c r="F60" s="127">
        <v>29</v>
      </c>
      <c r="G60" s="127">
        <v>71</v>
      </c>
      <c r="H60" s="128">
        <v>81</v>
      </c>
    </row>
    <row r="61" spans="2:8" ht="45.75" customHeight="1" x14ac:dyDescent="0.15">
      <c r="B61" s="126"/>
      <c r="C61" s="1276" t="s">
        <v>590</v>
      </c>
      <c r="D61" s="1277"/>
      <c r="E61" s="1278"/>
      <c r="F61" s="127">
        <v>5</v>
      </c>
      <c r="G61" s="127">
        <v>6</v>
      </c>
      <c r="H61" s="128">
        <v>7</v>
      </c>
    </row>
    <row r="62" spans="2:8" ht="45.75" customHeight="1" thickBot="1" x14ac:dyDescent="0.2">
      <c r="B62" s="129"/>
      <c r="C62" s="1279" t="s">
        <v>591</v>
      </c>
      <c r="D62" s="1280"/>
      <c r="E62" s="1281"/>
      <c r="F62" s="130" t="s">
        <v>519</v>
      </c>
      <c r="G62" s="130" t="s">
        <v>519</v>
      </c>
      <c r="H62" s="131">
        <v>2</v>
      </c>
    </row>
    <row r="63" spans="2:8" ht="52.5" customHeight="1" thickBot="1" x14ac:dyDescent="0.2">
      <c r="B63" s="132"/>
      <c r="C63" s="1282" t="s">
        <v>51</v>
      </c>
      <c r="D63" s="1282"/>
      <c r="E63" s="1283"/>
      <c r="F63" s="133">
        <v>3833</v>
      </c>
      <c r="G63" s="133">
        <v>3880</v>
      </c>
      <c r="H63" s="134">
        <v>3875</v>
      </c>
    </row>
    <row r="64" spans="2:8" x14ac:dyDescent="0.15"/>
  </sheetData>
  <sheetProtection algorithmName="SHA-512" hashValue="WcjtevJOQHuFMQybClqB8bROEMwL9LDD5B/BM7ATDf/PltsJr3AxxtTqOiHKw3c2UndF40tx5zR/zm/LpCkNRg==" saltValue="VJvqD80FWFlbeEtIiKp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1" t="s">
        <v>612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6"/>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6"/>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6"/>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6"/>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604</v>
      </c>
    </row>
    <row r="50" spans="1:109" x14ac:dyDescent="0.15">
      <c r="B50" s="376"/>
      <c r="G50" s="1300"/>
      <c r="H50" s="1300"/>
      <c r="I50" s="1300"/>
      <c r="J50" s="1300"/>
      <c r="K50" s="386"/>
      <c r="L50" s="386"/>
      <c r="M50" s="387"/>
      <c r="N50" s="387"/>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560</v>
      </c>
      <c r="BQ50" s="1304"/>
      <c r="BR50" s="1304"/>
      <c r="BS50" s="1304"/>
      <c r="BT50" s="1304"/>
      <c r="BU50" s="1304"/>
      <c r="BV50" s="1304"/>
      <c r="BW50" s="1304"/>
      <c r="BX50" s="1304" t="s">
        <v>561</v>
      </c>
      <c r="BY50" s="1304"/>
      <c r="BZ50" s="1304"/>
      <c r="CA50" s="1304"/>
      <c r="CB50" s="1304"/>
      <c r="CC50" s="1304"/>
      <c r="CD50" s="1304"/>
      <c r="CE50" s="1304"/>
      <c r="CF50" s="1304" t="s">
        <v>562</v>
      </c>
      <c r="CG50" s="1304"/>
      <c r="CH50" s="1304"/>
      <c r="CI50" s="1304"/>
      <c r="CJ50" s="1304"/>
      <c r="CK50" s="1304"/>
      <c r="CL50" s="1304"/>
      <c r="CM50" s="1304"/>
      <c r="CN50" s="1304" t="s">
        <v>563</v>
      </c>
      <c r="CO50" s="1304"/>
      <c r="CP50" s="1304"/>
      <c r="CQ50" s="1304"/>
      <c r="CR50" s="1304"/>
      <c r="CS50" s="1304"/>
      <c r="CT50" s="1304"/>
      <c r="CU50" s="1304"/>
      <c r="CV50" s="1304" t="s">
        <v>564</v>
      </c>
      <c r="CW50" s="1304"/>
      <c r="CX50" s="1304"/>
      <c r="CY50" s="1304"/>
      <c r="CZ50" s="1304"/>
      <c r="DA50" s="1304"/>
      <c r="DB50" s="1304"/>
      <c r="DC50" s="1304"/>
    </row>
    <row r="51" spans="1:109" ht="13.5" customHeight="1" x14ac:dyDescent="0.15">
      <c r="B51" s="376"/>
      <c r="G51" s="1305"/>
      <c r="H51" s="1305"/>
      <c r="I51" s="1308"/>
      <c r="J51" s="1308"/>
      <c r="K51" s="1306"/>
      <c r="L51" s="1306"/>
      <c r="M51" s="1306"/>
      <c r="N51" s="1306"/>
      <c r="AM51" s="385"/>
      <c r="AN51" s="1307" t="s">
        <v>605</v>
      </c>
      <c r="AO51" s="1307"/>
      <c r="AP51" s="1307"/>
      <c r="AQ51" s="1307"/>
      <c r="AR51" s="1307"/>
      <c r="AS51" s="1307"/>
      <c r="AT51" s="1307"/>
      <c r="AU51" s="1307"/>
      <c r="AV51" s="1307"/>
      <c r="AW51" s="1307"/>
      <c r="AX51" s="1307"/>
      <c r="AY51" s="1307"/>
      <c r="AZ51" s="1307"/>
      <c r="BA51" s="1307"/>
      <c r="BB51" s="1307" t="s">
        <v>606</v>
      </c>
      <c r="BC51" s="1307"/>
      <c r="BD51" s="1307"/>
      <c r="BE51" s="1307"/>
      <c r="BF51" s="1307"/>
      <c r="BG51" s="1307"/>
      <c r="BH51" s="1307"/>
      <c r="BI51" s="1307"/>
      <c r="BJ51" s="1307"/>
      <c r="BK51" s="1307"/>
      <c r="BL51" s="1307"/>
      <c r="BM51" s="1307"/>
      <c r="BN51" s="1307"/>
      <c r="BO51" s="1307"/>
      <c r="BP51" s="1290">
        <v>21.3</v>
      </c>
      <c r="BQ51" s="1290"/>
      <c r="BR51" s="1290"/>
      <c r="BS51" s="1290"/>
      <c r="BT51" s="1290"/>
      <c r="BU51" s="1290"/>
      <c r="BV51" s="1290"/>
      <c r="BW51" s="1290"/>
      <c r="BX51" s="1290">
        <v>23.8</v>
      </c>
      <c r="BY51" s="1290"/>
      <c r="BZ51" s="1290"/>
      <c r="CA51" s="1290"/>
      <c r="CB51" s="1290"/>
      <c r="CC51" s="1290"/>
      <c r="CD51" s="1290"/>
      <c r="CE51" s="1290"/>
      <c r="CF51" s="1290">
        <v>24.6</v>
      </c>
      <c r="CG51" s="1290"/>
      <c r="CH51" s="1290"/>
      <c r="CI51" s="1290"/>
      <c r="CJ51" s="1290"/>
      <c r="CK51" s="1290"/>
      <c r="CL51" s="1290"/>
      <c r="CM51" s="1290"/>
      <c r="CN51" s="1290">
        <v>20.9</v>
      </c>
      <c r="CO51" s="1290"/>
      <c r="CP51" s="1290"/>
      <c r="CQ51" s="1290"/>
      <c r="CR51" s="1290"/>
      <c r="CS51" s="1290"/>
      <c r="CT51" s="1290"/>
      <c r="CU51" s="1290"/>
      <c r="CV51" s="1290">
        <v>28.9</v>
      </c>
      <c r="CW51" s="1290"/>
      <c r="CX51" s="1290"/>
      <c r="CY51" s="1290"/>
      <c r="CZ51" s="1290"/>
      <c r="DA51" s="1290"/>
      <c r="DB51" s="1290"/>
      <c r="DC51" s="1290"/>
    </row>
    <row r="52" spans="1:109" x14ac:dyDescent="0.15">
      <c r="B52" s="376"/>
      <c r="G52" s="1305"/>
      <c r="H52" s="1305"/>
      <c r="I52" s="1308"/>
      <c r="J52" s="1308"/>
      <c r="K52" s="1306"/>
      <c r="L52" s="1306"/>
      <c r="M52" s="1306"/>
      <c r="N52" s="1306"/>
      <c r="AM52" s="385"/>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4"/>
      <c r="B53" s="376"/>
      <c r="G53" s="1305"/>
      <c r="H53" s="1305"/>
      <c r="I53" s="1300"/>
      <c r="J53" s="1300"/>
      <c r="K53" s="1306"/>
      <c r="L53" s="1306"/>
      <c r="M53" s="1306"/>
      <c r="N53" s="1306"/>
      <c r="AM53" s="385"/>
      <c r="AN53" s="1307"/>
      <c r="AO53" s="1307"/>
      <c r="AP53" s="1307"/>
      <c r="AQ53" s="1307"/>
      <c r="AR53" s="1307"/>
      <c r="AS53" s="1307"/>
      <c r="AT53" s="1307"/>
      <c r="AU53" s="1307"/>
      <c r="AV53" s="1307"/>
      <c r="AW53" s="1307"/>
      <c r="AX53" s="1307"/>
      <c r="AY53" s="1307"/>
      <c r="AZ53" s="1307"/>
      <c r="BA53" s="1307"/>
      <c r="BB53" s="1307" t="s">
        <v>607</v>
      </c>
      <c r="BC53" s="1307"/>
      <c r="BD53" s="1307"/>
      <c r="BE53" s="1307"/>
      <c r="BF53" s="1307"/>
      <c r="BG53" s="1307"/>
      <c r="BH53" s="1307"/>
      <c r="BI53" s="1307"/>
      <c r="BJ53" s="1307"/>
      <c r="BK53" s="1307"/>
      <c r="BL53" s="1307"/>
      <c r="BM53" s="1307"/>
      <c r="BN53" s="1307"/>
      <c r="BO53" s="1307"/>
      <c r="BP53" s="1290">
        <v>56.1</v>
      </c>
      <c r="BQ53" s="1290"/>
      <c r="BR53" s="1290"/>
      <c r="BS53" s="1290"/>
      <c r="BT53" s="1290"/>
      <c r="BU53" s="1290"/>
      <c r="BV53" s="1290"/>
      <c r="BW53" s="1290"/>
      <c r="BX53" s="1290">
        <v>57.6</v>
      </c>
      <c r="BY53" s="1290"/>
      <c r="BZ53" s="1290"/>
      <c r="CA53" s="1290"/>
      <c r="CB53" s="1290"/>
      <c r="CC53" s="1290"/>
      <c r="CD53" s="1290"/>
      <c r="CE53" s="1290"/>
      <c r="CF53" s="1290">
        <v>59.3</v>
      </c>
      <c r="CG53" s="1290"/>
      <c r="CH53" s="1290"/>
      <c r="CI53" s="1290"/>
      <c r="CJ53" s="1290"/>
      <c r="CK53" s="1290"/>
      <c r="CL53" s="1290"/>
      <c r="CM53" s="1290"/>
      <c r="CN53" s="1290">
        <v>60.9</v>
      </c>
      <c r="CO53" s="1290"/>
      <c r="CP53" s="1290"/>
      <c r="CQ53" s="1290"/>
      <c r="CR53" s="1290"/>
      <c r="CS53" s="1290"/>
      <c r="CT53" s="1290"/>
      <c r="CU53" s="1290"/>
      <c r="CV53" s="1290">
        <v>61.8</v>
      </c>
      <c r="CW53" s="1290"/>
      <c r="CX53" s="1290"/>
      <c r="CY53" s="1290"/>
      <c r="CZ53" s="1290"/>
      <c r="DA53" s="1290"/>
      <c r="DB53" s="1290"/>
      <c r="DC53" s="1290"/>
    </row>
    <row r="54" spans="1:109" x14ac:dyDescent="0.15">
      <c r="A54" s="384"/>
      <c r="B54" s="376"/>
      <c r="G54" s="1305"/>
      <c r="H54" s="1305"/>
      <c r="I54" s="1300"/>
      <c r="J54" s="1300"/>
      <c r="K54" s="1306"/>
      <c r="L54" s="1306"/>
      <c r="M54" s="1306"/>
      <c r="N54" s="1306"/>
      <c r="AM54" s="385"/>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4"/>
      <c r="B55" s="376"/>
      <c r="G55" s="1300"/>
      <c r="H55" s="1300"/>
      <c r="I55" s="1300"/>
      <c r="J55" s="1300"/>
      <c r="K55" s="1306"/>
      <c r="L55" s="1306"/>
      <c r="M55" s="1306"/>
      <c r="N55" s="1306"/>
      <c r="AN55" s="1304" t="s">
        <v>608</v>
      </c>
      <c r="AO55" s="1304"/>
      <c r="AP55" s="1304"/>
      <c r="AQ55" s="1304"/>
      <c r="AR55" s="1304"/>
      <c r="AS55" s="1304"/>
      <c r="AT55" s="1304"/>
      <c r="AU55" s="1304"/>
      <c r="AV55" s="1304"/>
      <c r="AW55" s="1304"/>
      <c r="AX55" s="1304"/>
      <c r="AY55" s="1304"/>
      <c r="AZ55" s="1304"/>
      <c r="BA55" s="1304"/>
      <c r="BB55" s="1307" t="s">
        <v>606</v>
      </c>
      <c r="BC55" s="1307"/>
      <c r="BD55" s="1307"/>
      <c r="BE55" s="1307"/>
      <c r="BF55" s="1307"/>
      <c r="BG55" s="1307"/>
      <c r="BH55" s="1307"/>
      <c r="BI55" s="1307"/>
      <c r="BJ55" s="1307"/>
      <c r="BK55" s="1307"/>
      <c r="BL55" s="1307"/>
      <c r="BM55" s="1307"/>
      <c r="BN55" s="1307"/>
      <c r="BO55" s="1307"/>
      <c r="BP55" s="1290">
        <v>40.799999999999997</v>
      </c>
      <c r="BQ55" s="1290"/>
      <c r="BR55" s="1290"/>
      <c r="BS55" s="1290"/>
      <c r="BT55" s="1290"/>
      <c r="BU55" s="1290"/>
      <c r="BV55" s="1290"/>
      <c r="BW55" s="1290"/>
      <c r="BX55" s="1290">
        <v>38.5</v>
      </c>
      <c r="BY55" s="1290"/>
      <c r="BZ55" s="1290"/>
      <c r="CA55" s="1290"/>
      <c r="CB55" s="1290"/>
      <c r="CC55" s="1290"/>
      <c r="CD55" s="1290"/>
      <c r="CE55" s="1290"/>
      <c r="CF55" s="1290">
        <v>35.5</v>
      </c>
      <c r="CG55" s="1290"/>
      <c r="CH55" s="1290"/>
      <c r="CI55" s="1290"/>
      <c r="CJ55" s="1290"/>
      <c r="CK55" s="1290"/>
      <c r="CL55" s="1290"/>
      <c r="CM55" s="1290"/>
      <c r="CN55" s="1290">
        <v>13.5</v>
      </c>
      <c r="CO55" s="1290"/>
      <c r="CP55" s="1290"/>
      <c r="CQ55" s="1290"/>
      <c r="CR55" s="1290"/>
      <c r="CS55" s="1290"/>
      <c r="CT55" s="1290"/>
      <c r="CU55" s="1290"/>
      <c r="CV55" s="1290">
        <v>0</v>
      </c>
      <c r="CW55" s="1290"/>
      <c r="CX55" s="1290"/>
      <c r="CY55" s="1290"/>
      <c r="CZ55" s="1290"/>
      <c r="DA55" s="1290"/>
      <c r="DB55" s="1290"/>
      <c r="DC55" s="1290"/>
    </row>
    <row r="56" spans="1:109" x14ac:dyDescent="0.15">
      <c r="A56" s="384"/>
      <c r="B56" s="376"/>
      <c r="G56" s="1300"/>
      <c r="H56" s="1300"/>
      <c r="I56" s="1300"/>
      <c r="J56" s="1300"/>
      <c r="K56" s="1306"/>
      <c r="L56" s="1306"/>
      <c r="M56" s="1306"/>
      <c r="N56" s="1306"/>
      <c r="AN56" s="1304"/>
      <c r="AO56" s="1304"/>
      <c r="AP56" s="1304"/>
      <c r="AQ56" s="1304"/>
      <c r="AR56" s="1304"/>
      <c r="AS56" s="1304"/>
      <c r="AT56" s="1304"/>
      <c r="AU56" s="1304"/>
      <c r="AV56" s="1304"/>
      <c r="AW56" s="1304"/>
      <c r="AX56" s="1304"/>
      <c r="AY56" s="1304"/>
      <c r="AZ56" s="1304"/>
      <c r="BA56" s="1304"/>
      <c r="BB56" s="1307"/>
      <c r="BC56" s="1307"/>
      <c r="BD56" s="1307"/>
      <c r="BE56" s="1307"/>
      <c r="BF56" s="1307"/>
      <c r="BG56" s="1307"/>
      <c r="BH56" s="1307"/>
      <c r="BI56" s="1307"/>
      <c r="BJ56" s="1307"/>
      <c r="BK56" s="1307"/>
      <c r="BL56" s="1307"/>
      <c r="BM56" s="1307"/>
      <c r="BN56" s="1307"/>
      <c r="BO56" s="1307"/>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4" customFormat="1" x14ac:dyDescent="0.15">
      <c r="B57" s="388"/>
      <c r="G57" s="1300"/>
      <c r="H57" s="1300"/>
      <c r="I57" s="1309"/>
      <c r="J57" s="1309"/>
      <c r="K57" s="1306"/>
      <c r="L57" s="1306"/>
      <c r="M57" s="1306"/>
      <c r="N57" s="1306"/>
      <c r="AM57" s="370"/>
      <c r="AN57" s="1304"/>
      <c r="AO57" s="1304"/>
      <c r="AP57" s="1304"/>
      <c r="AQ57" s="1304"/>
      <c r="AR57" s="1304"/>
      <c r="AS57" s="1304"/>
      <c r="AT57" s="1304"/>
      <c r="AU57" s="1304"/>
      <c r="AV57" s="1304"/>
      <c r="AW57" s="1304"/>
      <c r="AX57" s="1304"/>
      <c r="AY57" s="1304"/>
      <c r="AZ57" s="1304"/>
      <c r="BA57" s="1304"/>
      <c r="BB57" s="1307" t="s">
        <v>607</v>
      </c>
      <c r="BC57" s="1307"/>
      <c r="BD57" s="1307"/>
      <c r="BE57" s="1307"/>
      <c r="BF57" s="1307"/>
      <c r="BG57" s="1307"/>
      <c r="BH57" s="1307"/>
      <c r="BI57" s="1307"/>
      <c r="BJ57" s="1307"/>
      <c r="BK57" s="1307"/>
      <c r="BL57" s="1307"/>
      <c r="BM57" s="1307"/>
      <c r="BN57" s="1307"/>
      <c r="BO57" s="1307"/>
      <c r="BP57" s="1290">
        <v>63.5</v>
      </c>
      <c r="BQ57" s="1290"/>
      <c r="BR57" s="1290"/>
      <c r="BS57" s="1290"/>
      <c r="BT57" s="1290"/>
      <c r="BU57" s="1290"/>
      <c r="BV57" s="1290"/>
      <c r="BW57" s="1290"/>
      <c r="BX57" s="1290">
        <v>65.3</v>
      </c>
      <c r="BY57" s="1290"/>
      <c r="BZ57" s="1290"/>
      <c r="CA57" s="1290"/>
      <c r="CB57" s="1290"/>
      <c r="CC57" s="1290"/>
      <c r="CD57" s="1290"/>
      <c r="CE57" s="1290"/>
      <c r="CF57" s="1290">
        <v>66</v>
      </c>
      <c r="CG57" s="1290"/>
      <c r="CH57" s="1290"/>
      <c r="CI57" s="1290"/>
      <c r="CJ57" s="1290"/>
      <c r="CK57" s="1290"/>
      <c r="CL57" s="1290"/>
      <c r="CM57" s="1290"/>
      <c r="CN57" s="1290">
        <v>65.099999999999994</v>
      </c>
      <c r="CO57" s="1290"/>
      <c r="CP57" s="1290"/>
      <c r="CQ57" s="1290"/>
      <c r="CR57" s="1290"/>
      <c r="CS57" s="1290"/>
      <c r="CT57" s="1290"/>
      <c r="CU57" s="1290"/>
      <c r="CV57" s="1290">
        <v>64.3</v>
      </c>
      <c r="CW57" s="1290"/>
      <c r="CX57" s="1290"/>
      <c r="CY57" s="1290"/>
      <c r="CZ57" s="1290"/>
      <c r="DA57" s="1290"/>
      <c r="DB57" s="1290"/>
      <c r="DC57" s="1290"/>
      <c r="DD57" s="389"/>
      <c r="DE57" s="388"/>
    </row>
    <row r="58" spans="1:109" s="384" customFormat="1" x14ac:dyDescent="0.15">
      <c r="A58" s="370"/>
      <c r="B58" s="388"/>
      <c r="G58" s="1300"/>
      <c r="H58" s="1300"/>
      <c r="I58" s="1309"/>
      <c r="J58" s="1309"/>
      <c r="K58" s="1306"/>
      <c r="L58" s="1306"/>
      <c r="M58" s="1306"/>
      <c r="N58" s="1306"/>
      <c r="AM58" s="370"/>
      <c r="AN58" s="1304"/>
      <c r="AO58" s="1304"/>
      <c r="AP58" s="1304"/>
      <c r="AQ58" s="1304"/>
      <c r="AR58" s="1304"/>
      <c r="AS58" s="1304"/>
      <c r="AT58" s="1304"/>
      <c r="AU58" s="1304"/>
      <c r="AV58" s="1304"/>
      <c r="AW58" s="1304"/>
      <c r="AX58" s="1304"/>
      <c r="AY58" s="1304"/>
      <c r="AZ58" s="1304"/>
      <c r="BA58" s="1304"/>
      <c r="BB58" s="1307"/>
      <c r="BC58" s="1307"/>
      <c r="BD58" s="1307"/>
      <c r="BE58" s="1307"/>
      <c r="BF58" s="1307"/>
      <c r="BG58" s="1307"/>
      <c r="BH58" s="1307"/>
      <c r="BI58" s="1307"/>
      <c r="BJ58" s="1307"/>
      <c r="BK58" s="1307"/>
      <c r="BL58" s="1307"/>
      <c r="BM58" s="1307"/>
      <c r="BN58" s="1307"/>
      <c r="BO58" s="1307"/>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609</v>
      </c>
    </row>
    <row r="64" spans="1:109" x14ac:dyDescent="0.15">
      <c r="B64" s="376"/>
      <c r="G64" s="383"/>
      <c r="I64" s="396"/>
      <c r="J64" s="396"/>
      <c r="K64" s="396"/>
      <c r="L64" s="396"/>
      <c r="M64" s="396"/>
      <c r="N64" s="397"/>
      <c r="AM64" s="383"/>
      <c r="AN64" s="383" t="s">
        <v>603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6"/>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6"/>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6"/>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6"/>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604</v>
      </c>
    </row>
    <row r="72" spans="2:107" x14ac:dyDescent="0.15">
      <c r="B72" s="376"/>
      <c r="G72" s="1300"/>
      <c r="H72" s="1300"/>
      <c r="I72" s="1300"/>
      <c r="J72" s="1300"/>
      <c r="K72" s="386"/>
      <c r="L72" s="386"/>
      <c r="M72" s="387"/>
      <c r="N72" s="387"/>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560</v>
      </c>
      <c r="BQ72" s="1304"/>
      <c r="BR72" s="1304"/>
      <c r="BS72" s="1304"/>
      <c r="BT72" s="1304"/>
      <c r="BU72" s="1304"/>
      <c r="BV72" s="1304"/>
      <c r="BW72" s="1304"/>
      <c r="BX72" s="1304" t="s">
        <v>561</v>
      </c>
      <c r="BY72" s="1304"/>
      <c r="BZ72" s="1304"/>
      <c r="CA72" s="1304"/>
      <c r="CB72" s="1304"/>
      <c r="CC72" s="1304"/>
      <c r="CD72" s="1304"/>
      <c r="CE72" s="1304"/>
      <c r="CF72" s="1304" t="s">
        <v>562</v>
      </c>
      <c r="CG72" s="1304"/>
      <c r="CH72" s="1304"/>
      <c r="CI72" s="1304"/>
      <c r="CJ72" s="1304"/>
      <c r="CK72" s="1304"/>
      <c r="CL72" s="1304"/>
      <c r="CM72" s="1304"/>
      <c r="CN72" s="1304" t="s">
        <v>563</v>
      </c>
      <c r="CO72" s="1304"/>
      <c r="CP72" s="1304"/>
      <c r="CQ72" s="1304"/>
      <c r="CR72" s="1304"/>
      <c r="CS72" s="1304"/>
      <c r="CT72" s="1304"/>
      <c r="CU72" s="1304"/>
      <c r="CV72" s="1304" t="s">
        <v>564</v>
      </c>
      <c r="CW72" s="1304"/>
      <c r="CX72" s="1304"/>
      <c r="CY72" s="1304"/>
      <c r="CZ72" s="1304"/>
      <c r="DA72" s="1304"/>
      <c r="DB72" s="1304"/>
      <c r="DC72" s="1304"/>
    </row>
    <row r="73" spans="2:107" x14ac:dyDescent="0.15">
      <c r="B73" s="376"/>
      <c r="G73" s="1305"/>
      <c r="H73" s="1305"/>
      <c r="I73" s="1305"/>
      <c r="J73" s="1305"/>
      <c r="K73" s="1310"/>
      <c r="L73" s="1310"/>
      <c r="M73" s="1310"/>
      <c r="N73" s="1310"/>
      <c r="AM73" s="385"/>
      <c r="AN73" s="1307" t="s">
        <v>605</v>
      </c>
      <c r="AO73" s="1307"/>
      <c r="AP73" s="1307"/>
      <c r="AQ73" s="1307"/>
      <c r="AR73" s="1307"/>
      <c r="AS73" s="1307"/>
      <c r="AT73" s="1307"/>
      <c r="AU73" s="1307"/>
      <c r="AV73" s="1307"/>
      <c r="AW73" s="1307"/>
      <c r="AX73" s="1307"/>
      <c r="AY73" s="1307"/>
      <c r="AZ73" s="1307"/>
      <c r="BA73" s="1307"/>
      <c r="BB73" s="1307" t="s">
        <v>606</v>
      </c>
      <c r="BC73" s="1307"/>
      <c r="BD73" s="1307"/>
      <c r="BE73" s="1307"/>
      <c r="BF73" s="1307"/>
      <c r="BG73" s="1307"/>
      <c r="BH73" s="1307"/>
      <c r="BI73" s="1307"/>
      <c r="BJ73" s="1307"/>
      <c r="BK73" s="1307"/>
      <c r="BL73" s="1307"/>
      <c r="BM73" s="1307"/>
      <c r="BN73" s="1307"/>
      <c r="BO73" s="1307"/>
      <c r="BP73" s="1290">
        <v>21.3</v>
      </c>
      <c r="BQ73" s="1290"/>
      <c r="BR73" s="1290"/>
      <c r="BS73" s="1290"/>
      <c r="BT73" s="1290"/>
      <c r="BU73" s="1290"/>
      <c r="BV73" s="1290"/>
      <c r="BW73" s="1290"/>
      <c r="BX73" s="1290">
        <v>23.8</v>
      </c>
      <c r="BY73" s="1290"/>
      <c r="BZ73" s="1290"/>
      <c r="CA73" s="1290"/>
      <c r="CB73" s="1290"/>
      <c r="CC73" s="1290"/>
      <c r="CD73" s="1290"/>
      <c r="CE73" s="1290"/>
      <c r="CF73" s="1290">
        <v>24.6</v>
      </c>
      <c r="CG73" s="1290"/>
      <c r="CH73" s="1290"/>
      <c r="CI73" s="1290"/>
      <c r="CJ73" s="1290"/>
      <c r="CK73" s="1290"/>
      <c r="CL73" s="1290"/>
      <c r="CM73" s="1290"/>
      <c r="CN73" s="1290">
        <v>20.9</v>
      </c>
      <c r="CO73" s="1290"/>
      <c r="CP73" s="1290"/>
      <c r="CQ73" s="1290"/>
      <c r="CR73" s="1290"/>
      <c r="CS73" s="1290"/>
      <c r="CT73" s="1290"/>
      <c r="CU73" s="1290"/>
      <c r="CV73" s="1290">
        <v>28.9</v>
      </c>
      <c r="CW73" s="1290"/>
      <c r="CX73" s="1290"/>
      <c r="CY73" s="1290"/>
      <c r="CZ73" s="1290"/>
      <c r="DA73" s="1290"/>
      <c r="DB73" s="1290"/>
      <c r="DC73" s="1290"/>
    </row>
    <row r="74" spans="2:107" x14ac:dyDescent="0.15">
      <c r="B74" s="376"/>
      <c r="G74" s="1305"/>
      <c r="H74" s="1305"/>
      <c r="I74" s="1305"/>
      <c r="J74" s="1305"/>
      <c r="K74" s="1310"/>
      <c r="L74" s="1310"/>
      <c r="M74" s="1310"/>
      <c r="N74" s="1310"/>
      <c r="AM74" s="385"/>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6"/>
      <c r="G75" s="1305"/>
      <c r="H75" s="1305"/>
      <c r="I75" s="1300"/>
      <c r="J75" s="1300"/>
      <c r="K75" s="1306"/>
      <c r="L75" s="1306"/>
      <c r="M75" s="1306"/>
      <c r="N75" s="1306"/>
      <c r="AM75" s="385"/>
      <c r="AN75" s="1307"/>
      <c r="AO75" s="1307"/>
      <c r="AP75" s="1307"/>
      <c r="AQ75" s="1307"/>
      <c r="AR75" s="1307"/>
      <c r="AS75" s="1307"/>
      <c r="AT75" s="1307"/>
      <c r="AU75" s="1307"/>
      <c r="AV75" s="1307"/>
      <c r="AW75" s="1307"/>
      <c r="AX75" s="1307"/>
      <c r="AY75" s="1307"/>
      <c r="AZ75" s="1307"/>
      <c r="BA75" s="1307"/>
      <c r="BB75" s="1307" t="s">
        <v>610</v>
      </c>
      <c r="BC75" s="1307"/>
      <c r="BD75" s="1307"/>
      <c r="BE75" s="1307"/>
      <c r="BF75" s="1307"/>
      <c r="BG75" s="1307"/>
      <c r="BH75" s="1307"/>
      <c r="BI75" s="1307"/>
      <c r="BJ75" s="1307"/>
      <c r="BK75" s="1307"/>
      <c r="BL75" s="1307"/>
      <c r="BM75" s="1307"/>
      <c r="BN75" s="1307"/>
      <c r="BO75" s="1307"/>
      <c r="BP75" s="1290">
        <v>3.3</v>
      </c>
      <c r="BQ75" s="1290"/>
      <c r="BR75" s="1290"/>
      <c r="BS75" s="1290"/>
      <c r="BT75" s="1290"/>
      <c r="BU75" s="1290"/>
      <c r="BV75" s="1290"/>
      <c r="BW75" s="1290"/>
      <c r="BX75" s="1290">
        <v>3.3</v>
      </c>
      <c r="BY75" s="1290"/>
      <c r="BZ75" s="1290"/>
      <c r="CA75" s="1290"/>
      <c r="CB75" s="1290"/>
      <c r="CC75" s="1290"/>
      <c r="CD75" s="1290"/>
      <c r="CE75" s="1290"/>
      <c r="CF75" s="1290">
        <v>3.4</v>
      </c>
      <c r="CG75" s="1290"/>
      <c r="CH75" s="1290"/>
      <c r="CI75" s="1290"/>
      <c r="CJ75" s="1290"/>
      <c r="CK75" s="1290"/>
      <c r="CL75" s="1290"/>
      <c r="CM75" s="1290"/>
      <c r="CN75" s="1290">
        <v>3.4</v>
      </c>
      <c r="CO75" s="1290"/>
      <c r="CP75" s="1290"/>
      <c r="CQ75" s="1290"/>
      <c r="CR75" s="1290"/>
      <c r="CS75" s="1290"/>
      <c r="CT75" s="1290"/>
      <c r="CU75" s="1290"/>
      <c r="CV75" s="1290">
        <v>3.3</v>
      </c>
      <c r="CW75" s="1290"/>
      <c r="CX75" s="1290"/>
      <c r="CY75" s="1290"/>
      <c r="CZ75" s="1290"/>
      <c r="DA75" s="1290"/>
      <c r="DB75" s="1290"/>
      <c r="DC75" s="1290"/>
    </row>
    <row r="76" spans="2:107" x14ac:dyDescent="0.15">
      <c r="B76" s="376"/>
      <c r="G76" s="1305"/>
      <c r="H76" s="1305"/>
      <c r="I76" s="1300"/>
      <c r="J76" s="1300"/>
      <c r="K76" s="1306"/>
      <c r="L76" s="1306"/>
      <c r="M76" s="1306"/>
      <c r="N76" s="1306"/>
      <c r="AM76" s="385"/>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6"/>
      <c r="G77" s="1300"/>
      <c r="H77" s="1300"/>
      <c r="I77" s="1300"/>
      <c r="J77" s="1300"/>
      <c r="K77" s="1310"/>
      <c r="L77" s="1310"/>
      <c r="M77" s="1310"/>
      <c r="N77" s="1310"/>
      <c r="AN77" s="1304" t="s">
        <v>608</v>
      </c>
      <c r="AO77" s="1304"/>
      <c r="AP77" s="1304"/>
      <c r="AQ77" s="1304"/>
      <c r="AR77" s="1304"/>
      <c r="AS77" s="1304"/>
      <c r="AT77" s="1304"/>
      <c r="AU77" s="1304"/>
      <c r="AV77" s="1304"/>
      <c r="AW77" s="1304"/>
      <c r="AX77" s="1304"/>
      <c r="AY77" s="1304"/>
      <c r="AZ77" s="1304"/>
      <c r="BA77" s="1304"/>
      <c r="BB77" s="1307" t="s">
        <v>606</v>
      </c>
      <c r="BC77" s="1307"/>
      <c r="BD77" s="1307"/>
      <c r="BE77" s="1307"/>
      <c r="BF77" s="1307"/>
      <c r="BG77" s="1307"/>
      <c r="BH77" s="1307"/>
      <c r="BI77" s="1307"/>
      <c r="BJ77" s="1307"/>
      <c r="BK77" s="1307"/>
      <c r="BL77" s="1307"/>
      <c r="BM77" s="1307"/>
      <c r="BN77" s="1307"/>
      <c r="BO77" s="1307"/>
      <c r="BP77" s="1290">
        <v>40.799999999999997</v>
      </c>
      <c r="BQ77" s="1290"/>
      <c r="BR77" s="1290"/>
      <c r="BS77" s="1290"/>
      <c r="BT77" s="1290"/>
      <c r="BU77" s="1290"/>
      <c r="BV77" s="1290"/>
      <c r="BW77" s="1290"/>
      <c r="BX77" s="1290">
        <v>38.5</v>
      </c>
      <c r="BY77" s="1290"/>
      <c r="BZ77" s="1290"/>
      <c r="CA77" s="1290"/>
      <c r="CB77" s="1290"/>
      <c r="CC77" s="1290"/>
      <c r="CD77" s="1290"/>
      <c r="CE77" s="1290"/>
      <c r="CF77" s="1290">
        <v>35.5</v>
      </c>
      <c r="CG77" s="1290"/>
      <c r="CH77" s="1290"/>
      <c r="CI77" s="1290"/>
      <c r="CJ77" s="1290"/>
      <c r="CK77" s="1290"/>
      <c r="CL77" s="1290"/>
      <c r="CM77" s="1290"/>
      <c r="CN77" s="1290">
        <v>13.5</v>
      </c>
      <c r="CO77" s="1290"/>
      <c r="CP77" s="1290"/>
      <c r="CQ77" s="1290"/>
      <c r="CR77" s="1290"/>
      <c r="CS77" s="1290"/>
      <c r="CT77" s="1290"/>
      <c r="CU77" s="1290"/>
      <c r="CV77" s="1290">
        <v>0</v>
      </c>
      <c r="CW77" s="1290"/>
      <c r="CX77" s="1290"/>
      <c r="CY77" s="1290"/>
      <c r="CZ77" s="1290"/>
      <c r="DA77" s="1290"/>
      <c r="DB77" s="1290"/>
      <c r="DC77" s="1290"/>
    </row>
    <row r="78" spans="2:107" x14ac:dyDescent="0.15">
      <c r="B78" s="376"/>
      <c r="G78" s="1300"/>
      <c r="H78" s="1300"/>
      <c r="I78" s="1300"/>
      <c r="J78" s="1300"/>
      <c r="K78" s="1310"/>
      <c r="L78" s="1310"/>
      <c r="M78" s="1310"/>
      <c r="N78" s="1310"/>
      <c r="AN78" s="1304"/>
      <c r="AO78" s="1304"/>
      <c r="AP78" s="1304"/>
      <c r="AQ78" s="1304"/>
      <c r="AR78" s="1304"/>
      <c r="AS78" s="1304"/>
      <c r="AT78" s="1304"/>
      <c r="AU78" s="1304"/>
      <c r="AV78" s="1304"/>
      <c r="AW78" s="1304"/>
      <c r="AX78" s="1304"/>
      <c r="AY78" s="1304"/>
      <c r="AZ78" s="1304"/>
      <c r="BA78" s="1304"/>
      <c r="BB78" s="1307"/>
      <c r="BC78" s="1307"/>
      <c r="BD78" s="1307"/>
      <c r="BE78" s="1307"/>
      <c r="BF78" s="1307"/>
      <c r="BG78" s="1307"/>
      <c r="BH78" s="1307"/>
      <c r="BI78" s="1307"/>
      <c r="BJ78" s="1307"/>
      <c r="BK78" s="1307"/>
      <c r="BL78" s="1307"/>
      <c r="BM78" s="1307"/>
      <c r="BN78" s="1307"/>
      <c r="BO78" s="1307"/>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6"/>
      <c r="G79" s="1300"/>
      <c r="H79" s="1300"/>
      <c r="I79" s="1309"/>
      <c r="J79" s="1309"/>
      <c r="K79" s="1311"/>
      <c r="L79" s="1311"/>
      <c r="M79" s="1311"/>
      <c r="N79" s="1311"/>
      <c r="AN79" s="1304"/>
      <c r="AO79" s="1304"/>
      <c r="AP79" s="1304"/>
      <c r="AQ79" s="1304"/>
      <c r="AR79" s="1304"/>
      <c r="AS79" s="1304"/>
      <c r="AT79" s="1304"/>
      <c r="AU79" s="1304"/>
      <c r="AV79" s="1304"/>
      <c r="AW79" s="1304"/>
      <c r="AX79" s="1304"/>
      <c r="AY79" s="1304"/>
      <c r="AZ79" s="1304"/>
      <c r="BA79" s="1304"/>
      <c r="BB79" s="1307" t="s">
        <v>610</v>
      </c>
      <c r="BC79" s="1307"/>
      <c r="BD79" s="1307"/>
      <c r="BE79" s="1307"/>
      <c r="BF79" s="1307"/>
      <c r="BG79" s="1307"/>
      <c r="BH79" s="1307"/>
      <c r="BI79" s="1307"/>
      <c r="BJ79" s="1307"/>
      <c r="BK79" s="1307"/>
      <c r="BL79" s="1307"/>
      <c r="BM79" s="1307"/>
      <c r="BN79" s="1307"/>
      <c r="BO79" s="1307"/>
      <c r="BP79" s="1290">
        <v>8.9</v>
      </c>
      <c r="BQ79" s="1290"/>
      <c r="BR79" s="1290"/>
      <c r="BS79" s="1290"/>
      <c r="BT79" s="1290"/>
      <c r="BU79" s="1290"/>
      <c r="BV79" s="1290"/>
      <c r="BW79" s="1290"/>
      <c r="BX79" s="1290">
        <v>8.9</v>
      </c>
      <c r="BY79" s="1290"/>
      <c r="BZ79" s="1290"/>
      <c r="CA79" s="1290"/>
      <c r="CB79" s="1290"/>
      <c r="CC79" s="1290"/>
      <c r="CD79" s="1290"/>
      <c r="CE79" s="1290"/>
      <c r="CF79" s="1290">
        <v>8.8000000000000007</v>
      </c>
      <c r="CG79" s="1290"/>
      <c r="CH79" s="1290"/>
      <c r="CI79" s="1290"/>
      <c r="CJ79" s="1290"/>
      <c r="CK79" s="1290"/>
      <c r="CL79" s="1290"/>
      <c r="CM79" s="1290"/>
      <c r="CN79" s="1290">
        <v>8.3000000000000007</v>
      </c>
      <c r="CO79" s="1290"/>
      <c r="CP79" s="1290"/>
      <c r="CQ79" s="1290"/>
      <c r="CR79" s="1290"/>
      <c r="CS79" s="1290"/>
      <c r="CT79" s="1290"/>
      <c r="CU79" s="1290"/>
      <c r="CV79" s="1290">
        <v>8</v>
      </c>
      <c r="CW79" s="1290"/>
      <c r="CX79" s="1290"/>
      <c r="CY79" s="1290"/>
      <c r="CZ79" s="1290"/>
      <c r="DA79" s="1290"/>
      <c r="DB79" s="1290"/>
      <c r="DC79" s="1290"/>
    </row>
    <row r="80" spans="2:107" x14ac:dyDescent="0.15">
      <c r="B80" s="376"/>
      <c r="G80" s="1300"/>
      <c r="H80" s="1300"/>
      <c r="I80" s="1309"/>
      <c r="J80" s="1309"/>
      <c r="K80" s="1311"/>
      <c r="L80" s="1311"/>
      <c r="M80" s="1311"/>
      <c r="N80" s="1311"/>
      <c r="AN80" s="1304"/>
      <c r="AO80" s="1304"/>
      <c r="AP80" s="1304"/>
      <c r="AQ80" s="1304"/>
      <c r="AR80" s="1304"/>
      <c r="AS80" s="1304"/>
      <c r="AT80" s="1304"/>
      <c r="AU80" s="1304"/>
      <c r="AV80" s="1304"/>
      <c r="AW80" s="1304"/>
      <c r="AX80" s="1304"/>
      <c r="AY80" s="1304"/>
      <c r="AZ80" s="1304"/>
      <c r="BA80" s="1304"/>
      <c r="BB80" s="1307"/>
      <c r="BC80" s="1307"/>
      <c r="BD80" s="1307"/>
      <c r="BE80" s="1307"/>
      <c r="BF80" s="1307"/>
      <c r="BG80" s="1307"/>
      <c r="BH80" s="1307"/>
      <c r="BI80" s="1307"/>
      <c r="BJ80" s="1307"/>
      <c r="BK80" s="1307"/>
      <c r="BL80" s="1307"/>
      <c r="BM80" s="1307"/>
      <c r="BN80" s="1307"/>
      <c r="BO80" s="1307"/>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IPemC/QY+fMuMbOBhDU7LfBZz86F/JTMXVegYlNHndtl9QRItVtCLVEev9xyB5dwQSRtsyDKzWEqQ1soHlCbsQ==" saltValue="PGW85LVaP3Juv6cu+73O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pW9PTMBI9O4XZDJvy+iU2LXN917hOjtkPGkVho8QZtn4Q4JOcVsWb7ZAyPx5Qm1/Ds/usyAhkWveP+sEn7kzfw==" saltValue="hQ7yA5lY+M6XJI4Wim/0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Ul75Hnn0eexRbBfw6JBWs1pN11FmZ+fcPJXvpbNTzZj/qunTnnR3xg2WtWtokOm0flplzk5TTRg5KOWTd48qyA==" saltValue="2f9/TiTjUN5iQ0m24d2Q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78858</v>
      </c>
      <c r="E3" s="153"/>
      <c r="F3" s="154">
        <v>98899</v>
      </c>
      <c r="G3" s="155"/>
      <c r="H3" s="156"/>
    </row>
    <row r="4" spans="1:8" x14ac:dyDescent="0.15">
      <c r="A4" s="157"/>
      <c r="B4" s="158"/>
      <c r="C4" s="159"/>
      <c r="D4" s="160">
        <v>33826</v>
      </c>
      <c r="E4" s="161"/>
      <c r="F4" s="162">
        <v>43734</v>
      </c>
      <c r="G4" s="163"/>
      <c r="H4" s="164"/>
    </row>
    <row r="5" spans="1:8" x14ac:dyDescent="0.15">
      <c r="A5" s="145" t="s">
        <v>552</v>
      </c>
      <c r="B5" s="150"/>
      <c r="C5" s="151"/>
      <c r="D5" s="152">
        <v>64593</v>
      </c>
      <c r="E5" s="153"/>
      <c r="F5" s="154">
        <v>96462</v>
      </c>
      <c r="G5" s="155"/>
      <c r="H5" s="156"/>
    </row>
    <row r="6" spans="1:8" x14ac:dyDescent="0.15">
      <c r="A6" s="157"/>
      <c r="B6" s="158"/>
      <c r="C6" s="159"/>
      <c r="D6" s="160">
        <v>38343</v>
      </c>
      <c r="E6" s="161"/>
      <c r="F6" s="162">
        <v>39886</v>
      </c>
      <c r="G6" s="163"/>
      <c r="H6" s="164"/>
    </row>
    <row r="7" spans="1:8" x14ac:dyDescent="0.15">
      <c r="A7" s="145" t="s">
        <v>553</v>
      </c>
      <c r="B7" s="150"/>
      <c r="C7" s="151"/>
      <c r="D7" s="152">
        <v>49035</v>
      </c>
      <c r="E7" s="153"/>
      <c r="F7" s="154">
        <v>83103</v>
      </c>
      <c r="G7" s="155"/>
      <c r="H7" s="156"/>
    </row>
    <row r="8" spans="1:8" x14ac:dyDescent="0.15">
      <c r="A8" s="157"/>
      <c r="B8" s="158"/>
      <c r="C8" s="159"/>
      <c r="D8" s="160">
        <v>32380</v>
      </c>
      <c r="E8" s="161"/>
      <c r="F8" s="162">
        <v>41378</v>
      </c>
      <c r="G8" s="163"/>
      <c r="H8" s="164"/>
    </row>
    <row r="9" spans="1:8" x14ac:dyDescent="0.15">
      <c r="A9" s="145" t="s">
        <v>554</v>
      </c>
      <c r="B9" s="150"/>
      <c r="C9" s="151"/>
      <c r="D9" s="152">
        <v>64656</v>
      </c>
      <c r="E9" s="153"/>
      <c r="F9" s="154">
        <v>84459</v>
      </c>
      <c r="G9" s="155"/>
      <c r="H9" s="156"/>
    </row>
    <row r="10" spans="1:8" x14ac:dyDescent="0.15">
      <c r="A10" s="157"/>
      <c r="B10" s="158"/>
      <c r="C10" s="159"/>
      <c r="D10" s="160">
        <v>49713</v>
      </c>
      <c r="E10" s="161"/>
      <c r="F10" s="162">
        <v>47314</v>
      </c>
      <c r="G10" s="163"/>
      <c r="H10" s="164"/>
    </row>
    <row r="11" spans="1:8" x14ac:dyDescent="0.15">
      <c r="A11" s="145" t="s">
        <v>555</v>
      </c>
      <c r="B11" s="150"/>
      <c r="C11" s="151"/>
      <c r="D11" s="152">
        <v>144483</v>
      </c>
      <c r="E11" s="153"/>
      <c r="F11" s="154">
        <v>74568</v>
      </c>
      <c r="G11" s="155"/>
      <c r="H11" s="156"/>
    </row>
    <row r="12" spans="1:8" x14ac:dyDescent="0.15">
      <c r="A12" s="157"/>
      <c r="B12" s="158"/>
      <c r="C12" s="165"/>
      <c r="D12" s="160">
        <v>120876</v>
      </c>
      <c r="E12" s="161"/>
      <c r="F12" s="162">
        <v>42558</v>
      </c>
      <c r="G12" s="163"/>
      <c r="H12" s="164"/>
    </row>
    <row r="13" spans="1:8" x14ac:dyDescent="0.15">
      <c r="A13" s="145"/>
      <c r="B13" s="150"/>
      <c r="C13" s="166"/>
      <c r="D13" s="167">
        <v>80325</v>
      </c>
      <c r="E13" s="168"/>
      <c r="F13" s="169">
        <v>87498</v>
      </c>
      <c r="G13" s="170"/>
      <c r="H13" s="156"/>
    </row>
    <row r="14" spans="1:8" x14ac:dyDescent="0.15">
      <c r="A14" s="157"/>
      <c r="B14" s="158"/>
      <c r="C14" s="159"/>
      <c r="D14" s="160">
        <v>55028</v>
      </c>
      <c r="E14" s="161"/>
      <c r="F14" s="162">
        <v>42974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v>
      </c>
      <c r="C19" s="171">
        <f>ROUND(VALUE(SUBSTITUTE(実質収支比率等に係る経年分析!G$48,"▲","-")),2)</f>
        <v>10.42</v>
      </c>
      <c r="D19" s="171">
        <f>ROUND(VALUE(SUBSTITUTE(実質収支比率等に係る経年分析!H$48,"▲","-")),2)</f>
        <v>9.14</v>
      </c>
      <c r="E19" s="171">
        <f>ROUND(VALUE(SUBSTITUTE(実質収支比率等に係る経年分析!I$48,"▲","-")),2)</f>
        <v>15.26</v>
      </c>
      <c r="F19" s="171">
        <f>ROUND(VALUE(SUBSTITUTE(実質収支比率等に係る経年分析!J$48,"▲","-")),2)</f>
        <v>22.42</v>
      </c>
    </row>
    <row r="20" spans="1:11" x14ac:dyDescent="0.15">
      <c r="A20" s="171" t="s">
        <v>55</v>
      </c>
      <c r="B20" s="171">
        <f>ROUND(VALUE(SUBSTITUTE(実質収支比率等に係る経年分析!F$47,"▲","-")),2)</f>
        <v>26.07</v>
      </c>
      <c r="C20" s="171">
        <f>ROUND(VALUE(SUBSTITUTE(実質収支比率等に係る経年分析!G$47,"▲","-")),2)</f>
        <v>21.08</v>
      </c>
      <c r="D20" s="171">
        <f>ROUND(VALUE(SUBSTITUTE(実質収支比率等に係る経年分析!H$47,"▲","-")),2)</f>
        <v>21.63</v>
      </c>
      <c r="E20" s="171">
        <f>ROUND(VALUE(SUBSTITUTE(実質収支比率等に係る経年分析!I$47,"▲","-")),2)</f>
        <v>22.15</v>
      </c>
      <c r="F20" s="171">
        <f>ROUND(VALUE(SUBSTITUTE(実質収支比率等に係る経年分析!J$47,"▲","-")),2)</f>
        <v>25.4</v>
      </c>
    </row>
    <row r="21" spans="1:11" x14ac:dyDescent="0.15">
      <c r="A21" s="171" t="s">
        <v>56</v>
      </c>
      <c r="B21" s="171">
        <f>IF(ISNUMBER(VALUE(SUBSTITUTE(実質収支比率等に係る経年分析!F$49,"▲","-"))),ROUND(VALUE(SUBSTITUTE(実質収支比率等に係る経年分析!F$49,"▲","-")),2),NA())</f>
        <v>-4.8499999999999996</v>
      </c>
      <c r="C21" s="171">
        <f>IF(ISNUMBER(VALUE(SUBSTITUTE(実質収支比率等に係る経年分析!G$49,"▲","-"))),ROUND(VALUE(SUBSTITUTE(実質収支比率等に係る経年分析!G$49,"▲","-")),2),NA())</f>
        <v>-0.73</v>
      </c>
      <c r="D21" s="171">
        <f>IF(ISNUMBER(VALUE(SUBSTITUTE(実質収支比率等に係る経年分析!H$49,"▲","-"))),ROUND(VALUE(SUBSTITUTE(実質収支比率等に係る経年分析!H$49,"▲","-")),2),NA())</f>
        <v>-0.37</v>
      </c>
      <c r="E21" s="171">
        <f>IF(ISNUMBER(VALUE(SUBSTITUTE(実質収支比率等に係る経年分析!I$49,"▲","-"))),ROUND(VALUE(SUBSTITUTE(実質収支比率等に係る経年分析!I$49,"▲","-")),2),NA())</f>
        <v>8.2100000000000009</v>
      </c>
      <c r="F21" s="171">
        <f>IF(ISNUMBER(VALUE(SUBSTITUTE(実質収支比率等に係る経年分析!J$49,"▲","-"))),ROUND(VALUE(SUBSTITUTE(実質収支比率等に係る経年分析!J$49,"▲","-")),2),NA())</f>
        <v>12.49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大子町介護サービス事業特別会計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大子町浄化槽整備事業特別会計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大子町後期高齢者医療特別会計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15">
      <c r="A33" s="172" t="str">
        <f>IF(連結実質赤字比率に係る赤字・黒字の構成分析!C$37="",NA(),連結実質赤字比率に係る赤字・黒字の構成分析!C$37)</f>
        <v>大子町国民健康保険事業特別会計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1.39</v>
      </c>
    </row>
    <row r="34" spans="1:16" x14ac:dyDescent="0.15">
      <c r="A34" s="172" t="str">
        <f>IF(連結実質赤字比率に係る赤字・黒字の構成分析!C$36="",NA(),連結実質赤字比率に係る赤字・黒字の構成分析!C$36)</f>
        <v>大子町介護保険特別会計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1.92</v>
      </c>
    </row>
    <row r="35" spans="1:16" x14ac:dyDescent="0.15">
      <c r="A35" s="172" t="str">
        <f>IF(連結実質赤字比率に係る赤字・黒字の構成分析!C$35="",NA(),連結実質赤字比率に係る赤字・黒字の構成分析!C$35)</f>
        <v>大子町水道事業会計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10.130000000000001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9.1300000000000008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22.42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750</v>
      </c>
      <c r="E42" s="173"/>
      <c r="F42" s="173"/>
      <c r="G42" s="173">
        <f>'実質公債費比率（分子）の構造'!L$52</f>
        <v>808</v>
      </c>
      <c r="H42" s="173"/>
      <c r="I42" s="173"/>
      <c r="J42" s="173">
        <f>'実質公債費比率（分子）の構造'!M$52</f>
        <v>822</v>
      </c>
      <c r="K42" s="173"/>
      <c r="L42" s="173"/>
      <c r="M42" s="173">
        <f>'実質公債費比率（分子）の構造'!N$52</f>
        <v>851</v>
      </c>
      <c r="N42" s="173"/>
      <c r="O42" s="173"/>
      <c r="P42" s="173">
        <f>'実質公債費比率（分子）の構造'!O$52</f>
        <v>873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5</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1</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20</v>
      </c>
      <c r="C46" s="173"/>
      <c r="D46" s="173"/>
      <c r="E46" s="173">
        <f>'実質公債費比率（分子）の構造'!L$48</f>
        <v>36</v>
      </c>
      <c r="F46" s="173"/>
      <c r="G46" s="173"/>
      <c r="H46" s="173">
        <f>'実質公債費比率（分子）の構造'!M$48</f>
        <v>20</v>
      </c>
      <c r="I46" s="173"/>
      <c r="J46" s="173"/>
      <c r="K46" s="173">
        <f>'実質公債費比率（分子）の構造'!N$48</f>
        <v>28</v>
      </c>
      <c r="L46" s="173"/>
      <c r="M46" s="173"/>
      <c r="N46" s="173">
        <f>'実質公債費比率（分子）の構造'!O$48</f>
        <v>26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897</v>
      </c>
      <c r="C49" s="173"/>
      <c r="D49" s="173"/>
      <c r="E49" s="173">
        <f>'実質公債費比率（分子）の構造'!L$45</f>
        <v>956</v>
      </c>
      <c r="F49" s="173"/>
      <c r="G49" s="173"/>
      <c r="H49" s="173">
        <f>'実質公債費比率（分子）の構造'!M$45</f>
        <v>973</v>
      </c>
      <c r="I49" s="173"/>
      <c r="J49" s="173"/>
      <c r="K49" s="173">
        <f>'実質公債費比率（分子）の構造'!N$45</f>
        <v>1011</v>
      </c>
      <c r="L49" s="173"/>
      <c r="M49" s="173"/>
      <c r="N49" s="173">
        <f>'実質公債費比率（分子）の構造'!O$45</f>
        <v>1044</v>
      </c>
      <c r="O49" s="173"/>
      <c r="P49" s="173"/>
    </row>
    <row r="50" spans="1:16" x14ac:dyDescent="0.15">
      <c r="A50" s="173" t="s">
        <v>71</v>
      </c>
      <c r="B50" s="173" t="e">
        <f>NA()</f>
        <v>#N/A</v>
      </c>
      <c r="C50" s="173">
        <f>IF(ISNUMBER('実質公債費比率（分子）の構造'!K$53),'実質公債費比率（分子）の構造'!K$53,NA())</f>
        <v>172</v>
      </c>
      <c r="D50" s="173" t="e">
        <f>NA()</f>
        <v>#N/A</v>
      </c>
      <c r="E50" s="173" t="e">
        <f>NA()</f>
        <v>#N/A</v>
      </c>
      <c r="F50" s="173">
        <f>IF(ISNUMBER('実質公債費比率（分子）の構造'!L$53),'実質公債費比率（分子）の構造'!L$53,NA())</f>
        <v>188</v>
      </c>
      <c r="G50" s="173" t="e">
        <f>NA()</f>
        <v>#N/A</v>
      </c>
      <c r="H50" s="173" t="e">
        <f>NA()</f>
        <v>#N/A</v>
      </c>
      <c r="I50" s="173">
        <f>IF(ISNUMBER('実質公債費比率（分子）の構造'!M$53),'実質公債費比率（分子）の構造'!M$53,NA())</f>
        <v>174</v>
      </c>
      <c r="J50" s="173" t="e">
        <f>NA()</f>
        <v>#N/A</v>
      </c>
      <c r="K50" s="173" t="e">
        <f>NA()</f>
        <v>#N/A</v>
      </c>
      <c r="L50" s="173">
        <f>IF(ISNUMBER('実質公債費比率（分子）の構造'!N$53),'実質公債費比率（分子）の構造'!N$53,NA())</f>
        <v>190</v>
      </c>
      <c r="M50" s="173" t="e">
        <f>NA()</f>
        <v>#N/A</v>
      </c>
      <c r="N50" s="173" t="e">
        <f>NA()</f>
        <v>#N/A</v>
      </c>
      <c r="O50" s="173">
        <f>IF(ISNUMBER('実質公債費比率（分子）の構造'!O$53),'実質公債費比率（分子）の構造'!O$53,NA())</f>
        <v>198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8340</v>
      </c>
      <c r="E56" s="172"/>
      <c r="F56" s="172"/>
      <c r="G56" s="172">
        <f>'将来負担比率（分子）の構造'!J$52</f>
        <v>8244</v>
      </c>
      <c r="H56" s="172"/>
      <c r="I56" s="172"/>
      <c r="J56" s="172">
        <f>'将来負担比率（分子）の構造'!K$52</f>
        <v>7974</v>
      </c>
      <c r="K56" s="172"/>
      <c r="L56" s="172"/>
      <c r="M56" s="172">
        <f>'将来負担比率（分子）の構造'!L$52</f>
        <v>8636</v>
      </c>
      <c r="N56" s="172"/>
      <c r="O56" s="172"/>
      <c r="P56" s="172">
        <f>'将来負担比率（分子）の構造'!M$52</f>
        <v>8721</v>
      </c>
    </row>
    <row r="57" spans="1:16" x14ac:dyDescent="0.15">
      <c r="A57" s="172" t="s">
        <v>42</v>
      </c>
      <c r="B57" s="172"/>
      <c r="C57" s="172"/>
      <c r="D57" s="172">
        <f>'将来負担比率（分子）の構造'!I$51</f>
        <v>210</v>
      </c>
      <c r="E57" s="172"/>
      <c r="F57" s="172"/>
      <c r="G57" s="172">
        <f>'将来負担比率（分子）の構造'!J$51</f>
        <v>177</v>
      </c>
      <c r="H57" s="172"/>
      <c r="I57" s="172"/>
      <c r="J57" s="172">
        <f>'将来負担比率（分子）の構造'!K$51</f>
        <v>132</v>
      </c>
      <c r="K57" s="172"/>
      <c r="L57" s="172"/>
      <c r="M57" s="172">
        <f>'将来負担比率（分子）の構造'!L$51</f>
        <v>102</v>
      </c>
      <c r="N57" s="172"/>
      <c r="O57" s="172"/>
      <c r="P57" s="172">
        <f>'将来負担比率（分子）の構造'!M$51</f>
        <v>77</v>
      </c>
    </row>
    <row r="58" spans="1:16" x14ac:dyDescent="0.15">
      <c r="A58" s="172" t="s">
        <v>41</v>
      </c>
      <c r="B58" s="172"/>
      <c r="C58" s="172"/>
      <c r="D58" s="172">
        <f>'将来負担比率（分子）の構造'!I$50</f>
        <v>3975</v>
      </c>
      <c r="E58" s="172"/>
      <c r="F58" s="172"/>
      <c r="G58" s="172">
        <f>'将来負担比率（分子）の構造'!J$50</f>
        <v>3837</v>
      </c>
      <c r="H58" s="172"/>
      <c r="I58" s="172"/>
      <c r="J58" s="172">
        <f>'将来負担比率（分子）の構造'!K$50</f>
        <v>3980</v>
      </c>
      <c r="K58" s="172"/>
      <c r="L58" s="172"/>
      <c r="M58" s="172">
        <f>'将来負担比率（分子）の構造'!L$50</f>
        <v>3994</v>
      </c>
      <c r="N58" s="172"/>
      <c r="O58" s="172"/>
      <c r="P58" s="172">
        <f>'将来負担比率（分子）の構造'!M$50</f>
        <v>4038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3278</v>
      </c>
      <c r="C62" s="172"/>
      <c r="D62" s="172"/>
      <c r="E62" s="172">
        <f>'将来負担比率（分子）の構造'!J$45</f>
        <v>3328</v>
      </c>
      <c r="F62" s="172"/>
      <c r="G62" s="172"/>
      <c r="H62" s="172">
        <f>'将来負担比率（分子）の構造'!K$45</f>
        <v>3301</v>
      </c>
      <c r="I62" s="172"/>
      <c r="J62" s="172"/>
      <c r="K62" s="172">
        <f>'将来負担比率（分子）の構造'!L$45</f>
        <v>3283</v>
      </c>
      <c r="L62" s="172"/>
      <c r="M62" s="172"/>
      <c r="N62" s="172">
        <f>'将来負担比率（分子）の構造'!M$45</f>
        <v>3284</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317</v>
      </c>
      <c r="C64" s="172"/>
      <c r="D64" s="172"/>
      <c r="E64" s="172">
        <f>'将来負担比率（分子）の構造'!J$43</f>
        <v>343</v>
      </c>
      <c r="F64" s="172"/>
      <c r="G64" s="172"/>
      <c r="H64" s="172">
        <f>'将来負担比率（分子）の構造'!K$43</f>
        <v>369</v>
      </c>
      <c r="I64" s="172"/>
      <c r="J64" s="172"/>
      <c r="K64" s="172">
        <f>'将来負担比率（分子）の構造'!L$43</f>
        <v>531</v>
      </c>
      <c r="L64" s="172"/>
      <c r="M64" s="172"/>
      <c r="N64" s="172">
        <f>'将来負担比率（分子）の構造'!M$43</f>
        <v>394</v>
      </c>
      <c r="O64" s="172"/>
      <c r="P64" s="172"/>
    </row>
    <row r="65" spans="1:16" x14ac:dyDescent="0.15">
      <c r="A65" s="172" t="s">
        <v>32</v>
      </c>
      <c r="B65" s="172">
        <f>'将来負担比率（分子）の構造'!I$42</f>
        <v>11</v>
      </c>
      <c r="C65" s="172"/>
      <c r="D65" s="172"/>
      <c r="E65" s="172">
        <f>'将来負担比率（分子）の構造'!J$42</f>
        <v>8</v>
      </c>
      <c r="F65" s="172"/>
      <c r="G65" s="172"/>
      <c r="H65" s="172">
        <f>'将来負担比率（分子）の構造'!K$42</f>
        <v>5</v>
      </c>
      <c r="I65" s="172"/>
      <c r="J65" s="172"/>
      <c r="K65" s="172">
        <f>'将来負担比率（分子）の構造'!L$42</f>
        <v>3</v>
      </c>
      <c r="L65" s="172"/>
      <c r="M65" s="172"/>
      <c r="N65" s="172">
        <f>'将来負担比率（分子）の構造'!M$42</f>
        <v>2</v>
      </c>
      <c r="O65" s="172"/>
      <c r="P65" s="172"/>
    </row>
    <row r="66" spans="1:16" x14ac:dyDescent="0.15">
      <c r="A66" s="172" t="s">
        <v>31</v>
      </c>
      <c r="B66" s="172">
        <f>'将来負担比率（分子）の構造'!I$41</f>
        <v>10034</v>
      </c>
      <c r="C66" s="172"/>
      <c r="D66" s="172"/>
      <c r="E66" s="172">
        <f>'将来負担比率（分子）の構造'!J$41</f>
        <v>9811</v>
      </c>
      <c r="F66" s="172"/>
      <c r="G66" s="172"/>
      <c r="H66" s="172">
        <f>'将来負担比率（分子）の構造'!K$41</f>
        <v>9696</v>
      </c>
      <c r="I66" s="172"/>
      <c r="J66" s="172"/>
      <c r="K66" s="172">
        <f>'将来負担比率（分子）の構造'!L$41</f>
        <v>10069</v>
      </c>
      <c r="L66" s="172"/>
      <c r="M66" s="172"/>
      <c r="N66" s="172">
        <f>'将来負担比率（分子）の構造'!M$41</f>
        <v>10849</v>
      </c>
      <c r="O66" s="172"/>
      <c r="P66" s="172"/>
    </row>
    <row r="67" spans="1:16" x14ac:dyDescent="0.15">
      <c r="A67" s="172" t="s">
        <v>75</v>
      </c>
      <c r="B67" s="172" t="e">
        <f>NA()</f>
        <v>#N/A</v>
      </c>
      <c r="C67" s="172">
        <f>IF(ISNUMBER('将来負担比率（分子）の構造'!I$53), IF('将来負担比率（分子）の構造'!I$53 &lt; 0, 0, '将来負担比率（分子）の構造'!I$53), NA())</f>
        <v>1119</v>
      </c>
      <c r="D67" s="172" t="e">
        <f>NA()</f>
        <v>#N/A</v>
      </c>
      <c r="E67" s="172" t="e">
        <f>NA()</f>
        <v>#N/A</v>
      </c>
      <c r="F67" s="172">
        <f>IF(ISNUMBER('将来負担比率（分子）の構造'!J$53), IF('将来負担比率（分子）の構造'!J$53 &lt; 0, 0, '将来負担比率（分子）の構造'!J$53), NA())</f>
        <v>1232</v>
      </c>
      <c r="G67" s="172" t="e">
        <f>NA()</f>
        <v>#N/A</v>
      </c>
      <c r="H67" s="172" t="e">
        <f>NA()</f>
        <v>#N/A</v>
      </c>
      <c r="I67" s="172">
        <f>IF(ISNUMBER('将来負担比率（分子）の構造'!K$53), IF('将来負担比率（分子）の構造'!K$53 &lt; 0, 0, '将来負担比率（分子）の構造'!K$53), NA())</f>
        <v>1285</v>
      </c>
      <c r="J67" s="172" t="e">
        <f>NA()</f>
        <v>#N/A</v>
      </c>
      <c r="K67" s="172" t="e">
        <f>NA()</f>
        <v>#N/A</v>
      </c>
      <c r="L67" s="172">
        <f>IF(ISNUMBER('将来負担比率（分子）の構造'!L$53), IF('将来負担比率（分子）の構造'!L$53 &lt; 0, 0, '将来負担比率（分子）の構造'!L$53), NA())</f>
        <v>1153</v>
      </c>
      <c r="M67" s="172" t="e">
        <f>NA()</f>
        <v>#N/A</v>
      </c>
      <c r="N67" s="172" t="e">
        <f>NA()</f>
        <v>#N/A</v>
      </c>
      <c r="O67" s="172">
        <f>IF(ISNUMBER('将来負担比率（分子）の構造'!M$53), IF('将来負担比率（分子）の構造'!M$53 &lt; 0, 0, '将来負担比率（分子）の構造'!M$53), NA())</f>
        <v>1693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1293</v>
      </c>
      <c r="C72" s="176">
        <f>基金残高に係る経年分析!G55</f>
        <v>1395</v>
      </c>
      <c r="D72" s="176">
        <f>基金残高に係る経年分析!H55</f>
        <v>1693</v>
      </c>
    </row>
    <row r="73" spans="1:16" x14ac:dyDescent="0.15">
      <c r="A73" s="175" t="s">
        <v>78</v>
      </c>
      <c r="B73" s="176">
        <f>基金残高に係る経年分析!F56</f>
        <v>1205</v>
      </c>
      <c r="C73" s="176">
        <f>基金残高に係る経年分析!G56</f>
        <v>1204</v>
      </c>
      <c r="D73" s="176">
        <f>基金残高に係る経年分析!H56</f>
        <v>1152</v>
      </c>
    </row>
    <row r="74" spans="1:16" x14ac:dyDescent="0.15">
      <c r="A74" s="175" t="s">
        <v>79</v>
      </c>
      <c r="B74" s="176">
        <f>基金残高に係る経年分析!F57</f>
        <v>1335</v>
      </c>
      <c r="C74" s="176">
        <f>基金残高に係る経年分析!G57</f>
        <v>1281</v>
      </c>
      <c r="D74" s="176">
        <f>基金残高に係る経年分析!H57</f>
        <v>1030</v>
      </c>
    </row>
  </sheetData>
  <sheetProtection algorithmName="SHA-512" hashValue="3DT0P26vhu1WDDOEbpw5HPVfsn3dc6BOE5hStUNHvRYo9X//t9uMmyw92KjNZuVh4JrPu3AAMRpfEGdThfaf5A==" saltValue="3lnk2VOjGvUES5zdcF85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2" t="s">
        <v>227</v>
      </c>
      <c r="C5" s="733"/>
      <c r="D5" s="733"/>
      <c r="E5" s="733"/>
      <c r="F5" s="733"/>
      <c r="G5" s="733"/>
      <c r="H5" s="733"/>
      <c r="I5" s="733"/>
      <c r="J5" s="733"/>
      <c r="K5" s="733"/>
      <c r="L5" s="733"/>
      <c r="M5" s="733"/>
      <c r="N5" s="733"/>
      <c r="O5" s="733"/>
      <c r="P5" s="733"/>
      <c r="Q5" s="734"/>
      <c r="R5" s="718">
        <v>1648681</v>
      </c>
      <c r="S5" s="719"/>
      <c r="T5" s="719"/>
      <c r="U5" s="719"/>
      <c r="V5" s="719"/>
      <c r="W5" s="719"/>
      <c r="X5" s="719"/>
      <c r="Y5" s="762"/>
      <c r="Z5" s="780">
        <v>12.7</v>
      </c>
      <c r="AA5" s="780"/>
      <c r="AB5" s="780"/>
      <c r="AC5" s="780"/>
      <c r="AD5" s="781">
        <v>1648681</v>
      </c>
      <c r="AE5" s="781"/>
      <c r="AF5" s="781"/>
      <c r="AG5" s="781"/>
      <c r="AH5" s="781"/>
      <c r="AI5" s="781"/>
      <c r="AJ5" s="781"/>
      <c r="AK5" s="781"/>
      <c r="AL5" s="763">
        <v>25.3</v>
      </c>
      <c r="AM5" s="737"/>
      <c r="AN5" s="737"/>
      <c r="AO5" s="764"/>
      <c r="AP5" s="732" t="s">
        <v>228</v>
      </c>
      <c r="AQ5" s="733"/>
      <c r="AR5" s="733"/>
      <c r="AS5" s="733"/>
      <c r="AT5" s="733"/>
      <c r="AU5" s="733"/>
      <c r="AV5" s="733"/>
      <c r="AW5" s="733"/>
      <c r="AX5" s="733"/>
      <c r="AY5" s="733"/>
      <c r="AZ5" s="733"/>
      <c r="BA5" s="733"/>
      <c r="BB5" s="733"/>
      <c r="BC5" s="733"/>
      <c r="BD5" s="733"/>
      <c r="BE5" s="733"/>
      <c r="BF5" s="734"/>
      <c r="BG5" s="665">
        <v>1623610</v>
      </c>
      <c r="BH5" s="666"/>
      <c r="BI5" s="666"/>
      <c r="BJ5" s="666"/>
      <c r="BK5" s="666"/>
      <c r="BL5" s="666"/>
      <c r="BM5" s="666"/>
      <c r="BN5" s="667"/>
      <c r="BO5" s="692">
        <v>98.5</v>
      </c>
      <c r="BP5" s="692"/>
      <c r="BQ5" s="692"/>
      <c r="BR5" s="692"/>
      <c r="BS5" s="693" t="s">
        <v>127</v>
      </c>
      <c r="BT5" s="693"/>
      <c r="BU5" s="693"/>
      <c r="BV5" s="693"/>
      <c r="BW5" s="693"/>
      <c r="BX5" s="693"/>
      <c r="BY5" s="693"/>
      <c r="BZ5" s="693"/>
      <c r="CA5" s="693"/>
      <c r="CB5" s="760"/>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15">
      <c r="B6" s="662" t="s">
        <v>232</v>
      </c>
      <c r="C6" s="663"/>
      <c r="D6" s="663"/>
      <c r="E6" s="663"/>
      <c r="F6" s="663"/>
      <c r="G6" s="663"/>
      <c r="H6" s="663"/>
      <c r="I6" s="663"/>
      <c r="J6" s="663"/>
      <c r="K6" s="663"/>
      <c r="L6" s="663"/>
      <c r="M6" s="663"/>
      <c r="N6" s="663"/>
      <c r="O6" s="663"/>
      <c r="P6" s="663"/>
      <c r="Q6" s="664"/>
      <c r="R6" s="665">
        <v>177495</v>
      </c>
      <c r="S6" s="666"/>
      <c r="T6" s="666"/>
      <c r="U6" s="666"/>
      <c r="V6" s="666"/>
      <c r="W6" s="666"/>
      <c r="X6" s="666"/>
      <c r="Y6" s="667"/>
      <c r="Z6" s="692">
        <v>1.4</v>
      </c>
      <c r="AA6" s="692"/>
      <c r="AB6" s="692"/>
      <c r="AC6" s="692"/>
      <c r="AD6" s="693">
        <v>177495</v>
      </c>
      <c r="AE6" s="693"/>
      <c r="AF6" s="693"/>
      <c r="AG6" s="693"/>
      <c r="AH6" s="693"/>
      <c r="AI6" s="693"/>
      <c r="AJ6" s="693"/>
      <c r="AK6" s="693"/>
      <c r="AL6" s="668">
        <v>2.7</v>
      </c>
      <c r="AM6" s="669"/>
      <c r="AN6" s="669"/>
      <c r="AO6" s="694"/>
      <c r="AP6" s="662" t="s">
        <v>233</v>
      </c>
      <c r="AQ6" s="663"/>
      <c r="AR6" s="663"/>
      <c r="AS6" s="663"/>
      <c r="AT6" s="663"/>
      <c r="AU6" s="663"/>
      <c r="AV6" s="663"/>
      <c r="AW6" s="663"/>
      <c r="AX6" s="663"/>
      <c r="AY6" s="663"/>
      <c r="AZ6" s="663"/>
      <c r="BA6" s="663"/>
      <c r="BB6" s="663"/>
      <c r="BC6" s="663"/>
      <c r="BD6" s="663"/>
      <c r="BE6" s="663"/>
      <c r="BF6" s="664"/>
      <c r="BG6" s="665">
        <v>1623610</v>
      </c>
      <c r="BH6" s="666"/>
      <c r="BI6" s="666"/>
      <c r="BJ6" s="666"/>
      <c r="BK6" s="666"/>
      <c r="BL6" s="666"/>
      <c r="BM6" s="666"/>
      <c r="BN6" s="667"/>
      <c r="BO6" s="692">
        <v>98.5</v>
      </c>
      <c r="BP6" s="692"/>
      <c r="BQ6" s="692"/>
      <c r="BR6" s="692"/>
      <c r="BS6" s="693" t="s">
        <v>127</v>
      </c>
      <c r="BT6" s="693"/>
      <c r="BU6" s="693"/>
      <c r="BV6" s="693"/>
      <c r="BW6" s="693"/>
      <c r="BX6" s="693"/>
      <c r="BY6" s="693"/>
      <c r="BZ6" s="693"/>
      <c r="CA6" s="693"/>
      <c r="CB6" s="760"/>
      <c r="CD6" s="721" t="s">
        <v>234</v>
      </c>
      <c r="CE6" s="722"/>
      <c r="CF6" s="722"/>
      <c r="CG6" s="722"/>
      <c r="CH6" s="722"/>
      <c r="CI6" s="722"/>
      <c r="CJ6" s="722"/>
      <c r="CK6" s="722"/>
      <c r="CL6" s="722"/>
      <c r="CM6" s="722"/>
      <c r="CN6" s="722"/>
      <c r="CO6" s="722"/>
      <c r="CP6" s="722"/>
      <c r="CQ6" s="723"/>
      <c r="CR6" s="665">
        <v>101686</v>
      </c>
      <c r="CS6" s="666"/>
      <c r="CT6" s="666"/>
      <c r="CU6" s="666"/>
      <c r="CV6" s="666"/>
      <c r="CW6" s="666"/>
      <c r="CX6" s="666"/>
      <c r="CY6" s="667"/>
      <c r="CZ6" s="763">
        <v>0.9</v>
      </c>
      <c r="DA6" s="737"/>
      <c r="DB6" s="737"/>
      <c r="DC6" s="766"/>
      <c r="DD6" s="671" t="s">
        <v>127</v>
      </c>
      <c r="DE6" s="666"/>
      <c r="DF6" s="666"/>
      <c r="DG6" s="666"/>
      <c r="DH6" s="666"/>
      <c r="DI6" s="666"/>
      <c r="DJ6" s="666"/>
      <c r="DK6" s="666"/>
      <c r="DL6" s="666"/>
      <c r="DM6" s="666"/>
      <c r="DN6" s="666"/>
      <c r="DO6" s="666"/>
      <c r="DP6" s="667"/>
      <c r="DQ6" s="671">
        <v>101686</v>
      </c>
      <c r="DR6" s="666"/>
      <c r="DS6" s="666"/>
      <c r="DT6" s="666"/>
      <c r="DU6" s="666"/>
      <c r="DV6" s="666"/>
      <c r="DW6" s="666"/>
      <c r="DX6" s="666"/>
      <c r="DY6" s="666"/>
      <c r="DZ6" s="666"/>
      <c r="EA6" s="666"/>
      <c r="EB6" s="666"/>
      <c r="EC6" s="706"/>
    </row>
    <row r="7" spans="2:143" ht="11.25" customHeight="1" x14ac:dyDescent="0.15">
      <c r="B7" s="662" t="s">
        <v>235</v>
      </c>
      <c r="C7" s="663"/>
      <c r="D7" s="663"/>
      <c r="E7" s="663"/>
      <c r="F7" s="663"/>
      <c r="G7" s="663"/>
      <c r="H7" s="663"/>
      <c r="I7" s="663"/>
      <c r="J7" s="663"/>
      <c r="K7" s="663"/>
      <c r="L7" s="663"/>
      <c r="M7" s="663"/>
      <c r="N7" s="663"/>
      <c r="O7" s="663"/>
      <c r="P7" s="663"/>
      <c r="Q7" s="664"/>
      <c r="R7" s="665">
        <v>861</v>
      </c>
      <c r="S7" s="666"/>
      <c r="T7" s="666"/>
      <c r="U7" s="666"/>
      <c r="V7" s="666"/>
      <c r="W7" s="666"/>
      <c r="X7" s="666"/>
      <c r="Y7" s="667"/>
      <c r="Z7" s="692">
        <v>0</v>
      </c>
      <c r="AA7" s="692"/>
      <c r="AB7" s="692"/>
      <c r="AC7" s="692"/>
      <c r="AD7" s="693">
        <v>861</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612661</v>
      </c>
      <c r="BH7" s="666"/>
      <c r="BI7" s="666"/>
      <c r="BJ7" s="666"/>
      <c r="BK7" s="666"/>
      <c r="BL7" s="666"/>
      <c r="BM7" s="666"/>
      <c r="BN7" s="667"/>
      <c r="BO7" s="692">
        <v>37.200000000000003</v>
      </c>
      <c r="BP7" s="692"/>
      <c r="BQ7" s="692"/>
      <c r="BR7" s="692"/>
      <c r="BS7" s="693" t="s">
        <v>127</v>
      </c>
      <c r="BT7" s="693"/>
      <c r="BU7" s="693"/>
      <c r="BV7" s="693"/>
      <c r="BW7" s="693"/>
      <c r="BX7" s="693"/>
      <c r="BY7" s="693"/>
      <c r="BZ7" s="693"/>
      <c r="CA7" s="693"/>
      <c r="CB7" s="760"/>
      <c r="CD7" s="707" t="s">
        <v>237</v>
      </c>
      <c r="CE7" s="704"/>
      <c r="CF7" s="704"/>
      <c r="CG7" s="704"/>
      <c r="CH7" s="704"/>
      <c r="CI7" s="704"/>
      <c r="CJ7" s="704"/>
      <c r="CK7" s="704"/>
      <c r="CL7" s="704"/>
      <c r="CM7" s="704"/>
      <c r="CN7" s="704"/>
      <c r="CO7" s="704"/>
      <c r="CP7" s="704"/>
      <c r="CQ7" s="705"/>
      <c r="CR7" s="665">
        <v>3067356</v>
      </c>
      <c r="CS7" s="666"/>
      <c r="CT7" s="666"/>
      <c r="CU7" s="666"/>
      <c r="CV7" s="666"/>
      <c r="CW7" s="666"/>
      <c r="CX7" s="666"/>
      <c r="CY7" s="667"/>
      <c r="CZ7" s="692">
        <v>26.8</v>
      </c>
      <c r="DA7" s="692"/>
      <c r="DB7" s="692"/>
      <c r="DC7" s="692"/>
      <c r="DD7" s="671">
        <v>1486886</v>
      </c>
      <c r="DE7" s="666"/>
      <c r="DF7" s="666"/>
      <c r="DG7" s="666"/>
      <c r="DH7" s="666"/>
      <c r="DI7" s="666"/>
      <c r="DJ7" s="666"/>
      <c r="DK7" s="666"/>
      <c r="DL7" s="666"/>
      <c r="DM7" s="666"/>
      <c r="DN7" s="666"/>
      <c r="DO7" s="666"/>
      <c r="DP7" s="667"/>
      <c r="DQ7" s="671">
        <v>1577606</v>
      </c>
      <c r="DR7" s="666"/>
      <c r="DS7" s="666"/>
      <c r="DT7" s="666"/>
      <c r="DU7" s="666"/>
      <c r="DV7" s="666"/>
      <c r="DW7" s="666"/>
      <c r="DX7" s="666"/>
      <c r="DY7" s="666"/>
      <c r="DZ7" s="666"/>
      <c r="EA7" s="666"/>
      <c r="EB7" s="666"/>
      <c r="EC7" s="706"/>
    </row>
    <row r="8" spans="2:143" ht="11.25" customHeight="1" x14ac:dyDescent="0.15">
      <c r="B8" s="662" t="s">
        <v>238</v>
      </c>
      <c r="C8" s="663"/>
      <c r="D8" s="663"/>
      <c r="E8" s="663"/>
      <c r="F8" s="663"/>
      <c r="G8" s="663"/>
      <c r="H8" s="663"/>
      <c r="I8" s="663"/>
      <c r="J8" s="663"/>
      <c r="K8" s="663"/>
      <c r="L8" s="663"/>
      <c r="M8" s="663"/>
      <c r="N8" s="663"/>
      <c r="O8" s="663"/>
      <c r="P8" s="663"/>
      <c r="Q8" s="664"/>
      <c r="R8" s="665">
        <v>8185</v>
      </c>
      <c r="S8" s="666"/>
      <c r="T8" s="666"/>
      <c r="U8" s="666"/>
      <c r="V8" s="666"/>
      <c r="W8" s="666"/>
      <c r="X8" s="666"/>
      <c r="Y8" s="667"/>
      <c r="Z8" s="692">
        <v>0.1</v>
      </c>
      <c r="AA8" s="692"/>
      <c r="AB8" s="692"/>
      <c r="AC8" s="692"/>
      <c r="AD8" s="693">
        <v>8185</v>
      </c>
      <c r="AE8" s="693"/>
      <c r="AF8" s="693"/>
      <c r="AG8" s="693"/>
      <c r="AH8" s="693"/>
      <c r="AI8" s="693"/>
      <c r="AJ8" s="693"/>
      <c r="AK8" s="693"/>
      <c r="AL8" s="668">
        <v>0.1</v>
      </c>
      <c r="AM8" s="669"/>
      <c r="AN8" s="669"/>
      <c r="AO8" s="694"/>
      <c r="AP8" s="662" t="s">
        <v>239</v>
      </c>
      <c r="AQ8" s="663"/>
      <c r="AR8" s="663"/>
      <c r="AS8" s="663"/>
      <c r="AT8" s="663"/>
      <c r="AU8" s="663"/>
      <c r="AV8" s="663"/>
      <c r="AW8" s="663"/>
      <c r="AX8" s="663"/>
      <c r="AY8" s="663"/>
      <c r="AZ8" s="663"/>
      <c r="BA8" s="663"/>
      <c r="BB8" s="663"/>
      <c r="BC8" s="663"/>
      <c r="BD8" s="663"/>
      <c r="BE8" s="663"/>
      <c r="BF8" s="664"/>
      <c r="BG8" s="665">
        <v>26555</v>
      </c>
      <c r="BH8" s="666"/>
      <c r="BI8" s="666"/>
      <c r="BJ8" s="666"/>
      <c r="BK8" s="666"/>
      <c r="BL8" s="666"/>
      <c r="BM8" s="666"/>
      <c r="BN8" s="667"/>
      <c r="BO8" s="692">
        <v>1.6</v>
      </c>
      <c r="BP8" s="692"/>
      <c r="BQ8" s="692"/>
      <c r="BR8" s="692"/>
      <c r="BS8" s="693" t="s">
        <v>127</v>
      </c>
      <c r="BT8" s="693"/>
      <c r="BU8" s="693"/>
      <c r="BV8" s="693"/>
      <c r="BW8" s="693"/>
      <c r="BX8" s="693"/>
      <c r="BY8" s="693"/>
      <c r="BZ8" s="693"/>
      <c r="CA8" s="693"/>
      <c r="CB8" s="760"/>
      <c r="CD8" s="707" t="s">
        <v>240</v>
      </c>
      <c r="CE8" s="704"/>
      <c r="CF8" s="704"/>
      <c r="CG8" s="704"/>
      <c r="CH8" s="704"/>
      <c r="CI8" s="704"/>
      <c r="CJ8" s="704"/>
      <c r="CK8" s="704"/>
      <c r="CL8" s="704"/>
      <c r="CM8" s="704"/>
      <c r="CN8" s="704"/>
      <c r="CO8" s="704"/>
      <c r="CP8" s="704"/>
      <c r="CQ8" s="705"/>
      <c r="CR8" s="665">
        <v>2717939</v>
      </c>
      <c r="CS8" s="666"/>
      <c r="CT8" s="666"/>
      <c r="CU8" s="666"/>
      <c r="CV8" s="666"/>
      <c r="CW8" s="666"/>
      <c r="CX8" s="666"/>
      <c r="CY8" s="667"/>
      <c r="CZ8" s="692">
        <v>23.8</v>
      </c>
      <c r="DA8" s="692"/>
      <c r="DB8" s="692"/>
      <c r="DC8" s="692"/>
      <c r="DD8" s="671">
        <v>615</v>
      </c>
      <c r="DE8" s="666"/>
      <c r="DF8" s="666"/>
      <c r="DG8" s="666"/>
      <c r="DH8" s="666"/>
      <c r="DI8" s="666"/>
      <c r="DJ8" s="666"/>
      <c r="DK8" s="666"/>
      <c r="DL8" s="666"/>
      <c r="DM8" s="666"/>
      <c r="DN8" s="666"/>
      <c r="DO8" s="666"/>
      <c r="DP8" s="667"/>
      <c r="DQ8" s="671">
        <v>1554100</v>
      </c>
      <c r="DR8" s="666"/>
      <c r="DS8" s="666"/>
      <c r="DT8" s="666"/>
      <c r="DU8" s="666"/>
      <c r="DV8" s="666"/>
      <c r="DW8" s="666"/>
      <c r="DX8" s="666"/>
      <c r="DY8" s="666"/>
      <c r="DZ8" s="666"/>
      <c r="EA8" s="666"/>
      <c r="EB8" s="666"/>
      <c r="EC8" s="706"/>
    </row>
    <row r="9" spans="2:143" ht="11.25" customHeight="1" x14ac:dyDescent="0.15">
      <c r="B9" s="662" t="s">
        <v>241</v>
      </c>
      <c r="C9" s="663"/>
      <c r="D9" s="663"/>
      <c r="E9" s="663"/>
      <c r="F9" s="663"/>
      <c r="G9" s="663"/>
      <c r="H9" s="663"/>
      <c r="I9" s="663"/>
      <c r="J9" s="663"/>
      <c r="K9" s="663"/>
      <c r="L9" s="663"/>
      <c r="M9" s="663"/>
      <c r="N9" s="663"/>
      <c r="O9" s="663"/>
      <c r="P9" s="663"/>
      <c r="Q9" s="664"/>
      <c r="R9" s="665">
        <v>9728</v>
      </c>
      <c r="S9" s="666"/>
      <c r="T9" s="666"/>
      <c r="U9" s="666"/>
      <c r="V9" s="666"/>
      <c r="W9" s="666"/>
      <c r="X9" s="666"/>
      <c r="Y9" s="667"/>
      <c r="Z9" s="692">
        <v>0.1</v>
      </c>
      <c r="AA9" s="692"/>
      <c r="AB9" s="692"/>
      <c r="AC9" s="692"/>
      <c r="AD9" s="693">
        <v>9728</v>
      </c>
      <c r="AE9" s="693"/>
      <c r="AF9" s="693"/>
      <c r="AG9" s="693"/>
      <c r="AH9" s="693"/>
      <c r="AI9" s="693"/>
      <c r="AJ9" s="693"/>
      <c r="AK9" s="693"/>
      <c r="AL9" s="668">
        <v>0.1</v>
      </c>
      <c r="AM9" s="669"/>
      <c r="AN9" s="669"/>
      <c r="AO9" s="694"/>
      <c r="AP9" s="662" t="s">
        <v>242</v>
      </c>
      <c r="AQ9" s="663"/>
      <c r="AR9" s="663"/>
      <c r="AS9" s="663"/>
      <c r="AT9" s="663"/>
      <c r="AU9" s="663"/>
      <c r="AV9" s="663"/>
      <c r="AW9" s="663"/>
      <c r="AX9" s="663"/>
      <c r="AY9" s="663"/>
      <c r="AZ9" s="663"/>
      <c r="BA9" s="663"/>
      <c r="BB9" s="663"/>
      <c r="BC9" s="663"/>
      <c r="BD9" s="663"/>
      <c r="BE9" s="663"/>
      <c r="BF9" s="664"/>
      <c r="BG9" s="665">
        <v>509843</v>
      </c>
      <c r="BH9" s="666"/>
      <c r="BI9" s="666"/>
      <c r="BJ9" s="666"/>
      <c r="BK9" s="666"/>
      <c r="BL9" s="666"/>
      <c r="BM9" s="666"/>
      <c r="BN9" s="667"/>
      <c r="BO9" s="692">
        <v>30.9</v>
      </c>
      <c r="BP9" s="692"/>
      <c r="BQ9" s="692"/>
      <c r="BR9" s="692"/>
      <c r="BS9" s="693" t="s">
        <v>127</v>
      </c>
      <c r="BT9" s="693"/>
      <c r="BU9" s="693"/>
      <c r="BV9" s="693"/>
      <c r="BW9" s="693"/>
      <c r="BX9" s="693"/>
      <c r="BY9" s="693"/>
      <c r="BZ9" s="693"/>
      <c r="CA9" s="693"/>
      <c r="CB9" s="760"/>
      <c r="CD9" s="707" t="s">
        <v>243</v>
      </c>
      <c r="CE9" s="704"/>
      <c r="CF9" s="704"/>
      <c r="CG9" s="704"/>
      <c r="CH9" s="704"/>
      <c r="CI9" s="704"/>
      <c r="CJ9" s="704"/>
      <c r="CK9" s="704"/>
      <c r="CL9" s="704"/>
      <c r="CM9" s="704"/>
      <c r="CN9" s="704"/>
      <c r="CO9" s="704"/>
      <c r="CP9" s="704"/>
      <c r="CQ9" s="705"/>
      <c r="CR9" s="665">
        <v>956004</v>
      </c>
      <c r="CS9" s="666"/>
      <c r="CT9" s="666"/>
      <c r="CU9" s="666"/>
      <c r="CV9" s="666"/>
      <c r="CW9" s="666"/>
      <c r="CX9" s="666"/>
      <c r="CY9" s="667"/>
      <c r="CZ9" s="692">
        <v>8.4</v>
      </c>
      <c r="DA9" s="692"/>
      <c r="DB9" s="692"/>
      <c r="DC9" s="692"/>
      <c r="DD9" s="671">
        <v>12365</v>
      </c>
      <c r="DE9" s="666"/>
      <c r="DF9" s="666"/>
      <c r="DG9" s="666"/>
      <c r="DH9" s="666"/>
      <c r="DI9" s="666"/>
      <c r="DJ9" s="666"/>
      <c r="DK9" s="666"/>
      <c r="DL9" s="666"/>
      <c r="DM9" s="666"/>
      <c r="DN9" s="666"/>
      <c r="DO9" s="666"/>
      <c r="DP9" s="667"/>
      <c r="DQ9" s="671">
        <v>610758</v>
      </c>
      <c r="DR9" s="666"/>
      <c r="DS9" s="666"/>
      <c r="DT9" s="666"/>
      <c r="DU9" s="666"/>
      <c r="DV9" s="666"/>
      <c r="DW9" s="666"/>
      <c r="DX9" s="666"/>
      <c r="DY9" s="666"/>
      <c r="DZ9" s="666"/>
      <c r="EA9" s="666"/>
      <c r="EB9" s="666"/>
      <c r="EC9" s="706"/>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39818</v>
      </c>
      <c r="BH10" s="666"/>
      <c r="BI10" s="666"/>
      <c r="BJ10" s="666"/>
      <c r="BK10" s="666"/>
      <c r="BL10" s="666"/>
      <c r="BM10" s="666"/>
      <c r="BN10" s="667"/>
      <c r="BO10" s="692">
        <v>2.4</v>
      </c>
      <c r="BP10" s="692"/>
      <c r="BQ10" s="692"/>
      <c r="BR10" s="692"/>
      <c r="BS10" s="693" t="s">
        <v>127</v>
      </c>
      <c r="BT10" s="693"/>
      <c r="BU10" s="693"/>
      <c r="BV10" s="693"/>
      <c r="BW10" s="693"/>
      <c r="BX10" s="693"/>
      <c r="BY10" s="693"/>
      <c r="BZ10" s="693"/>
      <c r="CA10" s="693"/>
      <c r="CB10" s="760"/>
      <c r="CD10" s="707" t="s">
        <v>246</v>
      </c>
      <c r="CE10" s="704"/>
      <c r="CF10" s="704"/>
      <c r="CG10" s="704"/>
      <c r="CH10" s="704"/>
      <c r="CI10" s="704"/>
      <c r="CJ10" s="704"/>
      <c r="CK10" s="704"/>
      <c r="CL10" s="704"/>
      <c r="CM10" s="704"/>
      <c r="CN10" s="704"/>
      <c r="CO10" s="704"/>
      <c r="CP10" s="704"/>
      <c r="CQ10" s="705"/>
      <c r="CR10" s="665" t="s">
        <v>127</v>
      </c>
      <c r="CS10" s="666"/>
      <c r="CT10" s="666"/>
      <c r="CU10" s="666"/>
      <c r="CV10" s="666"/>
      <c r="CW10" s="666"/>
      <c r="CX10" s="666"/>
      <c r="CY10" s="667"/>
      <c r="CZ10" s="692" t="s">
        <v>127</v>
      </c>
      <c r="DA10" s="692"/>
      <c r="DB10" s="692"/>
      <c r="DC10" s="692"/>
      <c r="DD10" s="671" t="s">
        <v>127</v>
      </c>
      <c r="DE10" s="666"/>
      <c r="DF10" s="666"/>
      <c r="DG10" s="666"/>
      <c r="DH10" s="666"/>
      <c r="DI10" s="666"/>
      <c r="DJ10" s="666"/>
      <c r="DK10" s="666"/>
      <c r="DL10" s="666"/>
      <c r="DM10" s="666"/>
      <c r="DN10" s="666"/>
      <c r="DO10" s="666"/>
      <c r="DP10" s="667"/>
      <c r="DQ10" s="671" t="s">
        <v>127</v>
      </c>
      <c r="DR10" s="666"/>
      <c r="DS10" s="666"/>
      <c r="DT10" s="666"/>
      <c r="DU10" s="666"/>
      <c r="DV10" s="666"/>
      <c r="DW10" s="666"/>
      <c r="DX10" s="666"/>
      <c r="DY10" s="666"/>
      <c r="DZ10" s="666"/>
      <c r="EA10" s="666"/>
      <c r="EB10" s="666"/>
      <c r="EC10" s="706"/>
    </row>
    <row r="11" spans="2:143" ht="11.25" customHeight="1" x14ac:dyDescent="0.15">
      <c r="B11" s="662" t="s">
        <v>247</v>
      </c>
      <c r="C11" s="663"/>
      <c r="D11" s="663"/>
      <c r="E11" s="663"/>
      <c r="F11" s="663"/>
      <c r="G11" s="663"/>
      <c r="H11" s="663"/>
      <c r="I11" s="663"/>
      <c r="J11" s="663"/>
      <c r="K11" s="663"/>
      <c r="L11" s="663"/>
      <c r="M11" s="663"/>
      <c r="N11" s="663"/>
      <c r="O11" s="663"/>
      <c r="P11" s="663"/>
      <c r="Q11" s="664"/>
      <c r="R11" s="665">
        <v>400164</v>
      </c>
      <c r="S11" s="666"/>
      <c r="T11" s="666"/>
      <c r="U11" s="666"/>
      <c r="V11" s="666"/>
      <c r="W11" s="666"/>
      <c r="X11" s="666"/>
      <c r="Y11" s="667"/>
      <c r="Z11" s="668">
        <v>3.1</v>
      </c>
      <c r="AA11" s="669"/>
      <c r="AB11" s="669"/>
      <c r="AC11" s="670"/>
      <c r="AD11" s="671">
        <v>400164</v>
      </c>
      <c r="AE11" s="666"/>
      <c r="AF11" s="666"/>
      <c r="AG11" s="666"/>
      <c r="AH11" s="666"/>
      <c r="AI11" s="666"/>
      <c r="AJ11" s="666"/>
      <c r="AK11" s="667"/>
      <c r="AL11" s="668">
        <v>6.1</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36445</v>
      </c>
      <c r="BH11" s="666"/>
      <c r="BI11" s="666"/>
      <c r="BJ11" s="666"/>
      <c r="BK11" s="666"/>
      <c r="BL11" s="666"/>
      <c r="BM11" s="666"/>
      <c r="BN11" s="667"/>
      <c r="BO11" s="692">
        <v>2.2000000000000002</v>
      </c>
      <c r="BP11" s="692"/>
      <c r="BQ11" s="692"/>
      <c r="BR11" s="692"/>
      <c r="BS11" s="693" t="s">
        <v>127</v>
      </c>
      <c r="BT11" s="693"/>
      <c r="BU11" s="693"/>
      <c r="BV11" s="693"/>
      <c r="BW11" s="693"/>
      <c r="BX11" s="693"/>
      <c r="BY11" s="693"/>
      <c r="BZ11" s="693"/>
      <c r="CA11" s="693"/>
      <c r="CB11" s="760"/>
      <c r="CD11" s="707" t="s">
        <v>249</v>
      </c>
      <c r="CE11" s="704"/>
      <c r="CF11" s="704"/>
      <c r="CG11" s="704"/>
      <c r="CH11" s="704"/>
      <c r="CI11" s="704"/>
      <c r="CJ11" s="704"/>
      <c r="CK11" s="704"/>
      <c r="CL11" s="704"/>
      <c r="CM11" s="704"/>
      <c r="CN11" s="704"/>
      <c r="CO11" s="704"/>
      <c r="CP11" s="704"/>
      <c r="CQ11" s="705"/>
      <c r="CR11" s="665">
        <v>565289</v>
      </c>
      <c r="CS11" s="666"/>
      <c r="CT11" s="666"/>
      <c r="CU11" s="666"/>
      <c r="CV11" s="666"/>
      <c r="CW11" s="666"/>
      <c r="CX11" s="666"/>
      <c r="CY11" s="667"/>
      <c r="CZ11" s="692">
        <v>4.9000000000000004</v>
      </c>
      <c r="DA11" s="692"/>
      <c r="DB11" s="692"/>
      <c r="DC11" s="692"/>
      <c r="DD11" s="671">
        <v>102354</v>
      </c>
      <c r="DE11" s="666"/>
      <c r="DF11" s="666"/>
      <c r="DG11" s="666"/>
      <c r="DH11" s="666"/>
      <c r="DI11" s="666"/>
      <c r="DJ11" s="666"/>
      <c r="DK11" s="666"/>
      <c r="DL11" s="666"/>
      <c r="DM11" s="666"/>
      <c r="DN11" s="666"/>
      <c r="DO11" s="666"/>
      <c r="DP11" s="667"/>
      <c r="DQ11" s="671">
        <v>380382</v>
      </c>
      <c r="DR11" s="666"/>
      <c r="DS11" s="666"/>
      <c r="DT11" s="666"/>
      <c r="DU11" s="666"/>
      <c r="DV11" s="666"/>
      <c r="DW11" s="666"/>
      <c r="DX11" s="666"/>
      <c r="DY11" s="666"/>
      <c r="DZ11" s="666"/>
      <c r="EA11" s="666"/>
      <c r="EB11" s="666"/>
      <c r="EC11" s="706"/>
    </row>
    <row r="12" spans="2:143" ht="11.25" customHeight="1" x14ac:dyDescent="0.15">
      <c r="B12" s="662" t="s">
        <v>250</v>
      </c>
      <c r="C12" s="663"/>
      <c r="D12" s="663"/>
      <c r="E12" s="663"/>
      <c r="F12" s="663"/>
      <c r="G12" s="663"/>
      <c r="H12" s="663"/>
      <c r="I12" s="663"/>
      <c r="J12" s="663"/>
      <c r="K12" s="663"/>
      <c r="L12" s="663"/>
      <c r="M12" s="663"/>
      <c r="N12" s="663"/>
      <c r="O12" s="663"/>
      <c r="P12" s="663"/>
      <c r="Q12" s="664"/>
      <c r="R12" s="665">
        <v>6429</v>
      </c>
      <c r="S12" s="666"/>
      <c r="T12" s="666"/>
      <c r="U12" s="666"/>
      <c r="V12" s="666"/>
      <c r="W12" s="666"/>
      <c r="X12" s="666"/>
      <c r="Y12" s="667"/>
      <c r="Z12" s="692">
        <v>0</v>
      </c>
      <c r="AA12" s="692"/>
      <c r="AB12" s="692"/>
      <c r="AC12" s="692"/>
      <c r="AD12" s="693">
        <v>6429</v>
      </c>
      <c r="AE12" s="693"/>
      <c r="AF12" s="693"/>
      <c r="AG12" s="693"/>
      <c r="AH12" s="693"/>
      <c r="AI12" s="693"/>
      <c r="AJ12" s="693"/>
      <c r="AK12" s="693"/>
      <c r="AL12" s="668">
        <v>0.1</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847765</v>
      </c>
      <c r="BH12" s="666"/>
      <c r="BI12" s="666"/>
      <c r="BJ12" s="666"/>
      <c r="BK12" s="666"/>
      <c r="BL12" s="666"/>
      <c r="BM12" s="666"/>
      <c r="BN12" s="667"/>
      <c r="BO12" s="692">
        <v>51.4</v>
      </c>
      <c r="BP12" s="692"/>
      <c r="BQ12" s="692"/>
      <c r="BR12" s="692"/>
      <c r="BS12" s="693" t="s">
        <v>127</v>
      </c>
      <c r="BT12" s="693"/>
      <c r="BU12" s="693"/>
      <c r="BV12" s="693"/>
      <c r="BW12" s="693"/>
      <c r="BX12" s="693"/>
      <c r="BY12" s="693"/>
      <c r="BZ12" s="693"/>
      <c r="CA12" s="693"/>
      <c r="CB12" s="760"/>
      <c r="CD12" s="707" t="s">
        <v>252</v>
      </c>
      <c r="CE12" s="704"/>
      <c r="CF12" s="704"/>
      <c r="CG12" s="704"/>
      <c r="CH12" s="704"/>
      <c r="CI12" s="704"/>
      <c r="CJ12" s="704"/>
      <c r="CK12" s="704"/>
      <c r="CL12" s="704"/>
      <c r="CM12" s="704"/>
      <c r="CN12" s="704"/>
      <c r="CO12" s="704"/>
      <c r="CP12" s="704"/>
      <c r="CQ12" s="705"/>
      <c r="CR12" s="665">
        <v>571928</v>
      </c>
      <c r="CS12" s="666"/>
      <c r="CT12" s="666"/>
      <c r="CU12" s="666"/>
      <c r="CV12" s="666"/>
      <c r="CW12" s="666"/>
      <c r="CX12" s="666"/>
      <c r="CY12" s="667"/>
      <c r="CZ12" s="692">
        <v>5</v>
      </c>
      <c r="DA12" s="692"/>
      <c r="DB12" s="692"/>
      <c r="DC12" s="692"/>
      <c r="DD12" s="671">
        <v>94528</v>
      </c>
      <c r="DE12" s="666"/>
      <c r="DF12" s="666"/>
      <c r="DG12" s="666"/>
      <c r="DH12" s="666"/>
      <c r="DI12" s="666"/>
      <c r="DJ12" s="666"/>
      <c r="DK12" s="666"/>
      <c r="DL12" s="666"/>
      <c r="DM12" s="666"/>
      <c r="DN12" s="666"/>
      <c r="DO12" s="666"/>
      <c r="DP12" s="667"/>
      <c r="DQ12" s="671">
        <v>396941</v>
      </c>
      <c r="DR12" s="666"/>
      <c r="DS12" s="666"/>
      <c r="DT12" s="666"/>
      <c r="DU12" s="666"/>
      <c r="DV12" s="666"/>
      <c r="DW12" s="666"/>
      <c r="DX12" s="666"/>
      <c r="DY12" s="666"/>
      <c r="DZ12" s="666"/>
      <c r="EA12" s="666"/>
      <c r="EB12" s="666"/>
      <c r="EC12" s="706"/>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839120</v>
      </c>
      <c r="BH13" s="666"/>
      <c r="BI13" s="666"/>
      <c r="BJ13" s="666"/>
      <c r="BK13" s="666"/>
      <c r="BL13" s="666"/>
      <c r="BM13" s="666"/>
      <c r="BN13" s="667"/>
      <c r="BO13" s="692">
        <v>50.9</v>
      </c>
      <c r="BP13" s="692"/>
      <c r="BQ13" s="692"/>
      <c r="BR13" s="692"/>
      <c r="BS13" s="693" t="s">
        <v>127</v>
      </c>
      <c r="BT13" s="693"/>
      <c r="BU13" s="693"/>
      <c r="BV13" s="693"/>
      <c r="BW13" s="693"/>
      <c r="BX13" s="693"/>
      <c r="BY13" s="693"/>
      <c r="BZ13" s="693"/>
      <c r="CA13" s="693"/>
      <c r="CB13" s="760"/>
      <c r="CD13" s="707" t="s">
        <v>255</v>
      </c>
      <c r="CE13" s="704"/>
      <c r="CF13" s="704"/>
      <c r="CG13" s="704"/>
      <c r="CH13" s="704"/>
      <c r="CI13" s="704"/>
      <c r="CJ13" s="704"/>
      <c r="CK13" s="704"/>
      <c r="CL13" s="704"/>
      <c r="CM13" s="704"/>
      <c r="CN13" s="704"/>
      <c r="CO13" s="704"/>
      <c r="CP13" s="704"/>
      <c r="CQ13" s="705"/>
      <c r="CR13" s="665">
        <v>808163</v>
      </c>
      <c r="CS13" s="666"/>
      <c r="CT13" s="666"/>
      <c r="CU13" s="666"/>
      <c r="CV13" s="666"/>
      <c r="CW13" s="666"/>
      <c r="CX13" s="666"/>
      <c r="CY13" s="667"/>
      <c r="CZ13" s="692">
        <v>7.1</v>
      </c>
      <c r="DA13" s="692"/>
      <c r="DB13" s="692"/>
      <c r="DC13" s="692"/>
      <c r="DD13" s="671">
        <v>379504</v>
      </c>
      <c r="DE13" s="666"/>
      <c r="DF13" s="666"/>
      <c r="DG13" s="666"/>
      <c r="DH13" s="666"/>
      <c r="DI13" s="666"/>
      <c r="DJ13" s="666"/>
      <c r="DK13" s="666"/>
      <c r="DL13" s="666"/>
      <c r="DM13" s="666"/>
      <c r="DN13" s="666"/>
      <c r="DO13" s="666"/>
      <c r="DP13" s="667"/>
      <c r="DQ13" s="671">
        <v>366060</v>
      </c>
      <c r="DR13" s="666"/>
      <c r="DS13" s="666"/>
      <c r="DT13" s="666"/>
      <c r="DU13" s="666"/>
      <c r="DV13" s="666"/>
      <c r="DW13" s="666"/>
      <c r="DX13" s="666"/>
      <c r="DY13" s="666"/>
      <c r="DZ13" s="666"/>
      <c r="EA13" s="666"/>
      <c r="EB13" s="666"/>
      <c r="EC13" s="706"/>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66470</v>
      </c>
      <c r="BH14" s="666"/>
      <c r="BI14" s="666"/>
      <c r="BJ14" s="666"/>
      <c r="BK14" s="666"/>
      <c r="BL14" s="666"/>
      <c r="BM14" s="666"/>
      <c r="BN14" s="667"/>
      <c r="BO14" s="692">
        <v>4</v>
      </c>
      <c r="BP14" s="692"/>
      <c r="BQ14" s="692"/>
      <c r="BR14" s="692"/>
      <c r="BS14" s="693" t="s">
        <v>127</v>
      </c>
      <c r="BT14" s="693"/>
      <c r="BU14" s="693"/>
      <c r="BV14" s="693"/>
      <c r="BW14" s="693"/>
      <c r="BX14" s="693"/>
      <c r="BY14" s="693"/>
      <c r="BZ14" s="693"/>
      <c r="CA14" s="693"/>
      <c r="CB14" s="760"/>
      <c r="CD14" s="707" t="s">
        <v>258</v>
      </c>
      <c r="CE14" s="704"/>
      <c r="CF14" s="704"/>
      <c r="CG14" s="704"/>
      <c r="CH14" s="704"/>
      <c r="CI14" s="704"/>
      <c r="CJ14" s="704"/>
      <c r="CK14" s="704"/>
      <c r="CL14" s="704"/>
      <c r="CM14" s="704"/>
      <c r="CN14" s="704"/>
      <c r="CO14" s="704"/>
      <c r="CP14" s="704"/>
      <c r="CQ14" s="705"/>
      <c r="CR14" s="665">
        <v>575161</v>
      </c>
      <c r="CS14" s="666"/>
      <c r="CT14" s="666"/>
      <c r="CU14" s="666"/>
      <c r="CV14" s="666"/>
      <c r="CW14" s="666"/>
      <c r="CX14" s="666"/>
      <c r="CY14" s="667"/>
      <c r="CZ14" s="692">
        <v>5</v>
      </c>
      <c r="DA14" s="692"/>
      <c r="DB14" s="692"/>
      <c r="DC14" s="692"/>
      <c r="DD14" s="671">
        <v>141475</v>
      </c>
      <c r="DE14" s="666"/>
      <c r="DF14" s="666"/>
      <c r="DG14" s="666"/>
      <c r="DH14" s="666"/>
      <c r="DI14" s="666"/>
      <c r="DJ14" s="666"/>
      <c r="DK14" s="666"/>
      <c r="DL14" s="666"/>
      <c r="DM14" s="666"/>
      <c r="DN14" s="666"/>
      <c r="DO14" s="666"/>
      <c r="DP14" s="667"/>
      <c r="DQ14" s="671">
        <v>423373</v>
      </c>
      <c r="DR14" s="666"/>
      <c r="DS14" s="666"/>
      <c r="DT14" s="666"/>
      <c r="DU14" s="666"/>
      <c r="DV14" s="666"/>
      <c r="DW14" s="666"/>
      <c r="DX14" s="666"/>
      <c r="DY14" s="666"/>
      <c r="DZ14" s="666"/>
      <c r="EA14" s="666"/>
      <c r="EB14" s="666"/>
      <c r="EC14" s="706"/>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96714</v>
      </c>
      <c r="BH15" s="666"/>
      <c r="BI15" s="666"/>
      <c r="BJ15" s="666"/>
      <c r="BK15" s="666"/>
      <c r="BL15" s="666"/>
      <c r="BM15" s="666"/>
      <c r="BN15" s="667"/>
      <c r="BO15" s="692">
        <v>5.9</v>
      </c>
      <c r="BP15" s="692"/>
      <c r="BQ15" s="692"/>
      <c r="BR15" s="692"/>
      <c r="BS15" s="693" t="s">
        <v>127</v>
      </c>
      <c r="BT15" s="693"/>
      <c r="BU15" s="693"/>
      <c r="BV15" s="693"/>
      <c r="BW15" s="693"/>
      <c r="BX15" s="693"/>
      <c r="BY15" s="693"/>
      <c r="BZ15" s="693"/>
      <c r="CA15" s="693"/>
      <c r="CB15" s="760"/>
      <c r="CD15" s="707" t="s">
        <v>261</v>
      </c>
      <c r="CE15" s="704"/>
      <c r="CF15" s="704"/>
      <c r="CG15" s="704"/>
      <c r="CH15" s="704"/>
      <c r="CI15" s="704"/>
      <c r="CJ15" s="704"/>
      <c r="CK15" s="704"/>
      <c r="CL15" s="704"/>
      <c r="CM15" s="704"/>
      <c r="CN15" s="704"/>
      <c r="CO15" s="704"/>
      <c r="CP15" s="704"/>
      <c r="CQ15" s="705"/>
      <c r="CR15" s="665">
        <v>872480</v>
      </c>
      <c r="CS15" s="666"/>
      <c r="CT15" s="666"/>
      <c r="CU15" s="666"/>
      <c r="CV15" s="666"/>
      <c r="CW15" s="666"/>
      <c r="CX15" s="666"/>
      <c r="CY15" s="667"/>
      <c r="CZ15" s="692">
        <v>7.6</v>
      </c>
      <c r="DA15" s="692"/>
      <c r="DB15" s="692"/>
      <c r="DC15" s="692"/>
      <c r="DD15" s="671">
        <v>69874</v>
      </c>
      <c r="DE15" s="666"/>
      <c r="DF15" s="666"/>
      <c r="DG15" s="666"/>
      <c r="DH15" s="666"/>
      <c r="DI15" s="666"/>
      <c r="DJ15" s="666"/>
      <c r="DK15" s="666"/>
      <c r="DL15" s="666"/>
      <c r="DM15" s="666"/>
      <c r="DN15" s="666"/>
      <c r="DO15" s="666"/>
      <c r="DP15" s="667"/>
      <c r="DQ15" s="671">
        <v>733664</v>
      </c>
      <c r="DR15" s="666"/>
      <c r="DS15" s="666"/>
      <c r="DT15" s="666"/>
      <c r="DU15" s="666"/>
      <c r="DV15" s="666"/>
      <c r="DW15" s="666"/>
      <c r="DX15" s="666"/>
      <c r="DY15" s="666"/>
      <c r="DZ15" s="666"/>
      <c r="EA15" s="666"/>
      <c r="EB15" s="666"/>
      <c r="EC15" s="706"/>
    </row>
    <row r="16" spans="2:143" ht="11.25" customHeight="1" x14ac:dyDescent="0.15">
      <c r="B16" s="662" t="s">
        <v>262</v>
      </c>
      <c r="C16" s="663"/>
      <c r="D16" s="663"/>
      <c r="E16" s="663"/>
      <c r="F16" s="663"/>
      <c r="G16" s="663"/>
      <c r="H16" s="663"/>
      <c r="I16" s="663"/>
      <c r="J16" s="663"/>
      <c r="K16" s="663"/>
      <c r="L16" s="663"/>
      <c r="M16" s="663"/>
      <c r="N16" s="663"/>
      <c r="O16" s="663"/>
      <c r="P16" s="663"/>
      <c r="Q16" s="664"/>
      <c r="R16" s="665">
        <v>9969</v>
      </c>
      <c r="S16" s="666"/>
      <c r="T16" s="666"/>
      <c r="U16" s="666"/>
      <c r="V16" s="666"/>
      <c r="W16" s="666"/>
      <c r="X16" s="666"/>
      <c r="Y16" s="667"/>
      <c r="Z16" s="692">
        <v>0.1</v>
      </c>
      <c r="AA16" s="692"/>
      <c r="AB16" s="692"/>
      <c r="AC16" s="692"/>
      <c r="AD16" s="693">
        <v>9969</v>
      </c>
      <c r="AE16" s="693"/>
      <c r="AF16" s="693"/>
      <c r="AG16" s="693"/>
      <c r="AH16" s="693"/>
      <c r="AI16" s="693"/>
      <c r="AJ16" s="693"/>
      <c r="AK16" s="693"/>
      <c r="AL16" s="668">
        <v>0.2</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60"/>
      <c r="CD16" s="707" t="s">
        <v>264</v>
      </c>
      <c r="CE16" s="704"/>
      <c r="CF16" s="704"/>
      <c r="CG16" s="704"/>
      <c r="CH16" s="704"/>
      <c r="CI16" s="704"/>
      <c r="CJ16" s="704"/>
      <c r="CK16" s="704"/>
      <c r="CL16" s="704"/>
      <c r="CM16" s="704"/>
      <c r="CN16" s="704"/>
      <c r="CO16" s="704"/>
      <c r="CP16" s="704"/>
      <c r="CQ16" s="705"/>
      <c r="CR16" s="665">
        <v>162507</v>
      </c>
      <c r="CS16" s="666"/>
      <c r="CT16" s="666"/>
      <c r="CU16" s="666"/>
      <c r="CV16" s="666"/>
      <c r="CW16" s="666"/>
      <c r="CX16" s="666"/>
      <c r="CY16" s="667"/>
      <c r="CZ16" s="692">
        <v>1.4</v>
      </c>
      <c r="DA16" s="692"/>
      <c r="DB16" s="692"/>
      <c r="DC16" s="692"/>
      <c r="DD16" s="671" t="s">
        <v>127</v>
      </c>
      <c r="DE16" s="666"/>
      <c r="DF16" s="666"/>
      <c r="DG16" s="666"/>
      <c r="DH16" s="666"/>
      <c r="DI16" s="666"/>
      <c r="DJ16" s="666"/>
      <c r="DK16" s="666"/>
      <c r="DL16" s="666"/>
      <c r="DM16" s="666"/>
      <c r="DN16" s="666"/>
      <c r="DO16" s="666"/>
      <c r="DP16" s="667"/>
      <c r="DQ16" s="671">
        <v>113040</v>
      </c>
      <c r="DR16" s="666"/>
      <c r="DS16" s="666"/>
      <c r="DT16" s="666"/>
      <c r="DU16" s="666"/>
      <c r="DV16" s="666"/>
      <c r="DW16" s="666"/>
      <c r="DX16" s="666"/>
      <c r="DY16" s="666"/>
      <c r="DZ16" s="666"/>
      <c r="EA16" s="666"/>
      <c r="EB16" s="666"/>
      <c r="EC16" s="706"/>
    </row>
    <row r="17" spans="2:133" ht="11.25" customHeight="1" x14ac:dyDescent="0.15">
      <c r="B17" s="662" t="s">
        <v>265</v>
      </c>
      <c r="C17" s="663"/>
      <c r="D17" s="663"/>
      <c r="E17" s="663"/>
      <c r="F17" s="663"/>
      <c r="G17" s="663"/>
      <c r="H17" s="663"/>
      <c r="I17" s="663"/>
      <c r="J17" s="663"/>
      <c r="K17" s="663"/>
      <c r="L17" s="663"/>
      <c r="M17" s="663"/>
      <c r="N17" s="663"/>
      <c r="O17" s="663"/>
      <c r="P17" s="663"/>
      <c r="Q17" s="664"/>
      <c r="R17" s="665">
        <v>21308</v>
      </c>
      <c r="S17" s="666"/>
      <c r="T17" s="666"/>
      <c r="U17" s="666"/>
      <c r="V17" s="666"/>
      <c r="W17" s="666"/>
      <c r="X17" s="666"/>
      <c r="Y17" s="667"/>
      <c r="Z17" s="692">
        <v>0.2</v>
      </c>
      <c r="AA17" s="692"/>
      <c r="AB17" s="692"/>
      <c r="AC17" s="692"/>
      <c r="AD17" s="693">
        <v>21308</v>
      </c>
      <c r="AE17" s="693"/>
      <c r="AF17" s="693"/>
      <c r="AG17" s="693"/>
      <c r="AH17" s="693"/>
      <c r="AI17" s="693"/>
      <c r="AJ17" s="693"/>
      <c r="AK17" s="693"/>
      <c r="AL17" s="668">
        <v>0.3</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60"/>
      <c r="CD17" s="707" t="s">
        <v>267</v>
      </c>
      <c r="CE17" s="704"/>
      <c r="CF17" s="704"/>
      <c r="CG17" s="704"/>
      <c r="CH17" s="704"/>
      <c r="CI17" s="704"/>
      <c r="CJ17" s="704"/>
      <c r="CK17" s="704"/>
      <c r="CL17" s="704"/>
      <c r="CM17" s="704"/>
      <c r="CN17" s="704"/>
      <c r="CO17" s="704"/>
      <c r="CP17" s="704"/>
      <c r="CQ17" s="705"/>
      <c r="CR17" s="665">
        <v>1044178</v>
      </c>
      <c r="CS17" s="666"/>
      <c r="CT17" s="666"/>
      <c r="CU17" s="666"/>
      <c r="CV17" s="666"/>
      <c r="CW17" s="666"/>
      <c r="CX17" s="666"/>
      <c r="CY17" s="667"/>
      <c r="CZ17" s="692">
        <v>9.1</v>
      </c>
      <c r="DA17" s="692"/>
      <c r="DB17" s="692"/>
      <c r="DC17" s="692"/>
      <c r="DD17" s="671" t="s">
        <v>127</v>
      </c>
      <c r="DE17" s="666"/>
      <c r="DF17" s="666"/>
      <c r="DG17" s="666"/>
      <c r="DH17" s="666"/>
      <c r="DI17" s="666"/>
      <c r="DJ17" s="666"/>
      <c r="DK17" s="666"/>
      <c r="DL17" s="666"/>
      <c r="DM17" s="666"/>
      <c r="DN17" s="666"/>
      <c r="DO17" s="666"/>
      <c r="DP17" s="667"/>
      <c r="DQ17" s="671">
        <v>996644</v>
      </c>
      <c r="DR17" s="666"/>
      <c r="DS17" s="666"/>
      <c r="DT17" s="666"/>
      <c r="DU17" s="666"/>
      <c r="DV17" s="666"/>
      <c r="DW17" s="666"/>
      <c r="DX17" s="666"/>
      <c r="DY17" s="666"/>
      <c r="DZ17" s="666"/>
      <c r="EA17" s="666"/>
      <c r="EB17" s="666"/>
      <c r="EC17" s="706"/>
    </row>
    <row r="18" spans="2:133" ht="11.25" customHeight="1" x14ac:dyDescent="0.15">
      <c r="B18" s="662" t="s">
        <v>268</v>
      </c>
      <c r="C18" s="663"/>
      <c r="D18" s="663"/>
      <c r="E18" s="663"/>
      <c r="F18" s="663"/>
      <c r="G18" s="663"/>
      <c r="H18" s="663"/>
      <c r="I18" s="663"/>
      <c r="J18" s="663"/>
      <c r="K18" s="663"/>
      <c r="L18" s="663"/>
      <c r="M18" s="663"/>
      <c r="N18" s="663"/>
      <c r="O18" s="663"/>
      <c r="P18" s="663"/>
      <c r="Q18" s="664"/>
      <c r="R18" s="665">
        <v>51337</v>
      </c>
      <c r="S18" s="666"/>
      <c r="T18" s="666"/>
      <c r="U18" s="666"/>
      <c r="V18" s="666"/>
      <c r="W18" s="666"/>
      <c r="X18" s="666"/>
      <c r="Y18" s="667"/>
      <c r="Z18" s="692">
        <v>0.4</v>
      </c>
      <c r="AA18" s="692"/>
      <c r="AB18" s="692"/>
      <c r="AC18" s="692"/>
      <c r="AD18" s="693">
        <v>51337</v>
      </c>
      <c r="AE18" s="693"/>
      <c r="AF18" s="693"/>
      <c r="AG18" s="693"/>
      <c r="AH18" s="693"/>
      <c r="AI18" s="693"/>
      <c r="AJ18" s="693"/>
      <c r="AK18" s="693"/>
      <c r="AL18" s="668">
        <v>0.80000001192092896</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60"/>
      <c r="CD18" s="707" t="s">
        <v>270</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x14ac:dyDescent="0.15">
      <c r="B19" s="662" t="s">
        <v>271</v>
      </c>
      <c r="C19" s="663"/>
      <c r="D19" s="663"/>
      <c r="E19" s="663"/>
      <c r="F19" s="663"/>
      <c r="G19" s="663"/>
      <c r="H19" s="663"/>
      <c r="I19" s="663"/>
      <c r="J19" s="663"/>
      <c r="K19" s="663"/>
      <c r="L19" s="663"/>
      <c r="M19" s="663"/>
      <c r="N19" s="663"/>
      <c r="O19" s="663"/>
      <c r="P19" s="663"/>
      <c r="Q19" s="664"/>
      <c r="R19" s="665">
        <v>4171</v>
      </c>
      <c r="S19" s="666"/>
      <c r="T19" s="666"/>
      <c r="U19" s="666"/>
      <c r="V19" s="666"/>
      <c r="W19" s="666"/>
      <c r="X19" s="666"/>
      <c r="Y19" s="667"/>
      <c r="Z19" s="692">
        <v>0</v>
      </c>
      <c r="AA19" s="692"/>
      <c r="AB19" s="692"/>
      <c r="AC19" s="692"/>
      <c r="AD19" s="693">
        <v>4171</v>
      </c>
      <c r="AE19" s="693"/>
      <c r="AF19" s="693"/>
      <c r="AG19" s="693"/>
      <c r="AH19" s="693"/>
      <c r="AI19" s="693"/>
      <c r="AJ19" s="693"/>
      <c r="AK19" s="693"/>
      <c r="AL19" s="668">
        <v>0.1</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25071</v>
      </c>
      <c r="BH19" s="666"/>
      <c r="BI19" s="666"/>
      <c r="BJ19" s="666"/>
      <c r="BK19" s="666"/>
      <c r="BL19" s="666"/>
      <c r="BM19" s="666"/>
      <c r="BN19" s="667"/>
      <c r="BO19" s="692">
        <v>1.5</v>
      </c>
      <c r="BP19" s="692"/>
      <c r="BQ19" s="692"/>
      <c r="BR19" s="692"/>
      <c r="BS19" s="693" t="s">
        <v>127</v>
      </c>
      <c r="BT19" s="693"/>
      <c r="BU19" s="693"/>
      <c r="BV19" s="693"/>
      <c r="BW19" s="693"/>
      <c r="BX19" s="693"/>
      <c r="BY19" s="693"/>
      <c r="BZ19" s="693"/>
      <c r="CA19" s="693"/>
      <c r="CB19" s="760"/>
      <c r="CD19" s="707" t="s">
        <v>273</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1.25" customHeight="1" x14ac:dyDescent="0.15">
      <c r="B20" s="662" t="s">
        <v>274</v>
      </c>
      <c r="C20" s="663"/>
      <c r="D20" s="663"/>
      <c r="E20" s="663"/>
      <c r="F20" s="663"/>
      <c r="G20" s="663"/>
      <c r="H20" s="663"/>
      <c r="I20" s="663"/>
      <c r="J20" s="663"/>
      <c r="K20" s="663"/>
      <c r="L20" s="663"/>
      <c r="M20" s="663"/>
      <c r="N20" s="663"/>
      <c r="O20" s="663"/>
      <c r="P20" s="663"/>
      <c r="Q20" s="664"/>
      <c r="R20" s="665">
        <v>2975</v>
      </c>
      <c r="S20" s="666"/>
      <c r="T20" s="666"/>
      <c r="U20" s="666"/>
      <c r="V20" s="666"/>
      <c r="W20" s="666"/>
      <c r="X20" s="666"/>
      <c r="Y20" s="667"/>
      <c r="Z20" s="692">
        <v>0</v>
      </c>
      <c r="AA20" s="692"/>
      <c r="AB20" s="692"/>
      <c r="AC20" s="692"/>
      <c r="AD20" s="693">
        <v>2975</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25071</v>
      </c>
      <c r="BH20" s="666"/>
      <c r="BI20" s="666"/>
      <c r="BJ20" s="666"/>
      <c r="BK20" s="666"/>
      <c r="BL20" s="666"/>
      <c r="BM20" s="666"/>
      <c r="BN20" s="667"/>
      <c r="BO20" s="692">
        <v>1.5</v>
      </c>
      <c r="BP20" s="692"/>
      <c r="BQ20" s="692"/>
      <c r="BR20" s="692"/>
      <c r="BS20" s="693" t="s">
        <v>127</v>
      </c>
      <c r="BT20" s="693"/>
      <c r="BU20" s="693"/>
      <c r="BV20" s="693"/>
      <c r="BW20" s="693"/>
      <c r="BX20" s="693"/>
      <c r="BY20" s="693"/>
      <c r="BZ20" s="693"/>
      <c r="CA20" s="693"/>
      <c r="CB20" s="760"/>
      <c r="CD20" s="707" t="s">
        <v>276</v>
      </c>
      <c r="CE20" s="704"/>
      <c r="CF20" s="704"/>
      <c r="CG20" s="704"/>
      <c r="CH20" s="704"/>
      <c r="CI20" s="704"/>
      <c r="CJ20" s="704"/>
      <c r="CK20" s="704"/>
      <c r="CL20" s="704"/>
      <c r="CM20" s="704"/>
      <c r="CN20" s="704"/>
      <c r="CO20" s="704"/>
      <c r="CP20" s="704"/>
      <c r="CQ20" s="705"/>
      <c r="CR20" s="665">
        <v>11442691</v>
      </c>
      <c r="CS20" s="666"/>
      <c r="CT20" s="666"/>
      <c r="CU20" s="666"/>
      <c r="CV20" s="666"/>
      <c r="CW20" s="666"/>
      <c r="CX20" s="666"/>
      <c r="CY20" s="667"/>
      <c r="CZ20" s="692">
        <v>100</v>
      </c>
      <c r="DA20" s="692"/>
      <c r="DB20" s="692"/>
      <c r="DC20" s="692"/>
      <c r="DD20" s="671">
        <v>2287601</v>
      </c>
      <c r="DE20" s="666"/>
      <c r="DF20" s="666"/>
      <c r="DG20" s="666"/>
      <c r="DH20" s="666"/>
      <c r="DI20" s="666"/>
      <c r="DJ20" s="666"/>
      <c r="DK20" s="666"/>
      <c r="DL20" s="666"/>
      <c r="DM20" s="666"/>
      <c r="DN20" s="666"/>
      <c r="DO20" s="666"/>
      <c r="DP20" s="667"/>
      <c r="DQ20" s="671">
        <v>7254254</v>
      </c>
      <c r="DR20" s="666"/>
      <c r="DS20" s="666"/>
      <c r="DT20" s="666"/>
      <c r="DU20" s="666"/>
      <c r="DV20" s="666"/>
      <c r="DW20" s="666"/>
      <c r="DX20" s="666"/>
      <c r="DY20" s="666"/>
      <c r="DZ20" s="666"/>
      <c r="EA20" s="666"/>
      <c r="EB20" s="666"/>
      <c r="EC20" s="706"/>
    </row>
    <row r="21" spans="2:133" ht="11.25" customHeight="1" x14ac:dyDescent="0.15">
      <c r="B21" s="662" t="s">
        <v>277</v>
      </c>
      <c r="C21" s="663"/>
      <c r="D21" s="663"/>
      <c r="E21" s="663"/>
      <c r="F21" s="663"/>
      <c r="G21" s="663"/>
      <c r="H21" s="663"/>
      <c r="I21" s="663"/>
      <c r="J21" s="663"/>
      <c r="K21" s="663"/>
      <c r="L21" s="663"/>
      <c r="M21" s="663"/>
      <c r="N21" s="663"/>
      <c r="O21" s="663"/>
      <c r="P21" s="663"/>
      <c r="Q21" s="664"/>
      <c r="R21" s="665">
        <v>651</v>
      </c>
      <c r="S21" s="666"/>
      <c r="T21" s="666"/>
      <c r="U21" s="666"/>
      <c r="V21" s="666"/>
      <c r="W21" s="666"/>
      <c r="X21" s="666"/>
      <c r="Y21" s="667"/>
      <c r="Z21" s="692">
        <v>0</v>
      </c>
      <c r="AA21" s="692"/>
      <c r="AB21" s="692"/>
      <c r="AC21" s="692"/>
      <c r="AD21" s="693">
        <v>651</v>
      </c>
      <c r="AE21" s="693"/>
      <c r="AF21" s="693"/>
      <c r="AG21" s="693"/>
      <c r="AH21" s="693"/>
      <c r="AI21" s="693"/>
      <c r="AJ21" s="693"/>
      <c r="AK21" s="693"/>
      <c r="AL21" s="668">
        <v>0</v>
      </c>
      <c r="AM21" s="669"/>
      <c r="AN21" s="669"/>
      <c r="AO21" s="694"/>
      <c r="AP21" s="757" t="s">
        <v>278</v>
      </c>
      <c r="AQ21" s="765"/>
      <c r="AR21" s="765"/>
      <c r="AS21" s="765"/>
      <c r="AT21" s="765"/>
      <c r="AU21" s="765"/>
      <c r="AV21" s="765"/>
      <c r="AW21" s="765"/>
      <c r="AX21" s="765"/>
      <c r="AY21" s="765"/>
      <c r="AZ21" s="765"/>
      <c r="BA21" s="765"/>
      <c r="BB21" s="765"/>
      <c r="BC21" s="765"/>
      <c r="BD21" s="765"/>
      <c r="BE21" s="765"/>
      <c r="BF21" s="759"/>
      <c r="BG21" s="665">
        <v>25071</v>
      </c>
      <c r="BH21" s="666"/>
      <c r="BI21" s="666"/>
      <c r="BJ21" s="666"/>
      <c r="BK21" s="666"/>
      <c r="BL21" s="666"/>
      <c r="BM21" s="666"/>
      <c r="BN21" s="667"/>
      <c r="BO21" s="692">
        <v>1.5</v>
      </c>
      <c r="BP21" s="692"/>
      <c r="BQ21" s="692"/>
      <c r="BR21" s="692"/>
      <c r="BS21" s="693" t="s">
        <v>127</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279</v>
      </c>
      <c r="C22" s="729"/>
      <c r="D22" s="729"/>
      <c r="E22" s="729"/>
      <c r="F22" s="729"/>
      <c r="G22" s="729"/>
      <c r="H22" s="729"/>
      <c r="I22" s="729"/>
      <c r="J22" s="729"/>
      <c r="K22" s="729"/>
      <c r="L22" s="729"/>
      <c r="M22" s="729"/>
      <c r="N22" s="729"/>
      <c r="O22" s="729"/>
      <c r="P22" s="729"/>
      <c r="Q22" s="730"/>
      <c r="R22" s="665">
        <v>43540</v>
      </c>
      <c r="S22" s="666"/>
      <c r="T22" s="666"/>
      <c r="U22" s="666"/>
      <c r="V22" s="666"/>
      <c r="W22" s="666"/>
      <c r="X22" s="666"/>
      <c r="Y22" s="667"/>
      <c r="Z22" s="692">
        <v>0.3</v>
      </c>
      <c r="AA22" s="692"/>
      <c r="AB22" s="692"/>
      <c r="AC22" s="692"/>
      <c r="AD22" s="693">
        <v>43540</v>
      </c>
      <c r="AE22" s="693"/>
      <c r="AF22" s="693"/>
      <c r="AG22" s="693"/>
      <c r="AH22" s="693"/>
      <c r="AI22" s="693"/>
      <c r="AJ22" s="693"/>
      <c r="AK22" s="693"/>
      <c r="AL22" s="668">
        <v>0.69999998807907104</v>
      </c>
      <c r="AM22" s="669"/>
      <c r="AN22" s="669"/>
      <c r="AO22" s="694"/>
      <c r="AP22" s="757" t="s">
        <v>280</v>
      </c>
      <c r="AQ22" s="765"/>
      <c r="AR22" s="765"/>
      <c r="AS22" s="765"/>
      <c r="AT22" s="765"/>
      <c r="AU22" s="765"/>
      <c r="AV22" s="765"/>
      <c r="AW22" s="765"/>
      <c r="AX22" s="765"/>
      <c r="AY22" s="765"/>
      <c r="AZ22" s="765"/>
      <c r="BA22" s="765"/>
      <c r="BB22" s="765"/>
      <c r="BC22" s="765"/>
      <c r="BD22" s="765"/>
      <c r="BE22" s="765"/>
      <c r="BF22" s="759"/>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60"/>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282</v>
      </c>
      <c r="C23" s="663"/>
      <c r="D23" s="663"/>
      <c r="E23" s="663"/>
      <c r="F23" s="663"/>
      <c r="G23" s="663"/>
      <c r="H23" s="663"/>
      <c r="I23" s="663"/>
      <c r="J23" s="663"/>
      <c r="K23" s="663"/>
      <c r="L23" s="663"/>
      <c r="M23" s="663"/>
      <c r="N23" s="663"/>
      <c r="O23" s="663"/>
      <c r="P23" s="663"/>
      <c r="Q23" s="664"/>
      <c r="R23" s="665">
        <v>4370937</v>
      </c>
      <c r="S23" s="666"/>
      <c r="T23" s="666"/>
      <c r="U23" s="666"/>
      <c r="V23" s="666"/>
      <c r="W23" s="666"/>
      <c r="X23" s="666"/>
      <c r="Y23" s="667"/>
      <c r="Z23" s="692">
        <v>33.700000000000003</v>
      </c>
      <c r="AA23" s="692"/>
      <c r="AB23" s="692"/>
      <c r="AC23" s="692"/>
      <c r="AD23" s="693">
        <v>4133629</v>
      </c>
      <c r="AE23" s="693"/>
      <c r="AF23" s="693"/>
      <c r="AG23" s="693"/>
      <c r="AH23" s="693"/>
      <c r="AI23" s="693"/>
      <c r="AJ23" s="693"/>
      <c r="AK23" s="693"/>
      <c r="AL23" s="668">
        <v>63.4</v>
      </c>
      <c r="AM23" s="669"/>
      <c r="AN23" s="669"/>
      <c r="AO23" s="694"/>
      <c r="AP23" s="757" t="s">
        <v>283</v>
      </c>
      <c r="AQ23" s="765"/>
      <c r="AR23" s="765"/>
      <c r="AS23" s="765"/>
      <c r="AT23" s="765"/>
      <c r="AU23" s="765"/>
      <c r="AV23" s="765"/>
      <c r="AW23" s="765"/>
      <c r="AX23" s="765"/>
      <c r="AY23" s="765"/>
      <c r="AZ23" s="765"/>
      <c r="BA23" s="765"/>
      <c r="BB23" s="765"/>
      <c r="BC23" s="765"/>
      <c r="BD23" s="765"/>
      <c r="BE23" s="765"/>
      <c r="BF23" s="759"/>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60"/>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15">
      <c r="B24" s="662" t="s">
        <v>289</v>
      </c>
      <c r="C24" s="663"/>
      <c r="D24" s="663"/>
      <c r="E24" s="663"/>
      <c r="F24" s="663"/>
      <c r="G24" s="663"/>
      <c r="H24" s="663"/>
      <c r="I24" s="663"/>
      <c r="J24" s="663"/>
      <c r="K24" s="663"/>
      <c r="L24" s="663"/>
      <c r="M24" s="663"/>
      <c r="N24" s="663"/>
      <c r="O24" s="663"/>
      <c r="P24" s="663"/>
      <c r="Q24" s="664"/>
      <c r="R24" s="665">
        <v>4133629</v>
      </c>
      <c r="S24" s="666"/>
      <c r="T24" s="666"/>
      <c r="U24" s="666"/>
      <c r="V24" s="666"/>
      <c r="W24" s="666"/>
      <c r="X24" s="666"/>
      <c r="Y24" s="667"/>
      <c r="Z24" s="692">
        <v>31.9</v>
      </c>
      <c r="AA24" s="692"/>
      <c r="AB24" s="692"/>
      <c r="AC24" s="692"/>
      <c r="AD24" s="693">
        <v>4133629</v>
      </c>
      <c r="AE24" s="693"/>
      <c r="AF24" s="693"/>
      <c r="AG24" s="693"/>
      <c r="AH24" s="693"/>
      <c r="AI24" s="693"/>
      <c r="AJ24" s="693"/>
      <c r="AK24" s="693"/>
      <c r="AL24" s="668">
        <v>63.4</v>
      </c>
      <c r="AM24" s="669"/>
      <c r="AN24" s="669"/>
      <c r="AO24" s="694"/>
      <c r="AP24" s="757" t="s">
        <v>290</v>
      </c>
      <c r="AQ24" s="765"/>
      <c r="AR24" s="765"/>
      <c r="AS24" s="765"/>
      <c r="AT24" s="765"/>
      <c r="AU24" s="765"/>
      <c r="AV24" s="765"/>
      <c r="AW24" s="765"/>
      <c r="AX24" s="765"/>
      <c r="AY24" s="765"/>
      <c r="AZ24" s="765"/>
      <c r="BA24" s="765"/>
      <c r="BB24" s="765"/>
      <c r="BC24" s="765"/>
      <c r="BD24" s="765"/>
      <c r="BE24" s="765"/>
      <c r="BF24" s="759"/>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60"/>
      <c r="CD24" s="721" t="s">
        <v>291</v>
      </c>
      <c r="CE24" s="722"/>
      <c r="CF24" s="722"/>
      <c r="CG24" s="722"/>
      <c r="CH24" s="722"/>
      <c r="CI24" s="722"/>
      <c r="CJ24" s="722"/>
      <c r="CK24" s="722"/>
      <c r="CL24" s="722"/>
      <c r="CM24" s="722"/>
      <c r="CN24" s="722"/>
      <c r="CO24" s="722"/>
      <c r="CP24" s="722"/>
      <c r="CQ24" s="723"/>
      <c r="CR24" s="718">
        <v>4477321</v>
      </c>
      <c r="CS24" s="719"/>
      <c r="CT24" s="719"/>
      <c r="CU24" s="719"/>
      <c r="CV24" s="719"/>
      <c r="CW24" s="719"/>
      <c r="CX24" s="719"/>
      <c r="CY24" s="762"/>
      <c r="CZ24" s="763">
        <v>39.1</v>
      </c>
      <c r="DA24" s="737"/>
      <c r="DB24" s="737"/>
      <c r="DC24" s="766"/>
      <c r="DD24" s="761">
        <v>3370510</v>
      </c>
      <c r="DE24" s="719"/>
      <c r="DF24" s="719"/>
      <c r="DG24" s="719"/>
      <c r="DH24" s="719"/>
      <c r="DI24" s="719"/>
      <c r="DJ24" s="719"/>
      <c r="DK24" s="762"/>
      <c r="DL24" s="761">
        <v>3355052</v>
      </c>
      <c r="DM24" s="719"/>
      <c r="DN24" s="719"/>
      <c r="DO24" s="719"/>
      <c r="DP24" s="719"/>
      <c r="DQ24" s="719"/>
      <c r="DR24" s="719"/>
      <c r="DS24" s="719"/>
      <c r="DT24" s="719"/>
      <c r="DU24" s="719"/>
      <c r="DV24" s="762"/>
      <c r="DW24" s="763">
        <v>49.4</v>
      </c>
      <c r="DX24" s="737"/>
      <c r="DY24" s="737"/>
      <c r="DZ24" s="737"/>
      <c r="EA24" s="737"/>
      <c r="EB24" s="737"/>
      <c r="EC24" s="764"/>
    </row>
    <row r="25" spans="2:133" ht="11.25" customHeight="1" x14ac:dyDescent="0.15">
      <c r="B25" s="662" t="s">
        <v>292</v>
      </c>
      <c r="C25" s="663"/>
      <c r="D25" s="663"/>
      <c r="E25" s="663"/>
      <c r="F25" s="663"/>
      <c r="G25" s="663"/>
      <c r="H25" s="663"/>
      <c r="I25" s="663"/>
      <c r="J25" s="663"/>
      <c r="K25" s="663"/>
      <c r="L25" s="663"/>
      <c r="M25" s="663"/>
      <c r="N25" s="663"/>
      <c r="O25" s="663"/>
      <c r="P25" s="663"/>
      <c r="Q25" s="664"/>
      <c r="R25" s="665">
        <v>236970</v>
      </c>
      <c r="S25" s="666"/>
      <c r="T25" s="666"/>
      <c r="U25" s="666"/>
      <c r="V25" s="666"/>
      <c r="W25" s="666"/>
      <c r="X25" s="666"/>
      <c r="Y25" s="667"/>
      <c r="Z25" s="692">
        <v>1.8</v>
      </c>
      <c r="AA25" s="692"/>
      <c r="AB25" s="692"/>
      <c r="AC25" s="692"/>
      <c r="AD25" s="693" t="s">
        <v>127</v>
      </c>
      <c r="AE25" s="693"/>
      <c r="AF25" s="693"/>
      <c r="AG25" s="693"/>
      <c r="AH25" s="693"/>
      <c r="AI25" s="693"/>
      <c r="AJ25" s="693"/>
      <c r="AK25" s="693"/>
      <c r="AL25" s="668" t="s">
        <v>127</v>
      </c>
      <c r="AM25" s="669"/>
      <c r="AN25" s="669"/>
      <c r="AO25" s="694"/>
      <c r="AP25" s="757" t="s">
        <v>293</v>
      </c>
      <c r="AQ25" s="765"/>
      <c r="AR25" s="765"/>
      <c r="AS25" s="765"/>
      <c r="AT25" s="765"/>
      <c r="AU25" s="765"/>
      <c r="AV25" s="765"/>
      <c r="AW25" s="765"/>
      <c r="AX25" s="765"/>
      <c r="AY25" s="765"/>
      <c r="AZ25" s="765"/>
      <c r="BA25" s="765"/>
      <c r="BB25" s="765"/>
      <c r="BC25" s="765"/>
      <c r="BD25" s="765"/>
      <c r="BE25" s="765"/>
      <c r="BF25" s="759"/>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60"/>
      <c r="CD25" s="707" t="s">
        <v>294</v>
      </c>
      <c r="CE25" s="704"/>
      <c r="CF25" s="704"/>
      <c r="CG25" s="704"/>
      <c r="CH25" s="704"/>
      <c r="CI25" s="704"/>
      <c r="CJ25" s="704"/>
      <c r="CK25" s="704"/>
      <c r="CL25" s="704"/>
      <c r="CM25" s="704"/>
      <c r="CN25" s="704"/>
      <c r="CO25" s="704"/>
      <c r="CP25" s="704"/>
      <c r="CQ25" s="705"/>
      <c r="CR25" s="665">
        <v>2012333</v>
      </c>
      <c r="CS25" s="676"/>
      <c r="CT25" s="676"/>
      <c r="CU25" s="676"/>
      <c r="CV25" s="676"/>
      <c r="CW25" s="676"/>
      <c r="CX25" s="676"/>
      <c r="CY25" s="677"/>
      <c r="CZ25" s="668">
        <v>17.600000000000001</v>
      </c>
      <c r="DA25" s="678"/>
      <c r="DB25" s="678"/>
      <c r="DC25" s="679"/>
      <c r="DD25" s="671">
        <v>1930334</v>
      </c>
      <c r="DE25" s="676"/>
      <c r="DF25" s="676"/>
      <c r="DG25" s="676"/>
      <c r="DH25" s="676"/>
      <c r="DI25" s="676"/>
      <c r="DJ25" s="676"/>
      <c r="DK25" s="677"/>
      <c r="DL25" s="671">
        <v>1922746</v>
      </c>
      <c r="DM25" s="676"/>
      <c r="DN25" s="676"/>
      <c r="DO25" s="676"/>
      <c r="DP25" s="676"/>
      <c r="DQ25" s="676"/>
      <c r="DR25" s="676"/>
      <c r="DS25" s="676"/>
      <c r="DT25" s="676"/>
      <c r="DU25" s="676"/>
      <c r="DV25" s="677"/>
      <c r="DW25" s="668">
        <v>28.3</v>
      </c>
      <c r="DX25" s="678"/>
      <c r="DY25" s="678"/>
      <c r="DZ25" s="678"/>
      <c r="EA25" s="678"/>
      <c r="EB25" s="678"/>
      <c r="EC25" s="699"/>
    </row>
    <row r="26" spans="2:133" ht="11.25" customHeight="1" x14ac:dyDescent="0.15">
      <c r="B26" s="662" t="s">
        <v>295</v>
      </c>
      <c r="C26" s="663"/>
      <c r="D26" s="663"/>
      <c r="E26" s="663"/>
      <c r="F26" s="663"/>
      <c r="G26" s="663"/>
      <c r="H26" s="663"/>
      <c r="I26" s="663"/>
      <c r="J26" s="663"/>
      <c r="K26" s="663"/>
      <c r="L26" s="663"/>
      <c r="M26" s="663"/>
      <c r="N26" s="663"/>
      <c r="O26" s="663"/>
      <c r="P26" s="663"/>
      <c r="Q26" s="664"/>
      <c r="R26" s="665">
        <v>338</v>
      </c>
      <c r="S26" s="666"/>
      <c r="T26" s="666"/>
      <c r="U26" s="666"/>
      <c r="V26" s="666"/>
      <c r="W26" s="666"/>
      <c r="X26" s="666"/>
      <c r="Y26" s="667"/>
      <c r="Z26" s="692">
        <v>0</v>
      </c>
      <c r="AA26" s="692"/>
      <c r="AB26" s="692"/>
      <c r="AC26" s="692"/>
      <c r="AD26" s="693" t="s">
        <v>127</v>
      </c>
      <c r="AE26" s="693"/>
      <c r="AF26" s="693"/>
      <c r="AG26" s="693"/>
      <c r="AH26" s="693"/>
      <c r="AI26" s="693"/>
      <c r="AJ26" s="693"/>
      <c r="AK26" s="693"/>
      <c r="AL26" s="668" t="s">
        <v>127</v>
      </c>
      <c r="AM26" s="669"/>
      <c r="AN26" s="669"/>
      <c r="AO26" s="694"/>
      <c r="AP26" s="757" t="s">
        <v>296</v>
      </c>
      <c r="AQ26" s="758"/>
      <c r="AR26" s="758"/>
      <c r="AS26" s="758"/>
      <c r="AT26" s="758"/>
      <c r="AU26" s="758"/>
      <c r="AV26" s="758"/>
      <c r="AW26" s="758"/>
      <c r="AX26" s="758"/>
      <c r="AY26" s="758"/>
      <c r="AZ26" s="758"/>
      <c r="BA26" s="758"/>
      <c r="BB26" s="758"/>
      <c r="BC26" s="758"/>
      <c r="BD26" s="758"/>
      <c r="BE26" s="758"/>
      <c r="BF26" s="759"/>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60"/>
      <c r="CD26" s="707" t="s">
        <v>297</v>
      </c>
      <c r="CE26" s="704"/>
      <c r="CF26" s="704"/>
      <c r="CG26" s="704"/>
      <c r="CH26" s="704"/>
      <c r="CI26" s="704"/>
      <c r="CJ26" s="704"/>
      <c r="CK26" s="704"/>
      <c r="CL26" s="704"/>
      <c r="CM26" s="704"/>
      <c r="CN26" s="704"/>
      <c r="CO26" s="704"/>
      <c r="CP26" s="704"/>
      <c r="CQ26" s="705"/>
      <c r="CR26" s="665">
        <v>1151589</v>
      </c>
      <c r="CS26" s="666"/>
      <c r="CT26" s="666"/>
      <c r="CU26" s="666"/>
      <c r="CV26" s="666"/>
      <c r="CW26" s="666"/>
      <c r="CX26" s="666"/>
      <c r="CY26" s="667"/>
      <c r="CZ26" s="668">
        <v>10.1</v>
      </c>
      <c r="DA26" s="678"/>
      <c r="DB26" s="678"/>
      <c r="DC26" s="679"/>
      <c r="DD26" s="671">
        <v>1092577</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699"/>
    </row>
    <row r="27" spans="2:133" ht="11.25" customHeight="1" x14ac:dyDescent="0.15">
      <c r="B27" s="662" t="s">
        <v>298</v>
      </c>
      <c r="C27" s="663"/>
      <c r="D27" s="663"/>
      <c r="E27" s="663"/>
      <c r="F27" s="663"/>
      <c r="G27" s="663"/>
      <c r="H27" s="663"/>
      <c r="I27" s="663"/>
      <c r="J27" s="663"/>
      <c r="K27" s="663"/>
      <c r="L27" s="663"/>
      <c r="M27" s="663"/>
      <c r="N27" s="663"/>
      <c r="O27" s="663"/>
      <c r="P27" s="663"/>
      <c r="Q27" s="664"/>
      <c r="R27" s="665">
        <v>6705094</v>
      </c>
      <c r="S27" s="666"/>
      <c r="T27" s="666"/>
      <c r="U27" s="666"/>
      <c r="V27" s="666"/>
      <c r="W27" s="666"/>
      <c r="X27" s="666"/>
      <c r="Y27" s="667"/>
      <c r="Z27" s="692">
        <v>51.7</v>
      </c>
      <c r="AA27" s="692"/>
      <c r="AB27" s="692"/>
      <c r="AC27" s="692"/>
      <c r="AD27" s="693">
        <v>6467786</v>
      </c>
      <c r="AE27" s="693"/>
      <c r="AF27" s="693"/>
      <c r="AG27" s="693"/>
      <c r="AH27" s="693"/>
      <c r="AI27" s="693"/>
      <c r="AJ27" s="693"/>
      <c r="AK27" s="693"/>
      <c r="AL27" s="668">
        <v>99.199996948242188</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1648681</v>
      </c>
      <c r="BH27" s="666"/>
      <c r="BI27" s="666"/>
      <c r="BJ27" s="666"/>
      <c r="BK27" s="666"/>
      <c r="BL27" s="666"/>
      <c r="BM27" s="666"/>
      <c r="BN27" s="667"/>
      <c r="BO27" s="692">
        <v>100</v>
      </c>
      <c r="BP27" s="692"/>
      <c r="BQ27" s="692"/>
      <c r="BR27" s="692"/>
      <c r="BS27" s="693" t="s">
        <v>127</v>
      </c>
      <c r="BT27" s="693"/>
      <c r="BU27" s="693"/>
      <c r="BV27" s="693"/>
      <c r="BW27" s="693"/>
      <c r="BX27" s="693"/>
      <c r="BY27" s="693"/>
      <c r="BZ27" s="693"/>
      <c r="CA27" s="693"/>
      <c r="CB27" s="760"/>
      <c r="CD27" s="707" t="s">
        <v>300</v>
      </c>
      <c r="CE27" s="704"/>
      <c r="CF27" s="704"/>
      <c r="CG27" s="704"/>
      <c r="CH27" s="704"/>
      <c r="CI27" s="704"/>
      <c r="CJ27" s="704"/>
      <c r="CK27" s="704"/>
      <c r="CL27" s="704"/>
      <c r="CM27" s="704"/>
      <c r="CN27" s="704"/>
      <c r="CO27" s="704"/>
      <c r="CP27" s="704"/>
      <c r="CQ27" s="705"/>
      <c r="CR27" s="665">
        <v>1420810</v>
      </c>
      <c r="CS27" s="676"/>
      <c r="CT27" s="676"/>
      <c r="CU27" s="676"/>
      <c r="CV27" s="676"/>
      <c r="CW27" s="676"/>
      <c r="CX27" s="676"/>
      <c r="CY27" s="677"/>
      <c r="CZ27" s="668">
        <v>12.4</v>
      </c>
      <c r="DA27" s="678"/>
      <c r="DB27" s="678"/>
      <c r="DC27" s="679"/>
      <c r="DD27" s="671">
        <v>443532</v>
      </c>
      <c r="DE27" s="676"/>
      <c r="DF27" s="676"/>
      <c r="DG27" s="676"/>
      <c r="DH27" s="676"/>
      <c r="DI27" s="676"/>
      <c r="DJ27" s="676"/>
      <c r="DK27" s="677"/>
      <c r="DL27" s="671">
        <v>435662</v>
      </c>
      <c r="DM27" s="676"/>
      <c r="DN27" s="676"/>
      <c r="DO27" s="676"/>
      <c r="DP27" s="676"/>
      <c r="DQ27" s="676"/>
      <c r="DR27" s="676"/>
      <c r="DS27" s="676"/>
      <c r="DT27" s="676"/>
      <c r="DU27" s="676"/>
      <c r="DV27" s="677"/>
      <c r="DW27" s="668">
        <v>6.4</v>
      </c>
      <c r="DX27" s="678"/>
      <c r="DY27" s="678"/>
      <c r="DZ27" s="678"/>
      <c r="EA27" s="678"/>
      <c r="EB27" s="678"/>
      <c r="EC27" s="699"/>
    </row>
    <row r="28" spans="2:133" ht="11.25" customHeight="1" x14ac:dyDescent="0.15">
      <c r="B28" s="662" t="s">
        <v>301</v>
      </c>
      <c r="C28" s="663"/>
      <c r="D28" s="663"/>
      <c r="E28" s="663"/>
      <c r="F28" s="663"/>
      <c r="G28" s="663"/>
      <c r="H28" s="663"/>
      <c r="I28" s="663"/>
      <c r="J28" s="663"/>
      <c r="K28" s="663"/>
      <c r="L28" s="663"/>
      <c r="M28" s="663"/>
      <c r="N28" s="663"/>
      <c r="O28" s="663"/>
      <c r="P28" s="663"/>
      <c r="Q28" s="664"/>
      <c r="R28" s="665">
        <v>1758</v>
      </c>
      <c r="S28" s="666"/>
      <c r="T28" s="666"/>
      <c r="U28" s="666"/>
      <c r="V28" s="666"/>
      <c r="W28" s="666"/>
      <c r="X28" s="666"/>
      <c r="Y28" s="667"/>
      <c r="Z28" s="692">
        <v>0</v>
      </c>
      <c r="AA28" s="692"/>
      <c r="AB28" s="692"/>
      <c r="AC28" s="692"/>
      <c r="AD28" s="693">
        <v>1758</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1044178</v>
      </c>
      <c r="CS28" s="666"/>
      <c r="CT28" s="666"/>
      <c r="CU28" s="666"/>
      <c r="CV28" s="666"/>
      <c r="CW28" s="666"/>
      <c r="CX28" s="666"/>
      <c r="CY28" s="667"/>
      <c r="CZ28" s="668">
        <v>9.1</v>
      </c>
      <c r="DA28" s="678"/>
      <c r="DB28" s="678"/>
      <c r="DC28" s="679"/>
      <c r="DD28" s="671">
        <v>996644</v>
      </c>
      <c r="DE28" s="666"/>
      <c r="DF28" s="666"/>
      <c r="DG28" s="666"/>
      <c r="DH28" s="666"/>
      <c r="DI28" s="666"/>
      <c r="DJ28" s="666"/>
      <c r="DK28" s="667"/>
      <c r="DL28" s="671">
        <v>996644</v>
      </c>
      <c r="DM28" s="666"/>
      <c r="DN28" s="666"/>
      <c r="DO28" s="666"/>
      <c r="DP28" s="666"/>
      <c r="DQ28" s="666"/>
      <c r="DR28" s="666"/>
      <c r="DS28" s="666"/>
      <c r="DT28" s="666"/>
      <c r="DU28" s="666"/>
      <c r="DV28" s="667"/>
      <c r="DW28" s="668">
        <v>14.7</v>
      </c>
      <c r="DX28" s="678"/>
      <c r="DY28" s="678"/>
      <c r="DZ28" s="678"/>
      <c r="EA28" s="678"/>
      <c r="EB28" s="678"/>
      <c r="EC28" s="699"/>
    </row>
    <row r="29" spans="2:133" ht="11.25" customHeight="1" x14ac:dyDescent="0.15">
      <c r="B29" s="662" t="s">
        <v>303</v>
      </c>
      <c r="C29" s="663"/>
      <c r="D29" s="663"/>
      <c r="E29" s="663"/>
      <c r="F29" s="663"/>
      <c r="G29" s="663"/>
      <c r="H29" s="663"/>
      <c r="I29" s="663"/>
      <c r="J29" s="663"/>
      <c r="K29" s="663"/>
      <c r="L29" s="663"/>
      <c r="M29" s="663"/>
      <c r="N29" s="663"/>
      <c r="O29" s="663"/>
      <c r="P29" s="663"/>
      <c r="Q29" s="664"/>
      <c r="R29" s="665">
        <v>16554</v>
      </c>
      <c r="S29" s="666"/>
      <c r="T29" s="666"/>
      <c r="U29" s="666"/>
      <c r="V29" s="666"/>
      <c r="W29" s="666"/>
      <c r="X29" s="666"/>
      <c r="Y29" s="667"/>
      <c r="Z29" s="692">
        <v>0.1</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304</v>
      </c>
      <c r="CE29" s="752"/>
      <c r="CF29" s="707" t="s">
        <v>70</v>
      </c>
      <c r="CG29" s="704"/>
      <c r="CH29" s="704"/>
      <c r="CI29" s="704"/>
      <c r="CJ29" s="704"/>
      <c r="CK29" s="704"/>
      <c r="CL29" s="704"/>
      <c r="CM29" s="704"/>
      <c r="CN29" s="704"/>
      <c r="CO29" s="704"/>
      <c r="CP29" s="704"/>
      <c r="CQ29" s="705"/>
      <c r="CR29" s="665">
        <v>1044178</v>
      </c>
      <c r="CS29" s="676"/>
      <c r="CT29" s="676"/>
      <c r="CU29" s="676"/>
      <c r="CV29" s="676"/>
      <c r="CW29" s="676"/>
      <c r="CX29" s="676"/>
      <c r="CY29" s="677"/>
      <c r="CZ29" s="668">
        <v>9.1</v>
      </c>
      <c r="DA29" s="678"/>
      <c r="DB29" s="678"/>
      <c r="DC29" s="679"/>
      <c r="DD29" s="671">
        <v>996644</v>
      </c>
      <c r="DE29" s="676"/>
      <c r="DF29" s="676"/>
      <c r="DG29" s="676"/>
      <c r="DH29" s="676"/>
      <c r="DI29" s="676"/>
      <c r="DJ29" s="676"/>
      <c r="DK29" s="677"/>
      <c r="DL29" s="671">
        <v>996644</v>
      </c>
      <c r="DM29" s="676"/>
      <c r="DN29" s="676"/>
      <c r="DO29" s="676"/>
      <c r="DP29" s="676"/>
      <c r="DQ29" s="676"/>
      <c r="DR29" s="676"/>
      <c r="DS29" s="676"/>
      <c r="DT29" s="676"/>
      <c r="DU29" s="676"/>
      <c r="DV29" s="677"/>
      <c r="DW29" s="668">
        <v>14.7</v>
      </c>
      <c r="DX29" s="678"/>
      <c r="DY29" s="678"/>
      <c r="DZ29" s="678"/>
      <c r="EA29" s="678"/>
      <c r="EB29" s="678"/>
      <c r="EC29" s="699"/>
    </row>
    <row r="30" spans="2:133" ht="11.25" customHeight="1" x14ac:dyDescent="0.15">
      <c r="B30" s="662" t="s">
        <v>305</v>
      </c>
      <c r="C30" s="663"/>
      <c r="D30" s="663"/>
      <c r="E30" s="663"/>
      <c r="F30" s="663"/>
      <c r="G30" s="663"/>
      <c r="H30" s="663"/>
      <c r="I30" s="663"/>
      <c r="J30" s="663"/>
      <c r="K30" s="663"/>
      <c r="L30" s="663"/>
      <c r="M30" s="663"/>
      <c r="N30" s="663"/>
      <c r="O30" s="663"/>
      <c r="P30" s="663"/>
      <c r="Q30" s="664"/>
      <c r="R30" s="665">
        <v>281007</v>
      </c>
      <c r="S30" s="666"/>
      <c r="T30" s="666"/>
      <c r="U30" s="666"/>
      <c r="V30" s="666"/>
      <c r="W30" s="666"/>
      <c r="X30" s="666"/>
      <c r="Y30" s="667"/>
      <c r="Z30" s="692">
        <v>2.2000000000000002</v>
      </c>
      <c r="AA30" s="692"/>
      <c r="AB30" s="692"/>
      <c r="AC30" s="692"/>
      <c r="AD30" s="693">
        <v>248</v>
      </c>
      <c r="AE30" s="693"/>
      <c r="AF30" s="693"/>
      <c r="AG30" s="693"/>
      <c r="AH30" s="693"/>
      <c r="AI30" s="693"/>
      <c r="AJ30" s="693"/>
      <c r="AK30" s="693"/>
      <c r="AL30" s="668">
        <v>0</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3"/>
      <c r="CE30" s="754"/>
      <c r="CF30" s="707" t="s">
        <v>308</v>
      </c>
      <c r="CG30" s="704"/>
      <c r="CH30" s="704"/>
      <c r="CI30" s="704"/>
      <c r="CJ30" s="704"/>
      <c r="CK30" s="704"/>
      <c r="CL30" s="704"/>
      <c r="CM30" s="704"/>
      <c r="CN30" s="704"/>
      <c r="CO30" s="704"/>
      <c r="CP30" s="704"/>
      <c r="CQ30" s="705"/>
      <c r="CR30" s="665">
        <v>1019406</v>
      </c>
      <c r="CS30" s="666"/>
      <c r="CT30" s="666"/>
      <c r="CU30" s="666"/>
      <c r="CV30" s="666"/>
      <c r="CW30" s="666"/>
      <c r="CX30" s="666"/>
      <c r="CY30" s="667"/>
      <c r="CZ30" s="668">
        <v>8.9</v>
      </c>
      <c r="DA30" s="678"/>
      <c r="DB30" s="678"/>
      <c r="DC30" s="679"/>
      <c r="DD30" s="671">
        <v>972218</v>
      </c>
      <c r="DE30" s="666"/>
      <c r="DF30" s="666"/>
      <c r="DG30" s="666"/>
      <c r="DH30" s="666"/>
      <c r="DI30" s="666"/>
      <c r="DJ30" s="666"/>
      <c r="DK30" s="667"/>
      <c r="DL30" s="671">
        <v>972218</v>
      </c>
      <c r="DM30" s="666"/>
      <c r="DN30" s="666"/>
      <c r="DO30" s="666"/>
      <c r="DP30" s="666"/>
      <c r="DQ30" s="666"/>
      <c r="DR30" s="666"/>
      <c r="DS30" s="666"/>
      <c r="DT30" s="666"/>
      <c r="DU30" s="666"/>
      <c r="DV30" s="667"/>
      <c r="DW30" s="668">
        <v>14.3</v>
      </c>
      <c r="DX30" s="678"/>
      <c r="DY30" s="678"/>
      <c r="DZ30" s="678"/>
      <c r="EA30" s="678"/>
      <c r="EB30" s="678"/>
      <c r="EC30" s="699"/>
    </row>
    <row r="31" spans="2:133" ht="11.25" customHeight="1" x14ac:dyDescent="0.15">
      <c r="B31" s="662" t="s">
        <v>309</v>
      </c>
      <c r="C31" s="663"/>
      <c r="D31" s="663"/>
      <c r="E31" s="663"/>
      <c r="F31" s="663"/>
      <c r="G31" s="663"/>
      <c r="H31" s="663"/>
      <c r="I31" s="663"/>
      <c r="J31" s="663"/>
      <c r="K31" s="663"/>
      <c r="L31" s="663"/>
      <c r="M31" s="663"/>
      <c r="N31" s="663"/>
      <c r="O31" s="663"/>
      <c r="P31" s="663"/>
      <c r="Q31" s="664"/>
      <c r="R31" s="665">
        <v>94803</v>
      </c>
      <c r="S31" s="666"/>
      <c r="T31" s="666"/>
      <c r="U31" s="666"/>
      <c r="V31" s="666"/>
      <c r="W31" s="666"/>
      <c r="X31" s="666"/>
      <c r="Y31" s="667"/>
      <c r="Z31" s="692">
        <v>0.7</v>
      </c>
      <c r="AA31" s="692"/>
      <c r="AB31" s="692"/>
      <c r="AC31" s="692"/>
      <c r="AD31" s="693">
        <v>4663</v>
      </c>
      <c r="AE31" s="693"/>
      <c r="AF31" s="693"/>
      <c r="AG31" s="693"/>
      <c r="AH31" s="693"/>
      <c r="AI31" s="693"/>
      <c r="AJ31" s="693"/>
      <c r="AK31" s="693"/>
      <c r="AL31" s="668">
        <v>0.1</v>
      </c>
      <c r="AM31" s="669"/>
      <c r="AN31" s="669"/>
      <c r="AO31" s="694"/>
      <c r="AP31" s="740" t="s">
        <v>310</v>
      </c>
      <c r="AQ31" s="741"/>
      <c r="AR31" s="741"/>
      <c r="AS31" s="741"/>
      <c r="AT31" s="746" t="s">
        <v>311</v>
      </c>
      <c r="AU31" s="367"/>
      <c r="AV31" s="367"/>
      <c r="AW31" s="367"/>
      <c r="AX31" s="732" t="s">
        <v>187</v>
      </c>
      <c r="AY31" s="733"/>
      <c r="AZ31" s="733"/>
      <c r="BA31" s="733"/>
      <c r="BB31" s="733"/>
      <c r="BC31" s="733"/>
      <c r="BD31" s="733"/>
      <c r="BE31" s="733"/>
      <c r="BF31" s="734"/>
      <c r="BG31" s="735">
        <v>97.3</v>
      </c>
      <c r="BH31" s="736"/>
      <c r="BI31" s="736"/>
      <c r="BJ31" s="736"/>
      <c r="BK31" s="736"/>
      <c r="BL31" s="736"/>
      <c r="BM31" s="737">
        <v>88.3</v>
      </c>
      <c r="BN31" s="736"/>
      <c r="BO31" s="736"/>
      <c r="BP31" s="736"/>
      <c r="BQ31" s="738"/>
      <c r="BR31" s="735">
        <v>91.7</v>
      </c>
      <c r="BS31" s="736"/>
      <c r="BT31" s="736"/>
      <c r="BU31" s="736"/>
      <c r="BV31" s="736"/>
      <c r="BW31" s="736"/>
      <c r="BX31" s="737">
        <v>89</v>
      </c>
      <c r="BY31" s="736"/>
      <c r="BZ31" s="736"/>
      <c r="CA31" s="736"/>
      <c r="CB31" s="738"/>
      <c r="CD31" s="753"/>
      <c r="CE31" s="754"/>
      <c r="CF31" s="707" t="s">
        <v>312</v>
      </c>
      <c r="CG31" s="704"/>
      <c r="CH31" s="704"/>
      <c r="CI31" s="704"/>
      <c r="CJ31" s="704"/>
      <c r="CK31" s="704"/>
      <c r="CL31" s="704"/>
      <c r="CM31" s="704"/>
      <c r="CN31" s="704"/>
      <c r="CO31" s="704"/>
      <c r="CP31" s="704"/>
      <c r="CQ31" s="705"/>
      <c r="CR31" s="665">
        <v>24772</v>
      </c>
      <c r="CS31" s="676"/>
      <c r="CT31" s="676"/>
      <c r="CU31" s="676"/>
      <c r="CV31" s="676"/>
      <c r="CW31" s="676"/>
      <c r="CX31" s="676"/>
      <c r="CY31" s="677"/>
      <c r="CZ31" s="668">
        <v>0.2</v>
      </c>
      <c r="DA31" s="678"/>
      <c r="DB31" s="678"/>
      <c r="DC31" s="679"/>
      <c r="DD31" s="671">
        <v>24426</v>
      </c>
      <c r="DE31" s="676"/>
      <c r="DF31" s="676"/>
      <c r="DG31" s="676"/>
      <c r="DH31" s="676"/>
      <c r="DI31" s="676"/>
      <c r="DJ31" s="676"/>
      <c r="DK31" s="677"/>
      <c r="DL31" s="671">
        <v>24426</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15">
      <c r="B32" s="662" t="s">
        <v>313</v>
      </c>
      <c r="C32" s="663"/>
      <c r="D32" s="663"/>
      <c r="E32" s="663"/>
      <c r="F32" s="663"/>
      <c r="G32" s="663"/>
      <c r="H32" s="663"/>
      <c r="I32" s="663"/>
      <c r="J32" s="663"/>
      <c r="K32" s="663"/>
      <c r="L32" s="663"/>
      <c r="M32" s="663"/>
      <c r="N32" s="663"/>
      <c r="O32" s="663"/>
      <c r="P32" s="663"/>
      <c r="Q32" s="664"/>
      <c r="R32" s="665">
        <v>1418370</v>
      </c>
      <c r="S32" s="666"/>
      <c r="T32" s="666"/>
      <c r="U32" s="666"/>
      <c r="V32" s="666"/>
      <c r="W32" s="666"/>
      <c r="X32" s="666"/>
      <c r="Y32" s="667"/>
      <c r="Z32" s="692">
        <v>10.9</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3" t="s">
        <v>314</v>
      </c>
      <c r="AV32" s="363"/>
      <c r="AW32" s="363"/>
      <c r="AX32" s="662" t="s">
        <v>315</v>
      </c>
      <c r="AY32" s="663"/>
      <c r="AZ32" s="663"/>
      <c r="BA32" s="663"/>
      <c r="BB32" s="663"/>
      <c r="BC32" s="663"/>
      <c r="BD32" s="663"/>
      <c r="BE32" s="663"/>
      <c r="BF32" s="664"/>
      <c r="BG32" s="739">
        <v>98.5</v>
      </c>
      <c r="BH32" s="676"/>
      <c r="BI32" s="676"/>
      <c r="BJ32" s="676"/>
      <c r="BK32" s="676"/>
      <c r="BL32" s="676"/>
      <c r="BM32" s="669">
        <v>96.8</v>
      </c>
      <c r="BN32" s="731"/>
      <c r="BO32" s="731"/>
      <c r="BP32" s="731"/>
      <c r="BQ32" s="703"/>
      <c r="BR32" s="739">
        <v>98.2</v>
      </c>
      <c r="BS32" s="676"/>
      <c r="BT32" s="676"/>
      <c r="BU32" s="676"/>
      <c r="BV32" s="676"/>
      <c r="BW32" s="676"/>
      <c r="BX32" s="669">
        <v>96</v>
      </c>
      <c r="BY32" s="731"/>
      <c r="BZ32" s="731"/>
      <c r="CA32" s="731"/>
      <c r="CB32" s="703"/>
      <c r="CD32" s="755"/>
      <c r="CE32" s="756"/>
      <c r="CF32" s="707" t="s">
        <v>316</v>
      </c>
      <c r="CG32" s="704"/>
      <c r="CH32" s="704"/>
      <c r="CI32" s="704"/>
      <c r="CJ32" s="704"/>
      <c r="CK32" s="704"/>
      <c r="CL32" s="704"/>
      <c r="CM32" s="704"/>
      <c r="CN32" s="704"/>
      <c r="CO32" s="704"/>
      <c r="CP32" s="704"/>
      <c r="CQ32" s="705"/>
      <c r="CR32" s="665" t="s">
        <v>127</v>
      </c>
      <c r="CS32" s="666"/>
      <c r="CT32" s="666"/>
      <c r="CU32" s="666"/>
      <c r="CV32" s="666"/>
      <c r="CW32" s="666"/>
      <c r="CX32" s="666"/>
      <c r="CY32" s="667"/>
      <c r="CZ32" s="668" t="s">
        <v>127</v>
      </c>
      <c r="DA32" s="678"/>
      <c r="DB32" s="678"/>
      <c r="DC32" s="679"/>
      <c r="DD32" s="671" t="s">
        <v>127</v>
      </c>
      <c r="DE32" s="666"/>
      <c r="DF32" s="666"/>
      <c r="DG32" s="666"/>
      <c r="DH32" s="666"/>
      <c r="DI32" s="666"/>
      <c r="DJ32" s="666"/>
      <c r="DK32" s="667"/>
      <c r="DL32" s="671" t="s">
        <v>127</v>
      </c>
      <c r="DM32" s="666"/>
      <c r="DN32" s="666"/>
      <c r="DO32" s="666"/>
      <c r="DP32" s="666"/>
      <c r="DQ32" s="666"/>
      <c r="DR32" s="666"/>
      <c r="DS32" s="666"/>
      <c r="DT32" s="666"/>
      <c r="DU32" s="666"/>
      <c r="DV32" s="667"/>
      <c r="DW32" s="668" t="s">
        <v>127</v>
      </c>
      <c r="DX32" s="678"/>
      <c r="DY32" s="678"/>
      <c r="DZ32" s="678"/>
      <c r="EA32" s="678"/>
      <c r="EB32" s="678"/>
      <c r="EC32" s="699"/>
    </row>
    <row r="33" spans="2:133" ht="11.25" customHeight="1" x14ac:dyDescent="0.15">
      <c r="B33" s="728" t="s">
        <v>317</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1"/>
      <c r="AV33" s="361"/>
      <c r="AW33" s="361"/>
      <c r="AX33" s="642" t="s">
        <v>318</v>
      </c>
      <c r="AY33" s="643"/>
      <c r="AZ33" s="643"/>
      <c r="BA33" s="643"/>
      <c r="BB33" s="643"/>
      <c r="BC33" s="643"/>
      <c r="BD33" s="643"/>
      <c r="BE33" s="643"/>
      <c r="BF33" s="644"/>
      <c r="BG33" s="727">
        <v>95.9</v>
      </c>
      <c r="BH33" s="646"/>
      <c r="BI33" s="646"/>
      <c r="BJ33" s="646"/>
      <c r="BK33" s="646"/>
      <c r="BL33" s="646"/>
      <c r="BM33" s="684">
        <v>81.099999999999994</v>
      </c>
      <c r="BN33" s="646"/>
      <c r="BO33" s="646"/>
      <c r="BP33" s="646"/>
      <c r="BQ33" s="695"/>
      <c r="BR33" s="727">
        <v>86.2</v>
      </c>
      <c r="BS33" s="646"/>
      <c r="BT33" s="646"/>
      <c r="BU33" s="646"/>
      <c r="BV33" s="646"/>
      <c r="BW33" s="646"/>
      <c r="BX33" s="684">
        <v>83.2</v>
      </c>
      <c r="BY33" s="646"/>
      <c r="BZ33" s="646"/>
      <c r="CA33" s="646"/>
      <c r="CB33" s="695"/>
      <c r="CD33" s="707" t="s">
        <v>319</v>
      </c>
      <c r="CE33" s="704"/>
      <c r="CF33" s="704"/>
      <c r="CG33" s="704"/>
      <c r="CH33" s="704"/>
      <c r="CI33" s="704"/>
      <c r="CJ33" s="704"/>
      <c r="CK33" s="704"/>
      <c r="CL33" s="704"/>
      <c r="CM33" s="704"/>
      <c r="CN33" s="704"/>
      <c r="CO33" s="704"/>
      <c r="CP33" s="704"/>
      <c r="CQ33" s="705"/>
      <c r="CR33" s="665">
        <v>4537454</v>
      </c>
      <c r="CS33" s="676"/>
      <c r="CT33" s="676"/>
      <c r="CU33" s="676"/>
      <c r="CV33" s="676"/>
      <c r="CW33" s="676"/>
      <c r="CX33" s="676"/>
      <c r="CY33" s="677"/>
      <c r="CZ33" s="668">
        <v>39.700000000000003</v>
      </c>
      <c r="DA33" s="678"/>
      <c r="DB33" s="678"/>
      <c r="DC33" s="679"/>
      <c r="DD33" s="671">
        <v>3408585</v>
      </c>
      <c r="DE33" s="676"/>
      <c r="DF33" s="676"/>
      <c r="DG33" s="676"/>
      <c r="DH33" s="676"/>
      <c r="DI33" s="676"/>
      <c r="DJ33" s="676"/>
      <c r="DK33" s="677"/>
      <c r="DL33" s="671">
        <v>2304730</v>
      </c>
      <c r="DM33" s="676"/>
      <c r="DN33" s="676"/>
      <c r="DO33" s="676"/>
      <c r="DP33" s="676"/>
      <c r="DQ33" s="676"/>
      <c r="DR33" s="676"/>
      <c r="DS33" s="676"/>
      <c r="DT33" s="676"/>
      <c r="DU33" s="676"/>
      <c r="DV33" s="677"/>
      <c r="DW33" s="668">
        <v>33.9</v>
      </c>
      <c r="DX33" s="678"/>
      <c r="DY33" s="678"/>
      <c r="DZ33" s="678"/>
      <c r="EA33" s="678"/>
      <c r="EB33" s="678"/>
      <c r="EC33" s="699"/>
    </row>
    <row r="34" spans="2:133" ht="11.25" customHeight="1" x14ac:dyDescent="0.15">
      <c r="B34" s="662" t="s">
        <v>320</v>
      </c>
      <c r="C34" s="663"/>
      <c r="D34" s="663"/>
      <c r="E34" s="663"/>
      <c r="F34" s="663"/>
      <c r="G34" s="663"/>
      <c r="H34" s="663"/>
      <c r="I34" s="663"/>
      <c r="J34" s="663"/>
      <c r="K34" s="663"/>
      <c r="L34" s="663"/>
      <c r="M34" s="663"/>
      <c r="N34" s="663"/>
      <c r="O34" s="663"/>
      <c r="P34" s="663"/>
      <c r="Q34" s="664"/>
      <c r="R34" s="665">
        <v>621128</v>
      </c>
      <c r="S34" s="666"/>
      <c r="T34" s="666"/>
      <c r="U34" s="666"/>
      <c r="V34" s="666"/>
      <c r="W34" s="666"/>
      <c r="X34" s="666"/>
      <c r="Y34" s="667"/>
      <c r="Z34" s="692">
        <v>4.8</v>
      </c>
      <c r="AA34" s="692"/>
      <c r="AB34" s="692"/>
      <c r="AC34" s="692"/>
      <c r="AD34" s="693" t="s">
        <v>127</v>
      </c>
      <c r="AE34" s="693"/>
      <c r="AF34" s="693"/>
      <c r="AG34" s="693"/>
      <c r="AH34" s="693"/>
      <c r="AI34" s="693"/>
      <c r="AJ34" s="693"/>
      <c r="AK34" s="693"/>
      <c r="AL34" s="668" t="s">
        <v>127</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2158226</v>
      </c>
      <c r="CS34" s="666"/>
      <c r="CT34" s="666"/>
      <c r="CU34" s="666"/>
      <c r="CV34" s="666"/>
      <c r="CW34" s="666"/>
      <c r="CX34" s="666"/>
      <c r="CY34" s="667"/>
      <c r="CZ34" s="668">
        <v>18.899999999999999</v>
      </c>
      <c r="DA34" s="678"/>
      <c r="DB34" s="678"/>
      <c r="DC34" s="679"/>
      <c r="DD34" s="671">
        <v>1393168</v>
      </c>
      <c r="DE34" s="666"/>
      <c r="DF34" s="666"/>
      <c r="DG34" s="666"/>
      <c r="DH34" s="666"/>
      <c r="DI34" s="666"/>
      <c r="DJ34" s="666"/>
      <c r="DK34" s="667"/>
      <c r="DL34" s="671">
        <v>1108872</v>
      </c>
      <c r="DM34" s="666"/>
      <c r="DN34" s="666"/>
      <c r="DO34" s="666"/>
      <c r="DP34" s="666"/>
      <c r="DQ34" s="666"/>
      <c r="DR34" s="666"/>
      <c r="DS34" s="666"/>
      <c r="DT34" s="666"/>
      <c r="DU34" s="666"/>
      <c r="DV34" s="667"/>
      <c r="DW34" s="668">
        <v>16.3</v>
      </c>
      <c r="DX34" s="678"/>
      <c r="DY34" s="678"/>
      <c r="DZ34" s="678"/>
      <c r="EA34" s="678"/>
      <c r="EB34" s="678"/>
      <c r="EC34" s="699"/>
    </row>
    <row r="35" spans="2:133" ht="11.25" customHeight="1" x14ac:dyDescent="0.15">
      <c r="B35" s="662" t="s">
        <v>322</v>
      </c>
      <c r="C35" s="663"/>
      <c r="D35" s="663"/>
      <c r="E35" s="663"/>
      <c r="F35" s="663"/>
      <c r="G35" s="663"/>
      <c r="H35" s="663"/>
      <c r="I35" s="663"/>
      <c r="J35" s="663"/>
      <c r="K35" s="663"/>
      <c r="L35" s="663"/>
      <c r="M35" s="663"/>
      <c r="N35" s="663"/>
      <c r="O35" s="663"/>
      <c r="P35" s="663"/>
      <c r="Q35" s="664"/>
      <c r="R35" s="665">
        <v>53526</v>
      </c>
      <c r="S35" s="666"/>
      <c r="T35" s="666"/>
      <c r="U35" s="666"/>
      <c r="V35" s="666"/>
      <c r="W35" s="666"/>
      <c r="X35" s="666"/>
      <c r="Y35" s="667"/>
      <c r="Z35" s="692">
        <v>0.4</v>
      </c>
      <c r="AA35" s="692"/>
      <c r="AB35" s="692"/>
      <c r="AC35" s="692"/>
      <c r="AD35" s="693">
        <v>45015</v>
      </c>
      <c r="AE35" s="693"/>
      <c r="AF35" s="693"/>
      <c r="AG35" s="693"/>
      <c r="AH35" s="693"/>
      <c r="AI35" s="693"/>
      <c r="AJ35" s="693"/>
      <c r="AK35" s="693"/>
      <c r="AL35" s="668">
        <v>0.7</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175603</v>
      </c>
      <c r="CS35" s="676"/>
      <c r="CT35" s="676"/>
      <c r="CU35" s="676"/>
      <c r="CV35" s="676"/>
      <c r="CW35" s="676"/>
      <c r="CX35" s="676"/>
      <c r="CY35" s="677"/>
      <c r="CZ35" s="668">
        <v>1.5</v>
      </c>
      <c r="DA35" s="678"/>
      <c r="DB35" s="678"/>
      <c r="DC35" s="679"/>
      <c r="DD35" s="671">
        <v>133919</v>
      </c>
      <c r="DE35" s="676"/>
      <c r="DF35" s="676"/>
      <c r="DG35" s="676"/>
      <c r="DH35" s="676"/>
      <c r="DI35" s="676"/>
      <c r="DJ35" s="676"/>
      <c r="DK35" s="677"/>
      <c r="DL35" s="671">
        <v>127412</v>
      </c>
      <c r="DM35" s="676"/>
      <c r="DN35" s="676"/>
      <c r="DO35" s="676"/>
      <c r="DP35" s="676"/>
      <c r="DQ35" s="676"/>
      <c r="DR35" s="676"/>
      <c r="DS35" s="676"/>
      <c r="DT35" s="676"/>
      <c r="DU35" s="676"/>
      <c r="DV35" s="677"/>
      <c r="DW35" s="668">
        <v>1.9</v>
      </c>
      <c r="DX35" s="678"/>
      <c r="DY35" s="678"/>
      <c r="DZ35" s="678"/>
      <c r="EA35" s="678"/>
      <c r="EB35" s="678"/>
      <c r="EC35" s="699"/>
    </row>
    <row r="36" spans="2:133" ht="11.25" customHeight="1" x14ac:dyDescent="0.15">
      <c r="B36" s="662" t="s">
        <v>326</v>
      </c>
      <c r="C36" s="663"/>
      <c r="D36" s="663"/>
      <c r="E36" s="663"/>
      <c r="F36" s="663"/>
      <c r="G36" s="663"/>
      <c r="H36" s="663"/>
      <c r="I36" s="663"/>
      <c r="J36" s="663"/>
      <c r="K36" s="663"/>
      <c r="L36" s="663"/>
      <c r="M36" s="663"/>
      <c r="N36" s="663"/>
      <c r="O36" s="663"/>
      <c r="P36" s="663"/>
      <c r="Q36" s="664"/>
      <c r="R36" s="665">
        <v>47096</v>
      </c>
      <c r="S36" s="666"/>
      <c r="T36" s="666"/>
      <c r="U36" s="666"/>
      <c r="V36" s="666"/>
      <c r="W36" s="666"/>
      <c r="X36" s="666"/>
      <c r="Y36" s="667"/>
      <c r="Z36" s="692">
        <v>0.4</v>
      </c>
      <c r="AA36" s="692"/>
      <c r="AB36" s="692"/>
      <c r="AC36" s="692"/>
      <c r="AD36" s="693" t="s">
        <v>127</v>
      </c>
      <c r="AE36" s="693"/>
      <c r="AF36" s="693"/>
      <c r="AG36" s="693"/>
      <c r="AH36" s="693"/>
      <c r="AI36" s="693"/>
      <c r="AJ36" s="693"/>
      <c r="AK36" s="693"/>
      <c r="AL36" s="668" t="s">
        <v>127</v>
      </c>
      <c r="AM36" s="669"/>
      <c r="AN36" s="669"/>
      <c r="AO36" s="694"/>
      <c r="AP36" s="218"/>
      <c r="AQ36" s="715" t="s">
        <v>327</v>
      </c>
      <c r="AR36" s="716"/>
      <c r="AS36" s="716"/>
      <c r="AT36" s="716"/>
      <c r="AU36" s="716"/>
      <c r="AV36" s="716"/>
      <c r="AW36" s="716"/>
      <c r="AX36" s="716"/>
      <c r="AY36" s="717"/>
      <c r="AZ36" s="718">
        <v>1007392</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92927</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761335</v>
      </c>
      <c r="CS36" s="666"/>
      <c r="CT36" s="666"/>
      <c r="CU36" s="666"/>
      <c r="CV36" s="666"/>
      <c r="CW36" s="666"/>
      <c r="CX36" s="666"/>
      <c r="CY36" s="667"/>
      <c r="CZ36" s="668">
        <v>6.7</v>
      </c>
      <c r="DA36" s="678"/>
      <c r="DB36" s="678"/>
      <c r="DC36" s="679"/>
      <c r="DD36" s="671">
        <v>623325</v>
      </c>
      <c r="DE36" s="666"/>
      <c r="DF36" s="666"/>
      <c r="DG36" s="666"/>
      <c r="DH36" s="666"/>
      <c r="DI36" s="666"/>
      <c r="DJ36" s="666"/>
      <c r="DK36" s="667"/>
      <c r="DL36" s="671">
        <v>324305</v>
      </c>
      <c r="DM36" s="666"/>
      <c r="DN36" s="666"/>
      <c r="DO36" s="666"/>
      <c r="DP36" s="666"/>
      <c r="DQ36" s="666"/>
      <c r="DR36" s="666"/>
      <c r="DS36" s="666"/>
      <c r="DT36" s="666"/>
      <c r="DU36" s="666"/>
      <c r="DV36" s="667"/>
      <c r="DW36" s="668">
        <v>4.8</v>
      </c>
      <c r="DX36" s="678"/>
      <c r="DY36" s="678"/>
      <c r="DZ36" s="678"/>
      <c r="EA36" s="678"/>
      <c r="EB36" s="678"/>
      <c r="EC36" s="699"/>
    </row>
    <row r="37" spans="2:133" ht="11.25" customHeight="1" x14ac:dyDescent="0.15">
      <c r="B37" s="662" t="s">
        <v>330</v>
      </c>
      <c r="C37" s="663"/>
      <c r="D37" s="663"/>
      <c r="E37" s="663"/>
      <c r="F37" s="663"/>
      <c r="G37" s="663"/>
      <c r="H37" s="663"/>
      <c r="I37" s="663"/>
      <c r="J37" s="663"/>
      <c r="K37" s="663"/>
      <c r="L37" s="663"/>
      <c r="M37" s="663"/>
      <c r="N37" s="663"/>
      <c r="O37" s="663"/>
      <c r="P37" s="663"/>
      <c r="Q37" s="664"/>
      <c r="R37" s="665">
        <v>454348</v>
      </c>
      <c r="S37" s="666"/>
      <c r="T37" s="666"/>
      <c r="U37" s="666"/>
      <c r="V37" s="666"/>
      <c r="W37" s="666"/>
      <c r="X37" s="666"/>
      <c r="Y37" s="667"/>
      <c r="Z37" s="692">
        <v>3.5</v>
      </c>
      <c r="AA37" s="692"/>
      <c r="AB37" s="692"/>
      <c r="AC37" s="692"/>
      <c r="AD37" s="693" t="s">
        <v>127</v>
      </c>
      <c r="AE37" s="693"/>
      <c r="AF37" s="693"/>
      <c r="AG37" s="693"/>
      <c r="AH37" s="693"/>
      <c r="AI37" s="693"/>
      <c r="AJ37" s="693"/>
      <c r="AK37" s="693"/>
      <c r="AL37" s="668" t="s">
        <v>127</v>
      </c>
      <c r="AM37" s="669"/>
      <c r="AN37" s="669"/>
      <c r="AO37" s="694"/>
      <c r="AQ37" s="700" t="s">
        <v>331</v>
      </c>
      <c r="AR37" s="701"/>
      <c r="AS37" s="701"/>
      <c r="AT37" s="701"/>
      <c r="AU37" s="701"/>
      <c r="AV37" s="701"/>
      <c r="AW37" s="701"/>
      <c r="AX37" s="701"/>
      <c r="AY37" s="702"/>
      <c r="AZ37" s="665">
        <v>33803</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73561</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4471</v>
      </c>
      <c r="CS37" s="676"/>
      <c r="CT37" s="676"/>
      <c r="CU37" s="676"/>
      <c r="CV37" s="676"/>
      <c r="CW37" s="676"/>
      <c r="CX37" s="676"/>
      <c r="CY37" s="677"/>
      <c r="CZ37" s="668">
        <v>0</v>
      </c>
      <c r="DA37" s="678"/>
      <c r="DB37" s="678"/>
      <c r="DC37" s="679"/>
      <c r="DD37" s="671">
        <v>3887</v>
      </c>
      <c r="DE37" s="676"/>
      <c r="DF37" s="676"/>
      <c r="DG37" s="676"/>
      <c r="DH37" s="676"/>
      <c r="DI37" s="676"/>
      <c r="DJ37" s="676"/>
      <c r="DK37" s="677"/>
      <c r="DL37" s="671">
        <v>3440</v>
      </c>
      <c r="DM37" s="676"/>
      <c r="DN37" s="676"/>
      <c r="DO37" s="676"/>
      <c r="DP37" s="676"/>
      <c r="DQ37" s="676"/>
      <c r="DR37" s="676"/>
      <c r="DS37" s="676"/>
      <c r="DT37" s="676"/>
      <c r="DU37" s="676"/>
      <c r="DV37" s="677"/>
      <c r="DW37" s="668">
        <v>0.1</v>
      </c>
      <c r="DX37" s="678"/>
      <c r="DY37" s="678"/>
      <c r="DZ37" s="678"/>
      <c r="EA37" s="678"/>
      <c r="EB37" s="678"/>
      <c r="EC37" s="699"/>
    </row>
    <row r="38" spans="2:133" ht="11.25" customHeight="1" x14ac:dyDescent="0.15">
      <c r="B38" s="662" t="s">
        <v>334</v>
      </c>
      <c r="C38" s="663"/>
      <c r="D38" s="663"/>
      <c r="E38" s="663"/>
      <c r="F38" s="663"/>
      <c r="G38" s="663"/>
      <c r="H38" s="663"/>
      <c r="I38" s="663"/>
      <c r="J38" s="663"/>
      <c r="K38" s="663"/>
      <c r="L38" s="663"/>
      <c r="M38" s="663"/>
      <c r="N38" s="663"/>
      <c r="O38" s="663"/>
      <c r="P38" s="663"/>
      <c r="Q38" s="664"/>
      <c r="R38" s="665">
        <v>1019888</v>
      </c>
      <c r="S38" s="666"/>
      <c r="T38" s="666"/>
      <c r="U38" s="666"/>
      <c r="V38" s="666"/>
      <c r="W38" s="666"/>
      <c r="X38" s="666"/>
      <c r="Y38" s="667"/>
      <c r="Z38" s="692">
        <v>7.9</v>
      </c>
      <c r="AA38" s="692"/>
      <c r="AB38" s="692"/>
      <c r="AC38" s="692"/>
      <c r="AD38" s="693" t="s">
        <v>127</v>
      </c>
      <c r="AE38" s="693"/>
      <c r="AF38" s="693"/>
      <c r="AG38" s="693"/>
      <c r="AH38" s="693"/>
      <c r="AI38" s="693"/>
      <c r="AJ38" s="693"/>
      <c r="AK38" s="693"/>
      <c r="AL38" s="668" t="s">
        <v>127</v>
      </c>
      <c r="AM38" s="669"/>
      <c r="AN38" s="669"/>
      <c r="AO38" s="694"/>
      <c r="AQ38" s="700" t="s">
        <v>335</v>
      </c>
      <c r="AR38" s="701"/>
      <c r="AS38" s="701"/>
      <c r="AT38" s="701"/>
      <c r="AU38" s="701"/>
      <c r="AV38" s="701"/>
      <c r="AW38" s="701"/>
      <c r="AX38" s="701"/>
      <c r="AY38" s="702"/>
      <c r="AZ38" s="665">
        <v>16593</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3008</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956746</v>
      </c>
      <c r="CS38" s="666"/>
      <c r="CT38" s="666"/>
      <c r="CU38" s="666"/>
      <c r="CV38" s="666"/>
      <c r="CW38" s="666"/>
      <c r="CX38" s="666"/>
      <c r="CY38" s="667"/>
      <c r="CZ38" s="668">
        <v>8.4</v>
      </c>
      <c r="DA38" s="678"/>
      <c r="DB38" s="678"/>
      <c r="DC38" s="679"/>
      <c r="DD38" s="671">
        <v>788449</v>
      </c>
      <c r="DE38" s="666"/>
      <c r="DF38" s="666"/>
      <c r="DG38" s="666"/>
      <c r="DH38" s="666"/>
      <c r="DI38" s="666"/>
      <c r="DJ38" s="666"/>
      <c r="DK38" s="667"/>
      <c r="DL38" s="671">
        <v>742841</v>
      </c>
      <c r="DM38" s="666"/>
      <c r="DN38" s="666"/>
      <c r="DO38" s="666"/>
      <c r="DP38" s="666"/>
      <c r="DQ38" s="666"/>
      <c r="DR38" s="666"/>
      <c r="DS38" s="666"/>
      <c r="DT38" s="666"/>
      <c r="DU38" s="666"/>
      <c r="DV38" s="667"/>
      <c r="DW38" s="668">
        <v>10.9</v>
      </c>
      <c r="DX38" s="678"/>
      <c r="DY38" s="678"/>
      <c r="DZ38" s="678"/>
      <c r="EA38" s="678"/>
      <c r="EB38" s="678"/>
      <c r="EC38" s="699"/>
    </row>
    <row r="39" spans="2:133" ht="11.25" customHeight="1" x14ac:dyDescent="0.15">
      <c r="B39" s="662" t="s">
        <v>338</v>
      </c>
      <c r="C39" s="663"/>
      <c r="D39" s="663"/>
      <c r="E39" s="663"/>
      <c r="F39" s="663"/>
      <c r="G39" s="663"/>
      <c r="H39" s="663"/>
      <c r="I39" s="663"/>
      <c r="J39" s="663"/>
      <c r="K39" s="663"/>
      <c r="L39" s="663"/>
      <c r="M39" s="663"/>
      <c r="N39" s="663"/>
      <c r="O39" s="663"/>
      <c r="P39" s="663"/>
      <c r="Q39" s="664"/>
      <c r="R39" s="665">
        <v>444160</v>
      </c>
      <c r="S39" s="666"/>
      <c r="T39" s="666"/>
      <c r="U39" s="666"/>
      <c r="V39" s="666"/>
      <c r="W39" s="666"/>
      <c r="X39" s="666"/>
      <c r="Y39" s="667"/>
      <c r="Z39" s="692">
        <v>3.4</v>
      </c>
      <c r="AA39" s="692"/>
      <c r="AB39" s="692"/>
      <c r="AC39" s="692"/>
      <c r="AD39" s="693">
        <v>59</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t="s">
        <v>127</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4715</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447331</v>
      </c>
      <c r="CS39" s="676"/>
      <c r="CT39" s="676"/>
      <c r="CU39" s="676"/>
      <c r="CV39" s="676"/>
      <c r="CW39" s="676"/>
      <c r="CX39" s="676"/>
      <c r="CY39" s="677"/>
      <c r="CZ39" s="668">
        <v>3.9</v>
      </c>
      <c r="DA39" s="678"/>
      <c r="DB39" s="678"/>
      <c r="DC39" s="679"/>
      <c r="DD39" s="671">
        <v>441751</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15">
      <c r="B40" s="662" t="s">
        <v>342</v>
      </c>
      <c r="C40" s="663"/>
      <c r="D40" s="663"/>
      <c r="E40" s="663"/>
      <c r="F40" s="663"/>
      <c r="G40" s="663"/>
      <c r="H40" s="663"/>
      <c r="I40" s="663"/>
      <c r="J40" s="663"/>
      <c r="K40" s="663"/>
      <c r="L40" s="663"/>
      <c r="M40" s="663"/>
      <c r="N40" s="663"/>
      <c r="O40" s="663"/>
      <c r="P40" s="663"/>
      <c r="Q40" s="664"/>
      <c r="R40" s="665">
        <v>1799971</v>
      </c>
      <c r="S40" s="666"/>
      <c r="T40" s="666"/>
      <c r="U40" s="666"/>
      <c r="V40" s="666"/>
      <c r="W40" s="666"/>
      <c r="X40" s="666"/>
      <c r="Y40" s="667"/>
      <c r="Z40" s="692">
        <v>13.9</v>
      </c>
      <c r="AA40" s="692"/>
      <c r="AB40" s="692"/>
      <c r="AC40" s="692"/>
      <c r="AD40" s="693" t="s">
        <v>127</v>
      </c>
      <c r="AE40" s="693"/>
      <c r="AF40" s="693"/>
      <c r="AG40" s="693"/>
      <c r="AH40" s="693"/>
      <c r="AI40" s="693"/>
      <c r="AJ40" s="693"/>
      <c r="AK40" s="693"/>
      <c r="AL40" s="668" t="s">
        <v>127</v>
      </c>
      <c r="AM40" s="669"/>
      <c r="AN40" s="669"/>
      <c r="AO40" s="694"/>
      <c r="AQ40" s="700" t="s">
        <v>343</v>
      </c>
      <c r="AR40" s="701"/>
      <c r="AS40" s="701"/>
      <c r="AT40" s="701"/>
      <c r="AU40" s="701"/>
      <c r="AV40" s="701"/>
      <c r="AW40" s="701"/>
      <c r="AX40" s="701"/>
      <c r="AY40" s="702"/>
      <c r="AZ40" s="665" t="s">
        <v>127</v>
      </c>
      <c r="BA40" s="666"/>
      <c r="BB40" s="666"/>
      <c r="BC40" s="666"/>
      <c r="BD40" s="676"/>
      <c r="BE40" s="676"/>
      <c r="BF40" s="703"/>
      <c r="BG40" s="708" t="s">
        <v>344</v>
      </c>
      <c r="BH40" s="709"/>
      <c r="BI40" s="709"/>
      <c r="BJ40" s="709"/>
      <c r="BK40" s="709"/>
      <c r="BL40" s="365"/>
      <c r="BM40" s="704" t="s">
        <v>345</v>
      </c>
      <c r="BN40" s="704"/>
      <c r="BO40" s="704"/>
      <c r="BP40" s="704"/>
      <c r="BQ40" s="704"/>
      <c r="BR40" s="704"/>
      <c r="BS40" s="704"/>
      <c r="BT40" s="704"/>
      <c r="BU40" s="705"/>
      <c r="BV40" s="665">
        <v>82</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38213</v>
      </c>
      <c r="CS40" s="666"/>
      <c r="CT40" s="666"/>
      <c r="CU40" s="666"/>
      <c r="CV40" s="666"/>
      <c r="CW40" s="666"/>
      <c r="CX40" s="666"/>
      <c r="CY40" s="667"/>
      <c r="CZ40" s="668">
        <v>0.3</v>
      </c>
      <c r="DA40" s="678"/>
      <c r="DB40" s="678"/>
      <c r="DC40" s="679"/>
      <c r="DD40" s="671">
        <v>27973</v>
      </c>
      <c r="DE40" s="666"/>
      <c r="DF40" s="666"/>
      <c r="DG40" s="666"/>
      <c r="DH40" s="666"/>
      <c r="DI40" s="666"/>
      <c r="DJ40" s="666"/>
      <c r="DK40" s="667"/>
      <c r="DL40" s="671">
        <v>1300</v>
      </c>
      <c r="DM40" s="666"/>
      <c r="DN40" s="666"/>
      <c r="DO40" s="666"/>
      <c r="DP40" s="666"/>
      <c r="DQ40" s="666"/>
      <c r="DR40" s="666"/>
      <c r="DS40" s="666"/>
      <c r="DT40" s="666"/>
      <c r="DU40" s="666"/>
      <c r="DV40" s="667"/>
      <c r="DW40" s="668">
        <v>0</v>
      </c>
      <c r="DX40" s="678"/>
      <c r="DY40" s="678"/>
      <c r="DZ40" s="678"/>
      <c r="EA40" s="678"/>
      <c r="EB40" s="678"/>
      <c r="EC40" s="699"/>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348</v>
      </c>
      <c r="AR41" s="701"/>
      <c r="AS41" s="701"/>
      <c r="AT41" s="701"/>
      <c r="AU41" s="701"/>
      <c r="AV41" s="701"/>
      <c r="AW41" s="701"/>
      <c r="AX41" s="701"/>
      <c r="AY41" s="702"/>
      <c r="AZ41" s="665">
        <v>183529</v>
      </c>
      <c r="BA41" s="666"/>
      <c r="BB41" s="666"/>
      <c r="BC41" s="666"/>
      <c r="BD41" s="676"/>
      <c r="BE41" s="676"/>
      <c r="BF41" s="703"/>
      <c r="BG41" s="708"/>
      <c r="BH41" s="709"/>
      <c r="BI41" s="709"/>
      <c r="BJ41" s="709"/>
      <c r="BK41" s="709"/>
      <c r="BL41" s="365"/>
      <c r="BM41" s="704" t="s">
        <v>349</v>
      </c>
      <c r="BN41" s="704"/>
      <c r="BO41" s="704"/>
      <c r="BP41" s="704"/>
      <c r="BQ41" s="704"/>
      <c r="BR41" s="704"/>
      <c r="BS41" s="704"/>
      <c r="BT41" s="704"/>
      <c r="BU41" s="705"/>
      <c r="BV41" s="665" t="s">
        <v>127</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12" t="s">
        <v>352</v>
      </c>
      <c r="AR42" s="713"/>
      <c r="AS42" s="713"/>
      <c r="AT42" s="713"/>
      <c r="AU42" s="713"/>
      <c r="AV42" s="713"/>
      <c r="AW42" s="713"/>
      <c r="AX42" s="713"/>
      <c r="AY42" s="714"/>
      <c r="AZ42" s="645">
        <v>773467</v>
      </c>
      <c r="BA42" s="680"/>
      <c r="BB42" s="680"/>
      <c r="BC42" s="680"/>
      <c r="BD42" s="646"/>
      <c r="BE42" s="646"/>
      <c r="BF42" s="695"/>
      <c r="BG42" s="710"/>
      <c r="BH42" s="711"/>
      <c r="BI42" s="711"/>
      <c r="BJ42" s="711"/>
      <c r="BK42" s="711"/>
      <c r="BL42" s="366"/>
      <c r="BM42" s="696" t="s">
        <v>353</v>
      </c>
      <c r="BN42" s="696"/>
      <c r="BO42" s="696"/>
      <c r="BP42" s="696"/>
      <c r="BQ42" s="696"/>
      <c r="BR42" s="696"/>
      <c r="BS42" s="696"/>
      <c r="BT42" s="696"/>
      <c r="BU42" s="697"/>
      <c r="BV42" s="645">
        <v>341</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2427916</v>
      </c>
      <c r="CS42" s="676"/>
      <c r="CT42" s="676"/>
      <c r="CU42" s="676"/>
      <c r="CV42" s="676"/>
      <c r="CW42" s="676"/>
      <c r="CX42" s="676"/>
      <c r="CY42" s="677"/>
      <c r="CZ42" s="668">
        <v>21.2</v>
      </c>
      <c r="DA42" s="678"/>
      <c r="DB42" s="678"/>
      <c r="DC42" s="679"/>
      <c r="DD42" s="671">
        <v>475159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355</v>
      </c>
      <c r="C43" s="663"/>
      <c r="D43" s="663"/>
      <c r="E43" s="663"/>
      <c r="F43" s="663"/>
      <c r="G43" s="663"/>
      <c r="H43" s="663"/>
      <c r="I43" s="663"/>
      <c r="J43" s="663"/>
      <c r="K43" s="663"/>
      <c r="L43" s="663"/>
      <c r="M43" s="663"/>
      <c r="N43" s="663"/>
      <c r="O43" s="663"/>
      <c r="P43" s="663"/>
      <c r="Q43" s="664"/>
      <c r="R43" s="665">
        <v>271971</v>
      </c>
      <c r="S43" s="666"/>
      <c r="T43" s="666"/>
      <c r="U43" s="666"/>
      <c r="V43" s="666"/>
      <c r="W43" s="666"/>
      <c r="X43" s="666"/>
      <c r="Y43" s="667"/>
      <c r="Z43" s="692">
        <v>2.1</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96341</v>
      </c>
      <c r="CS43" s="676"/>
      <c r="CT43" s="676"/>
      <c r="CU43" s="676"/>
      <c r="CV43" s="676"/>
      <c r="CW43" s="676"/>
      <c r="CX43" s="676"/>
      <c r="CY43" s="677"/>
      <c r="CZ43" s="668">
        <v>0.8</v>
      </c>
      <c r="DA43" s="678"/>
      <c r="DB43" s="678"/>
      <c r="DC43" s="679"/>
      <c r="DD43" s="671">
        <v>94300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357</v>
      </c>
      <c r="C44" s="643"/>
      <c r="D44" s="643"/>
      <c r="E44" s="643"/>
      <c r="F44" s="643"/>
      <c r="G44" s="643"/>
      <c r="H44" s="643"/>
      <c r="I44" s="643"/>
      <c r="J44" s="643"/>
      <c r="K44" s="643"/>
      <c r="L44" s="643"/>
      <c r="M44" s="643"/>
      <c r="N44" s="643"/>
      <c r="O44" s="643"/>
      <c r="P44" s="643"/>
      <c r="Q44" s="644"/>
      <c r="R44" s="645">
        <v>12957703</v>
      </c>
      <c r="S44" s="680"/>
      <c r="T44" s="680"/>
      <c r="U44" s="680"/>
      <c r="V44" s="680"/>
      <c r="W44" s="680"/>
      <c r="X44" s="680"/>
      <c r="Y44" s="681"/>
      <c r="Z44" s="682">
        <v>100</v>
      </c>
      <c r="AA44" s="682"/>
      <c r="AB44" s="682"/>
      <c r="AC44" s="682"/>
      <c r="AD44" s="683">
        <v>6519529</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2287601</v>
      </c>
      <c r="CS44" s="666"/>
      <c r="CT44" s="666"/>
      <c r="CU44" s="666"/>
      <c r="CV44" s="666"/>
      <c r="CW44" s="666"/>
      <c r="CX44" s="666"/>
      <c r="CY44" s="667"/>
      <c r="CZ44" s="668">
        <v>20</v>
      </c>
      <c r="DA44" s="669"/>
      <c r="DB44" s="669"/>
      <c r="DC44" s="670"/>
      <c r="DD44" s="671">
        <v>384311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344827</v>
      </c>
      <c r="CS45" s="676"/>
      <c r="CT45" s="676"/>
      <c r="CU45" s="676"/>
      <c r="CV45" s="676"/>
      <c r="CW45" s="676"/>
      <c r="CX45" s="676"/>
      <c r="CY45" s="677"/>
      <c r="CZ45" s="668">
        <v>3</v>
      </c>
      <c r="DA45" s="678"/>
      <c r="DB45" s="678"/>
      <c r="DC45" s="679"/>
      <c r="DD45" s="671">
        <v>31042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1913828</v>
      </c>
      <c r="CS46" s="666"/>
      <c r="CT46" s="666"/>
      <c r="CU46" s="666"/>
      <c r="CV46" s="666"/>
      <c r="CW46" s="666"/>
      <c r="CX46" s="666"/>
      <c r="CY46" s="667"/>
      <c r="CZ46" s="668">
        <v>16.7</v>
      </c>
      <c r="DA46" s="669"/>
      <c r="DB46" s="669"/>
      <c r="DC46" s="670"/>
      <c r="DD46" s="671">
        <v>353177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140315</v>
      </c>
      <c r="CS47" s="676"/>
      <c r="CT47" s="676"/>
      <c r="CU47" s="676"/>
      <c r="CV47" s="676"/>
      <c r="CW47" s="676"/>
      <c r="CX47" s="676"/>
      <c r="CY47" s="677"/>
      <c r="CZ47" s="668">
        <v>1.2</v>
      </c>
      <c r="DA47" s="678"/>
      <c r="DB47" s="678"/>
      <c r="DC47" s="679"/>
      <c r="DD47" s="671">
        <v>90848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11442691</v>
      </c>
      <c r="CS49" s="646"/>
      <c r="CT49" s="646"/>
      <c r="CU49" s="646"/>
      <c r="CV49" s="646"/>
      <c r="CW49" s="646"/>
      <c r="CX49" s="646"/>
      <c r="CY49" s="647"/>
      <c r="CZ49" s="648">
        <v>100</v>
      </c>
      <c r="DA49" s="649"/>
      <c r="DB49" s="649"/>
      <c r="DC49" s="650"/>
      <c r="DD49" s="651">
        <v>7254254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YFFJU+LgFqoAzYfup5x5GYKbT4w0mMvMLiIhRomMs8CU2yHg5nKnXXne+3F+nXOJlOEvU9qTSgVUOCvWEuxA==" saltValue="nFaH3hm0euPdsLpoPKdHf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66" t="s">
        <v>367</v>
      </c>
      <c r="B2" s="1166"/>
      <c r="C2" s="1166"/>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66"/>
      <c r="AG2" s="1166"/>
      <c r="AH2" s="1166"/>
      <c r="AI2" s="1166"/>
      <c r="AJ2" s="1166"/>
      <c r="AK2" s="1166"/>
      <c r="AL2" s="1166"/>
      <c r="AM2" s="1166"/>
      <c r="AN2" s="1166"/>
      <c r="AO2" s="1166"/>
      <c r="AP2" s="1166"/>
      <c r="AQ2" s="1166"/>
      <c r="AR2" s="1166"/>
      <c r="AS2" s="1166"/>
      <c r="AT2" s="1166"/>
      <c r="AU2" s="1166"/>
      <c r="AV2" s="1166"/>
      <c r="AW2" s="1166"/>
      <c r="AX2" s="1166"/>
      <c r="AY2" s="1166"/>
      <c r="AZ2" s="1166"/>
      <c r="BA2" s="1166"/>
      <c r="BB2" s="1166"/>
      <c r="BC2" s="1166"/>
      <c r="BD2" s="1166"/>
      <c r="BE2" s="1166"/>
      <c r="BF2" s="1166"/>
      <c r="BG2" s="1166"/>
      <c r="BH2" s="1166"/>
      <c r="BI2" s="116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7" t="s">
        <v>368</v>
      </c>
      <c r="DK2" s="1168"/>
      <c r="DL2" s="1168"/>
      <c r="DM2" s="1168"/>
      <c r="DN2" s="1168"/>
      <c r="DO2" s="1169"/>
      <c r="DP2" s="224"/>
      <c r="DQ2" s="1167" t="s">
        <v>369</v>
      </c>
      <c r="DR2" s="1168"/>
      <c r="DS2" s="1168"/>
      <c r="DT2" s="1168"/>
      <c r="DU2" s="1168"/>
      <c r="DV2" s="1168"/>
      <c r="DW2" s="1168"/>
      <c r="DX2" s="1168"/>
      <c r="DY2" s="1168"/>
      <c r="DZ2" s="116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32" t="s">
        <v>370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5" t="s">
        <v>372</v>
      </c>
      <c r="B5" s="1066"/>
      <c r="C5" s="1066"/>
      <c r="D5" s="1066"/>
      <c r="E5" s="1066"/>
      <c r="F5" s="1066"/>
      <c r="G5" s="1066"/>
      <c r="H5" s="1066"/>
      <c r="I5" s="1066"/>
      <c r="J5" s="1066"/>
      <c r="K5" s="1066"/>
      <c r="L5" s="1066"/>
      <c r="M5" s="1066"/>
      <c r="N5" s="1066"/>
      <c r="O5" s="1066"/>
      <c r="P5" s="1067"/>
      <c r="Q5" s="1071" t="s">
        <v>373</v>
      </c>
      <c r="R5" s="1072"/>
      <c r="S5" s="1072"/>
      <c r="T5" s="1072"/>
      <c r="U5" s="1073"/>
      <c r="V5" s="1071" t="s">
        <v>374</v>
      </c>
      <c r="W5" s="1072"/>
      <c r="X5" s="1072"/>
      <c r="Y5" s="1072"/>
      <c r="Z5" s="1073"/>
      <c r="AA5" s="1071" t="s">
        <v>375</v>
      </c>
      <c r="AB5" s="1072"/>
      <c r="AC5" s="1072"/>
      <c r="AD5" s="1072"/>
      <c r="AE5" s="1072"/>
      <c r="AF5" s="1170" t="s">
        <v>376</v>
      </c>
      <c r="AG5" s="1072"/>
      <c r="AH5" s="1072"/>
      <c r="AI5" s="1072"/>
      <c r="AJ5" s="1085"/>
      <c r="AK5" s="1072" t="s">
        <v>377</v>
      </c>
      <c r="AL5" s="1072"/>
      <c r="AM5" s="1072"/>
      <c r="AN5" s="1072"/>
      <c r="AO5" s="1073"/>
      <c r="AP5" s="1071" t="s">
        <v>378</v>
      </c>
      <c r="AQ5" s="1072"/>
      <c r="AR5" s="1072"/>
      <c r="AS5" s="1072"/>
      <c r="AT5" s="1073"/>
      <c r="AU5" s="1071" t="s">
        <v>379</v>
      </c>
      <c r="AV5" s="1072"/>
      <c r="AW5" s="1072"/>
      <c r="AX5" s="1072"/>
      <c r="AY5" s="1085"/>
      <c r="AZ5" s="228"/>
      <c r="BA5" s="228"/>
      <c r="BB5" s="228"/>
      <c r="BC5" s="228"/>
      <c r="BD5" s="228"/>
      <c r="BE5" s="229"/>
      <c r="BF5" s="229"/>
      <c r="BG5" s="229"/>
      <c r="BH5" s="229"/>
      <c r="BI5" s="229"/>
      <c r="BJ5" s="229"/>
      <c r="BK5" s="229"/>
      <c r="BL5" s="229"/>
      <c r="BM5" s="229"/>
      <c r="BN5" s="229"/>
      <c r="BO5" s="229"/>
      <c r="BP5" s="229"/>
      <c r="BQ5" s="1065" t="s">
        <v>380</v>
      </c>
      <c r="BR5" s="1066"/>
      <c r="BS5" s="1066"/>
      <c r="BT5" s="1066"/>
      <c r="BU5" s="1066"/>
      <c r="BV5" s="1066"/>
      <c r="BW5" s="1066"/>
      <c r="BX5" s="1066"/>
      <c r="BY5" s="1066"/>
      <c r="BZ5" s="1066"/>
      <c r="CA5" s="1066"/>
      <c r="CB5" s="1066"/>
      <c r="CC5" s="1066"/>
      <c r="CD5" s="1066"/>
      <c r="CE5" s="1066"/>
      <c r="CF5" s="1066"/>
      <c r="CG5" s="1067"/>
      <c r="CH5" s="1071" t="s">
        <v>381</v>
      </c>
      <c r="CI5" s="1072"/>
      <c r="CJ5" s="1072"/>
      <c r="CK5" s="1072"/>
      <c r="CL5" s="1073"/>
      <c r="CM5" s="1071" t="s">
        <v>382</v>
      </c>
      <c r="CN5" s="1072"/>
      <c r="CO5" s="1072"/>
      <c r="CP5" s="1072"/>
      <c r="CQ5" s="1073"/>
      <c r="CR5" s="1071" t="s">
        <v>383</v>
      </c>
      <c r="CS5" s="1072"/>
      <c r="CT5" s="1072"/>
      <c r="CU5" s="1072"/>
      <c r="CV5" s="1073"/>
      <c r="CW5" s="1071" t="s">
        <v>384</v>
      </c>
      <c r="CX5" s="1072"/>
      <c r="CY5" s="1072"/>
      <c r="CZ5" s="1072"/>
      <c r="DA5" s="1073"/>
      <c r="DB5" s="1071" t="s">
        <v>385</v>
      </c>
      <c r="DC5" s="1072"/>
      <c r="DD5" s="1072"/>
      <c r="DE5" s="1072"/>
      <c r="DF5" s="1073"/>
      <c r="DG5" s="1160" t="s">
        <v>386</v>
      </c>
      <c r="DH5" s="1161"/>
      <c r="DI5" s="1161"/>
      <c r="DJ5" s="1161"/>
      <c r="DK5" s="1162"/>
      <c r="DL5" s="1160" t="s">
        <v>387</v>
      </c>
      <c r="DM5" s="1161"/>
      <c r="DN5" s="1161"/>
      <c r="DO5" s="1161"/>
      <c r="DP5" s="1162"/>
      <c r="DQ5" s="1071" t="s">
        <v>388</v>
      </c>
      <c r="DR5" s="1072"/>
      <c r="DS5" s="1072"/>
      <c r="DT5" s="1072"/>
      <c r="DU5" s="1073"/>
      <c r="DV5" s="1071" t="s">
        <v>379</v>
      </c>
      <c r="DW5" s="1072"/>
      <c r="DX5" s="1072"/>
      <c r="DY5" s="1072"/>
      <c r="DZ5" s="1085"/>
      <c r="EA5" s="230"/>
    </row>
    <row r="6" spans="1:131" s="231"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71"/>
      <c r="AG6" s="1075"/>
      <c r="AH6" s="1075"/>
      <c r="AI6" s="1075"/>
      <c r="AJ6" s="1086"/>
      <c r="AK6" s="1075"/>
      <c r="AL6" s="1075"/>
      <c r="AM6" s="1075"/>
      <c r="AN6" s="1075"/>
      <c r="AO6" s="1076"/>
      <c r="AP6" s="1074"/>
      <c r="AQ6" s="1075"/>
      <c r="AR6" s="1075"/>
      <c r="AS6" s="1075"/>
      <c r="AT6" s="1076"/>
      <c r="AU6" s="1074"/>
      <c r="AV6" s="1075"/>
      <c r="AW6" s="1075"/>
      <c r="AX6" s="1075"/>
      <c r="AY6" s="1086"/>
      <c r="AZ6" s="228"/>
      <c r="BA6" s="228"/>
      <c r="BB6" s="228"/>
      <c r="BC6" s="228"/>
      <c r="BD6" s="228"/>
      <c r="BE6" s="229"/>
      <c r="BF6" s="229"/>
      <c r="BG6" s="229"/>
      <c r="BH6" s="229"/>
      <c r="BI6" s="229"/>
      <c r="BJ6" s="229"/>
      <c r="BK6" s="229"/>
      <c r="BL6" s="229"/>
      <c r="BM6" s="229"/>
      <c r="BN6" s="229"/>
      <c r="BO6" s="229"/>
      <c r="BP6" s="229"/>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63"/>
      <c r="DH6" s="1164"/>
      <c r="DI6" s="1164"/>
      <c r="DJ6" s="1164"/>
      <c r="DK6" s="1165"/>
      <c r="DL6" s="1163"/>
      <c r="DM6" s="1164"/>
      <c r="DN6" s="1164"/>
      <c r="DO6" s="1164"/>
      <c r="DP6" s="1165"/>
      <c r="DQ6" s="1074"/>
      <c r="DR6" s="1075"/>
      <c r="DS6" s="1075"/>
      <c r="DT6" s="1075"/>
      <c r="DU6" s="1076"/>
      <c r="DV6" s="1074"/>
      <c r="DW6" s="1075"/>
      <c r="DX6" s="1075"/>
      <c r="DY6" s="1075"/>
      <c r="DZ6" s="1086"/>
      <c r="EA6" s="230"/>
    </row>
    <row r="7" spans="1:131" s="231" customFormat="1" ht="26.25" customHeight="1" thickTop="1" x14ac:dyDescent="0.15">
      <c r="A7" s="232">
        <v>1</v>
      </c>
      <c r="B7" s="1120" t="s">
        <v>389</v>
      </c>
      <c r="C7" s="1121"/>
      <c r="D7" s="1121"/>
      <c r="E7" s="1121"/>
      <c r="F7" s="1121"/>
      <c r="G7" s="1121"/>
      <c r="H7" s="1121"/>
      <c r="I7" s="1121"/>
      <c r="J7" s="1121"/>
      <c r="K7" s="1121"/>
      <c r="L7" s="1121"/>
      <c r="M7" s="1121"/>
      <c r="N7" s="1121"/>
      <c r="O7" s="1121"/>
      <c r="P7" s="1122"/>
      <c r="Q7" s="1178">
        <v>12959</v>
      </c>
      <c r="R7" s="1179"/>
      <c r="S7" s="1179"/>
      <c r="T7" s="1179"/>
      <c r="U7" s="1179"/>
      <c r="V7" s="1179">
        <v>11444</v>
      </c>
      <c r="W7" s="1179"/>
      <c r="X7" s="1179"/>
      <c r="Y7" s="1179"/>
      <c r="Z7" s="1179"/>
      <c r="AA7" s="1179">
        <f>Q7-V7</f>
        <v>1515</v>
      </c>
      <c r="AB7" s="1179"/>
      <c r="AC7" s="1179"/>
      <c r="AD7" s="1179"/>
      <c r="AE7" s="1180"/>
      <c r="AF7" s="1181">
        <v>1495</v>
      </c>
      <c r="AG7" s="1182"/>
      <c r="AH7" s="1182"/>
      <c r="AI7" s="1182"/>
      <c r="AJ7" s="1183"/>
      <c r="AK7" s="1184">
        <v>3</v>
      </c>
      <c r="AL7" s="1185"/>
      <c r="AM7" s="1185"/>
      <c r="AN7" s="1185"/>
      <c r="AO7" s="1185"/>
      <c r="AP7" s="1185">
        <v>10849</v>
      </c>
      <c r="AQ7" s="1185"/>
      <c r="AR7" s="1185"/>
      <c r="AS7" s="1185"/>
      <c r="AT7" s="1185"/>
      <c r="AU7" s="1186"/>
      <c r="AV7" s="1186"/>
      <c r="AW7" s="1186"/>
      <c r="AX7" s="1186"/>
      <c r="AY7" s="1187"/>
      <c r="AZ7" s="228"/>
      <c r="BA7" s="228"/>
      <c r="BB7" s="228"/>
      <c r="BC7" s="228"/>
      <c r="BD7" s="228"/>
      <c r="BE7" s="229"/>
      <c r="BF7" s="229"/>
      <c r="BG7" s="229"/>
      <c r="BH7" s="229"/>
      <c r="BI7" s="229"/>
      <c r="BJ7" s="229"/>
      <c r="BK7" s="229"/>
      <c r="BL7" s="229"/>
      <c r="BM7" s="229"/>
      <c r="BN7" s="229"/>
      <c r="BO7" s="229"/>
      <c r="BP7" s="229"/>
      <c r="BQ7" s="232">
        <v>1</v>
      </c>
      <c r="BR7" s="233"/>
      <c r="BS7" s="1188" t="s">
        <v>599</v>
      </c>
      <c r="BT7" s="1189" t="s">
        <v>593</v>
      </c>
      <c r="BU7" s="1189" t="s">
        <v>593</v>
      </c>
      <c r="BV7" s="1189" t="s">
        <v>593</v>
      </c>
      <c r="BW7" s="1189" t="s">
        <v>593</v>
      </c>
      <c r="BX7" s="1189" t="s">
        <v>593</v>
      </c>
      <c r="BY7" s="1189" t="s">
        <v>593</v>
      </c>
      <c r="BZ7" s="1189" t="s">
        <v>593</v>
      </c>
      <c r="CA7" s="1189" t="s">
        <v>593</v>
      </c>
      <c r="CB7" s="1189" t="s">
        <v>593</v>
      </c>
      <c r="CC7" s="1189" t="s">
        <v>593</v>
      </c>
      <c r="CD7" s="1189" t="s">
        <v>593</v>
      </c>
      <c r="CE7" s="1189" t="s">
        <v>593</v>
      </c>
      <c r="CF7" s="1189" t="s">
        <v>593</v>
      </c>
      <c r="CG7" s="1190" t="s">
        <v>593</v>
      </c>
      <c r="CH7" s="1172">
        <v>0</v>
      </c>
      <c r="CI7" s="1173"/>
      <c r="CJ7" s="1173"/>
      <c r="CK7" s="1173"/>
      <c r="CL7" s="1174"/>
      <c r="CM7" s="1172">
        <v>-7</v>
      </c>
      <c r="CN7" s="1173"/>
      <c r="CO7" s="1173"/>
      <c r="CP7" s="1173"/>
      <c r="CQ7" s="1174"/>
      <c r="CR7" s="1172" t="s">
        <v>598</v>
      </c>
      <c r="CS7" s="1173"/>
      <c r="CT7" s="1173"/>
      <c r="CU7" s="1173"/>
      <c r="CV7" s="1174"/>
      <c r="CW7" s="1172">
        <v>43</v>
      </c>
      <c r="CX7" s="1173"/>
      <c r="CY7" s="1173"/>
      <c r="CZ7" s="1173"/>
      <c r="DA7" s="1174"/>
      <c r="DB7" s="1172" t="s">
        <v>592</v>
      </c>
      <c r="DC7" s="1173"/>
      <c r="DD7" s="1173"/>
      <c r="DE7" s="1173"/>
      <c r="DF7" s="1174"/>
      <c r="DG7" s="1172" t="s">
        <v>592</v>
      </c>
      <c r="DH7" s="1173"/>
      <c r="DI7" s="1173"/>
      <c r="DJ7" s="1173"/>
      <c r="DK7" s="1174"/>
      <c r="DL7" s="1172" t="s">
        <v>592</v>
      </c>
      <c r="DM7" s="1173"/>
      <c r="DN7" s="1173"/>
      <c r="DO7" s="1173"/>
      <c r="DP7" s="1174"/>
      <c r="DQ7" s="1172" t="s">
        <v>592</v>
      </c>
      <c r="DR7" s="1173"/>
      <c r="DS7" s="1173"/>
      <c r="DT7" s="1173"/>
      <c r="DU7" s="1174"/>
      <c r="DV7" s="1175"/>
      <c r="DW7" s="1176"/>
      <c r="DX7" s="1176"/>
      <c r="DY7" s="1176"/>
      <c r="DZ7" s="1177"/>
      <c r="EA7" s="230"/>
    </row>
    <row r="8" spans="1:131" s="231" customFormat="1" ht="26.25" customHeight="1" x14ac:dyDescent="0.15">
      <c r="A8" s="234">
        <v>2</v>
      </c>
      <c r="B8" s="1100"/>
      <c r="C8" s="1101"/>
      <c r="D8" s="1101"/>
      <c r="E8" s="1101"/>
      <c r="F8" s="1101"/>
      <c r="G8" s="1101"/>
      <c r="H8" s="1101"/>
      <c r="I8" s="1101"/>
      <c r="J8" s="1101"/>
      <c r="K8" s="1101"/>
      <c r="L8" s="1101"/>
      <c r="M8" s="1101"/>
      <c r="N8" s="1101"/>
      <c r="O8" s="1101"/>
      <c r="P8" s="1102"/>
      <c r="Q8" s="1108"/>
      <c r="R8" s="1109"/>
      <c r="S8" s="1109"/>
      <c r="T8" s="1109"/>
      <c r="U8" s="1109"/>
      <c r="V8" s="1109"/>
      <c r="W8" s="1109"/>
      <c r="X8" s="1109"/>
      <c r="Y8" s="1109"/>
      <c r="Z8" s="1109"/>
      <c r="AA8" s="1109"/>
      <c r="AB8" s="1109"/>
      <c r="AC8" s="1109"/>
      <c r="AD8" s="1109"/>
      <c r="AE8" s="1110"/>
      <c r="AF8" s="1105"/>
      <c r="AG8" s="1106"/>
      <c r="AH8" s="1106"/>
      <c r="AI8" s="1106"/>
      <c r="AJ8" s="1107"/>
      <c r="AK8" s="1153"/>
      <c r="AL8" s="1154"/>
      <c r="AM8" s="1154"/>
      <c r="AN8" s="1154"/>
      <c r="AO8" s="1154"/>
      <c r="AP8" s="1154"/>
      <c r="AQ8" s="1154"/>
      <c r="AR8" s="1154"/>
      <c r="AS8" s="1154"/>
      <c r="AT8" s="1154"/>
      <c r="AU8" s="1155"/>
      <c r="AV8" s="1155"/>
      <c r="AW8" s="1155"/>
      <c r="AX8" s="1155"/>
      <c r="AY8" s="1156"/>
      <c r="AZ8" s="228"/>
      <c r="BA8" s="228"/>
      <c r="BB8" s="228"/>
      <c r="BC8" s="228"/>
      <c r="BD8" s="228"/>
      <c r="BE8" s="229"/>
      <c r="BF8" s="229"/>
      <c r="BG8" s="229"/>
      <c r="BH8" s="229"/>
      <c r="BI8" s="229"/>
      <c r="BJ8" s="229"/>
      <c r="BK8" s="229"/>
      <c r="BL8" s="229"/>
      <c r="BM8" s="229"/>
      <c r="BN8" s="229"/>
      <c r="BO8" s="229"/>
      <c r="BP8" s="229"/>
      <c r="BQ8" s="234">
        <v>2</v>
      </c>
      <c r="BR8" s="235"/>
      <c r="BS8" s="1157" t="s">
        <v>600</v>
      </c>
      <c r="BT8" s="1158" t="s">
        <v>594</v>
      </c>
      <c r="BU8" s="1158" t="s">
        <v>594</v>
      </c>
      <c r="BV8" s="1158" t="s">
        <v>594</v>
      </c>
      <c r="BW8" s="1158" t="s">
        <v>594</v>
      </c>
      <c r="BX8" s="1158" t="s">
        <v>594</v>
      </c>
      <c r="BY8" s="1158" t="s">
        <v>594</v>
      </c>
      <c r="BZ8" s="1158" t="s">
        <v>594</v>
      </c>
      <c r="CA8" s="1158" t="s">
        <v>594</v>
      </c>
      <c r="CB8" s="1158" t="s">
        <v>594</v>
      </c>
      <c r="CC8" s="1158" t="s">
        <v>594</v>
      </c>
      <c r="CD8" s="1158" t="s">
        <v>594</v>
      </c>
      <c r="CE8" s="1158" t="s">
        <v>594</v>
      </c>
      <c r="CF8" s="1158" t="s">
        <v>594</v>
      </c>
      <c r="CG8" s="1159" t="s">
        <v>594</v>
      </c>
      <c r="CH8" s="1059">
        <v>0</v>
      </c>
      <c r="CI8" s="1060"/>
      <c r="CJ8" s="1060"/>
      <c r="CK8" s="1060"/>
      <c r="CL8" s="1061"/>
      <c r="CM8" s="1059">
        <v>19</v>
      </c>
      <c r="CN8" s="1060"/>
      <c r="CO8" s="1060"/>
      <c r="CP8" s="1060"/>
      <c r="CQ8" s="1061"/>
      <c r="CR8" s="1059">
        <v>2</v>
      </c>
      <c r="CS8" s="1060"/>
      <c r="CT8" s="1060"/>
      <c r="CU8" s="1060"/>
      <c r="CV8" s="1061"/>
      <c r="CW8" s="1059">
        <v>20</v>
      </c>
      <c r="CX8" s="1060"/>
      <c r="CY8" s="1060"/>
      <c r="CZ8" s="1060"/>
      <c r="DA8" s="1061"/>
      <c r="DB8" s="1059" t="s">
        <v>592</v>
      </c>
      <c r="DC8" s="1060"/>
      <c r="DD8" s="1060"/>
      <c r="DE8" s="1060"/>
      <c r="DF8" s="1061"/>
      <c r="DG8" s="1059" t="s">
        <v>592</v>
      </c>
      <c r="DH8" s="1060"/>
      <c r="DI8" s="1060"/>
      <c r="DJ8" s="1060"/>
      <c r="DK8" s="1061"/>
      <c r="DL8" s="1059" t="s">
        <v>592</v>
      </c>
      <c r="DM8" s="1060"/>
      <c r="DN8" s="1060"/>
      <c r="DO8" s="1060"/>
      <c r="DP8" s="1061"/>
      <c r="DQ8" s="1059" t="s">
        <v>592</v>
      </c>
      <c r="DR8" s="1060"/>
      <c r="DS8" s="1060"/>
      <c r="DT8" s="1060"/>
      <c r="DU8" s="1061"/>
      <c r="DV8" s="1062"/>
      <c r="DW8" s="1063"/>
      <c r="DX8" s="1063"/>
      <c r="DY8" s="1063"/>
      <c r="DZ8" s="1064"/>
      <c r="EA8" s="230"/>
    </row>
    <row r="9" spans="1:131" s="231" customFormat="1" ht="26.25" customHeight="1" x14ac:dyDescent="0.15">
      <c r="A9" s="234">
        <v>3</v>
      </c>
      <c r="B9" s="1100"/>
      <c r="C9" s="1101"/>
      <c r="D9" s="1101"/>
      <c r="E9" s="1101"/>
      <c r="F9" s="1101"/>
      <c r="G9" s="1101"/>
      <c r="H9" s="1101"/>
      <c r="I9" s="1101"/>
      <c r="J9" s="1101"/>
      <c r="K9" s="1101"/>
      <c r="L9" s="1101"/>
      <c r="M9" s="1101"/>
      <c r="N9" s="1101"/>
      <c r="O9" s="1101"/>
      <c r="P9" s="1102"/>
      <c r="Q9" s="1108"/>
      <c r="R9" s="1109"/>
      <c r="S9" s="1109"/>
      <c r="T9" s="1109"/>
      <c r="U9" s="1109"/>
      <c r="V9" s="1109"/>
      <c r="W9" s="1109"/>
      <c r="X9" s="1109"/>
      <c r="Y9" s="1109"/>
      <c r="Z9" s="1109"/>
      <c r="AA9" s="1109"/>
      <c r="AB9" s="1109"/>
      <c r="AC9" s="1109"/>
      <c r="AD9" s="1109"/>
      <c r="AE9" s="1110"/>
      <c r="AF9" s="1105"/>
      <c r="AG9" s="1106"/>
      <c r="AH9" s="1106"/>
      <c r="AI9" s="1106"/>
      <c r="AJ9" s="1107"/>
      <c r="AK9" s="1153"/>
      <c r="AL9" s="1154"/>
      <c r="AM9" s="1154"/>
      <c r="AN9" s="1154"/>
      <c r="AO9" s="1154"/>
      <c r="AP9" s="1154"/>
      <c r="AQ9" s="1154"/>
      <c r="AR9" s="1154"/>
      <c r="AS9" s="1154"/>
      <c r="AT9" s="1154"/>
      <c r="AU9" s="1155"/>
      <c r="AV9" s="1155"/>
      <c r="AW9" s="1155"/>
      <c r="AX9" s="1155"/>
      <c r="AY9" s="1156"/>
      <c r="AZ9" s="228"/>
      <c r="BA9" s="228"/>
      <c r="BB9" s="228"/>
      <c r="BC9" s="228"/>
      <c r="BD9" s="228"/>
      <c r="BE9" s="229"/>
      <c r="BF9" s="229"/>
      <c r="BG9" s="229"/>
      <c r="BH9" s="229"/>
      <c r="BI9" s="229"/>
      <c r="BJ9" s="229"/>
      <c r="BK9" s="229"/>
      <c r="BL9" s="229"/>
      <c r="BM9" s="229"/>
      <c r="BN9" s="229"/>
      <c r="BO9" s="229"/>
      <c r="BP9" s="229"/>
      <c r="BQ9" s="234">
        <v>3</v>
      </c>
      <c r="BR9" s="235"/>
      <c r="BS9" s="1157"/>
      <c r="BT9" s="1158"/>
      <c r="BU9" s="1158"/>
      <c r="BV9" s="1158"/>
      <c r="BW9" s="1158"/>
      <c r="BX9" s="1158"/>
      <c r="BY9" s="1158"/>
      <c r="BZ9" s="1158"/>
      <c r="CA9" s="1158"/>
      <c r="CB9" s="1158"/>
      <c r="CC9" s="1158"/>
      <c r="CD9" s="1158"/>
      <c r="CE9" s="1158"/>
      <c r="CF9" s="1158"/>
      <c r="CG9" s="1159"/>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0"/>
    </row>
    <row r="10" spans="1:131" s="231" customFormat="1" ht="26.25" customHeight="1" x14ac:dyDescent="0.15">
      <c r="A10" s="234">
        <v>4</v>
      </c>
      <c r="B10" s="1100"/>
      <c r="C10" s="1101"/>
      <c r="D10" s="1101"/>
      <c r="E10" s="1101"/>
      <c r="F10" s="1101"/>
      <c r="G10" s="1101"/>
      <c r="H10" s="1101"/>
      <c r="I10" s="1101"/>
      <c r="J10" s="1101"/>
      <c r="K10" s="1101"/>
      <c r="L10" s="1101"/>
      <c r="M10" s="1101"/>
      <c r="N10" s="1101"/>
      <c r="O10" s="1101"/>
      <c r="P10" s="1102"/>
      <c r="Q10" s="1108"/>
      <c r="R10" s="1109"/>
      <c r="S10" s="1109"/>
      <c r="T10" s="1109"/>
      <c r="U10" s="1109"/>
      <c r="V10" s="1109"/>
      <c r="W10" s="1109"/>
      <c r="X10" s="1109"/>
      <c r="Y10" s="1109"/>
      <c r="Z10" s="1109"/>
      <c r="AA10" s="1109"/>
      <c r="AB10" s="1109"/>
      <c r="AC10" s="1109"/>
      <c r="AD10" s="1109"/>
      <c r="AE10" s="1110"/>
      <c r="AF10" s="1105"/>
      <c r="AG10" s="1106"/>
      <c r="AH10" s="1106"/>
      <c r="AI10" s="1106"/>
      <c r="AJ10" s="1107"/>
      <c r="AK10" s="1153"/>
      <c r="AL10" s="1154"/>
      <c r="AM10" s="1154"/>
      <c r="AN10" s="1154"/>
      <c r="AO10" s="1154"/>
      <c r="AP10" s="1154"/>
      <c r="AQ10" s="1154"/>
      <c r="AR10" s="1154"/>
      <c r="AS10" s="1154"/>
      <c r="AT10" s="1154"/>
      <c r="AU10" s="1155"/>
      <c r="AV10" s="1155"/>
      <c r="AW10" s="1155"/>
      <c r="AX10" s="1155"/>
      <c r="AY10" s="1156"/>
      <c r="AZ10" s="228"/>
      <c r="BA10" s="228"/>
      <c r="BB10" s="228"/>
      <c r="BC10" s="228"/>
      <c r="BD10" s="228"/>
      <c r="BE10" s="229"/>
      <c r="BF10" s="229"/>
      <c r="BG10" s="229"/>
      <c r="BH10" s="229"/>
      <c r="BI10" s="229"/>
      <c r="BJ10" s="229"/>
      <c r="BK10" s="229"/>
      <c r="BL10" s="229"/>
      <c r="BM10" s="229"/>
      <c r="BN10" s="229"/>
      <c r="BO10" s="229"/>
      <c r="BP10" s="229"/>
      <c r="BQ10" s="234">
        <v>4</v>
      </c>
      <c r="BR10" s="235"/>
      <c r="BS10" s="1062"/>
      <c r="BT10" s="1063"/>
      <c r="BU10" s="1063"/>
      <c r="BV10" s="1063"/>
      <c r="BW10" s="1063"/>
      <c r="BX10" s="1063"/>
      <c r="BY10" s="1063"/>
      <c r="BZ10" s="1063"/>
      <c r="CA10" s="1063"/>
      <c r="CB10" s="1063"/>
      <c r="CC10" s="1063"/>
      <c r="CD10" s="1063"/>
      <c r="CE10" s="1063"/>
      <c r="CF10" s="1063"/>
      <c r="CG10" s="1084"/>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0"/>
    </row>
    <row r="11" spans="1:131" s="231" customFormat="1" ht="26.25" customHeight="1" x14ac:dyDescent="0.15">
      <c r="A11" s="234">
        <v>5</v>
      </c>
      <c r="B11" s="1100"/>
      <c r="C11" s="1101"/>
      <c r="D11" s="1101"/>
      <c r="E11" s="1101"/>
      <c r="F11" s="1101"/>
      <c r="G11" s="1101"/>
      <c r="H11" s="1101"/>
      <c r="I11" s="1101"/>
      <c r="J11" s="1101"/>
      <c r="K11" s="1101"/>
      <c r="L11" s="1101"/>
      <c r="M11" s="1101"/>
      <c r="N11" s="1101"/>
      <c r="O11" s="1101"/>
      <c r="P11" s="1102"/>
      <c r="Q11" s="1108"/>
      <c r="R11" s="1109"/>
      <c r="S11" s="1109"/>
      <c r="T11" s="1109"/>
      <c r="U11" s="1109"/>
      <c r="V11" s="1109"/>
      <c r="W11" s="1109"/>
      <c r="X11" s="1109"/>
      <c r="Y11" s="1109"/>
      <c r="Z11" s="1109"/>
      <c r="AA11" s="1109"/>
      <c r="AB11" s="1109"/>
      <c r="AC11" s="1109"/>
      <c r="AD11" s="1109"/>
      <c r="AE11" s="1110"/>
      <c r="AF11" s="1105"/>
      <c r="AG11" s="1106"/>
      <c r="AH11" s="1106"/>
      <c r="AI11" s="1106"/>
      <c r="AJ11" s="1107"/>
      <c r="AK11" s="1153"/>
      <c r="AL11" s="1154"/>
      <c r="AM11" s="1154"/>
      <c r="AN11" s="1154"/>
      <c r="AO11" s="1154"/>
      <c r="AP11" s="1154"/>
      <c r="AQ11" s="1154"/>
      <c r="AR11" s="1154"/>
      <c r="AS11" s="1154"/>
      <c r="AT11" s="1154"/>
      <c r="AU11" s="1155"/>
      <c r="AV11" s="1155"/>
      <c r="AW11" s="1155"/>
      <c r="AX11" s="1155"/>
      <c r="AY11" s="1156"/>
      <c r="AZ11" s="228"/>
      <c r="BA11" s="228"/>
      <c r="BB11" s="228"/>
      <c r="BC11" s="228"/>
      <c r="BD11" s="228"/>
      <c r="BE11" s="229"/>
      <c r="BF11" s="229"/>
      <c r="BG11" s="229"/>
      <c r="BH11" s="229"/>
      <c r="BI11" s="229"/>
      <c r="BJ11" s="229"/>
      <c r="BK11" s="229"/>
      <c r="BL11" s="229"/>
      <c r="BM11" s="229"/>
      <c r="BN11" s="229"/>
      <c r="BO11" s="229"/>
      <c r="BP11" s="229"/>
      <c r="BQ11" s="234">
        <v>5</v>
      </c>
      <c r="BR11" s="235"/>
      <c r="BS11" s="1062"/>
      <c r="BT11" s="1063"/>
      <c r="BU11" s="1063"/>
      <c r="BV11" s="1063"/>
      <c r="BW11" s="1063"/>
      <c r="BX11" s="1063"/>
      <c r="BY11" s="1063"/>
      <c r="BZ11" s="1063"/>
      <c r="CA11" s="1063"/>
      <c r="CB11" s="1063"/>
      <c r="CC11" s="1063"/>
      <c r="CD11" s="1063"/>
      <c r="CE11" s="1063"/>
      <c r="CF11" s="1063"/>
      <c r="CG11" s="1084"/>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0"/>
    </row>
    <row r="12" spans="1:131" s="231" customFormat="1" ht="26.25" customHeight="1" x14ac:dyDescent="0.15">
      <c r="A12" s="234">
        <v>6</v>
      </c>
      <c r="B12" s="1100"/>
      <c r="C12" s="1101"/>
      <c r="D12" s="1101"/>
      <c r="E12" s="1101"/>
      <c r="F12" s="1101"/>
      <c r="G12" s="1101"/>
      <c r="H12" s="1101"/>
      <c r="I12" s="1101"/>
      <c r="J12" s="1101"/>
      <c r="K12" s="1101"/>
      <c r="L12" s="1101"/>
      <c r="M12" s="1101"/>
      <c r="N12" s="1101"/>
      <c r="O12" s="1101"/>
      <c r="P12" s="1102"/>
      <c r="Q12" s="1108"/>
      <c r="R12" s="1109"/>
      <c r="S12" s="1109"/>
      <c r="T12" s="1109"/>
      <c r="U12" s="1109"/>
      <c r="V12" s="1109"/>
      <c r="W12" s="1109"/>
      <c r="X12" s="1109"/>
      <c r="Y12" s="1109"/>
      <c r="Z12" s="1109"/>
      <c r="AA12" s="1109"/>
      <c r="AB12" s="1109"/>
      <c r="AC12" s="1109"/>
      <c r="AD12" s="1109"/>
      <c r="AE12" s="1110"/>
      <c r="AF12" s="1105"/>
      <c r="AG12" s="1106"/>
      <c r="AH12" s="1106"/>
      <c r="AI12" s="1106"/>
      <c r="AJ12" s="1107"/>
      <c r="AK12" s="1153"/>
      <c r="AL12" s="1154"/>
      <c r="AM12" s="1154"/>
      <c r="AN12" s="1154"/>
      <c r="AO12" s="1154"/>
      <c r="AP12" s="1154"/>
      <c r="AQ12" s="1154"/>
      <c r="AR12" s="1154"/>
      <c r="AS12" s="1154"/>
      <c r="AT12" s="1154"/>
      <c r="AU12" s="1155"/>
      <c r="AV12" s="1155"/>
      <c r="AW12" s="1155"/>
      <c r="AX12" s="1155"/>
      <c r="AY12" s="1156"/>
      <c r="AZ12" s="228"/>
      <c r="BA12" s="228"/>
      <c r="BB12" s="228"/>
      <c r="BC12" s="228"/>
      <c r="BD12" s="228"/>
      <c r="BE12" s="229"/>
      <c r="BF12" s="229"/>
      <c r="BG12" s="229"/>
      <c r="BH12" s="229"/>
      <c r="BI12" s="229"/>
      <c r="BJ12" s="229"/>
      <c r="BK12" s="229"/>
      <c r="BL12" s="229"/>
      <c r="BM12" s="229"/>
      <c r="BN12" s="229"/>
      <c r="BO12" s="229"/>
      <c r="BP12" s="229"/>
      <c r="BQ12" s="234">
        <v>6</v>
      </c>
      <c r="BR12" s="235"/>
      <c r="BS12" s="1062"/>
      <c r="BT12" s="1063"/>
      <c r="BU12" s="1063"/>
      <c r="BV12" s="1063"/>
      <c r="BW12" s="1063"/>
      <c r="BX12" s="1063"/>
      <c r="BY12" s="1063"/>
      <c r="BZ12" s="1063"/>
      <c r="CA12" s="1063"/>
      <c r="CB12" s="1063"/>
      <c r="CC12" s="1063"/>
      <c r="CD12" s="1063"/>
      <c r="CE12" s="1063"/>
      <c r="CF12" s="1063"/>
      <c r="CG12" s="1084"/>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0"/>
    </row>
    <row r="13" spans="1:131" s="231" customFormat="1" ht="26.25" customHeight="1" x14ac:dyDescent="0.15">
      <c r="A13" s="234">
        <v>7</v>
      </c>
      <c r="B13" s="1100"/>
      <c r="C13" s="1101"/>
      <c r="D13" s="1101"/>
      <c r="E13" s="1101"/>
      <c r="F13" s="1101"/>
      <c r="G13" s="1101"/>
      <c r="H13" s="1101"/>
      <c r="I13" s="1101"/>
      <c r="J13" s="1101"/>
      <c r="K13" s="1101"/>
      <c r="L13" s="1101"/>
      <c r="M13" s="1101"/>
      <c r="N13" s="1101"/>
      <c r="O13" s="1101"/>
      <c r="P13" s="1102"/>
      <c r="Q13" s="1108"/>
      <c r="R13" s="1109"/>
      <c r="S13" s="1109"/>
      <c r="T13" s="1109"/>
      <c r="U13" s="1109"/>
      <c r="V13" s="1109"/>
      <c r="W13" s="1109"/>
      <c r="X13" s="1109"/>
      <c r="Y13" s="1109"/>
      <c r="Z13" s="1109"/>
      <c r="AA13" s="1109"/>
      <c r="AB13" s="1109"/>
      <c r="AC13" s="1109"/>
      <c r="AD13" s="1109"/>
      <c r="AE13" s="1110"/>
      <c r="AF13" s="1105"/>
      <c r="AG13" s="1106"/>
      <c r="AH13" s="1106"/>
      <c r="AI13" s="1106"/>
      <c r="AJ13" s="1107"/>
      <c r="AK13" s="1153"/>
      <c r="AL13" s="1154"/>
      <c r="AM13" s="1154"/>
      <c r="AN13" s="1154"/>
      <c r="AO13" s="1154"/>
      <c r="AP13" s="1154"/>
      <c r="AQ13" s="1154"/>
      <c r="AR13" s="1154"/>
      <c r="AS13" s="1154"/>
      <c r="AT13" s="1154"/>
      <c r="AU13" s="1155"/>
      <c r="AV13" s="1155"/>
      <c r="AW13" s="1155"/>
      <c r="AX13" s="1155"/>
      <c r="AY13" s="1156"/>
      <c r="AZ13" s="228"/>
      <c r="BA13" s="228"/>
      <c r="BB13" s="228"/>
      <c r="BC13" s="228"/>
      <c r="BD13" s="228"/>
      <c r="BE13" s="229"/>
      <c r="BF13" s="229"/>
      <c r="BG13" s="229"/>
      <c r="BH13" s="229"/>
      <c r="BI13" s="229"/>
      <c r="BJ13" s="229"/>
      <c r="BK13" s="229"/>
      <c r="BL13" s="229"/>
      <c r="BM13" s="229"/>
      <c r="BN13" s="229"/>
      <c r="BO13" s="229"/>
      <c r="BP13" s="229"/>
      <c r="BQ13" s="234">
        <v>7</v>
      </c>
      <c r="BR13" s="235"/>
      <c r="BS13" s="1062"/>
      <c r="BT13" s="1063"/>
      <c r="BU13" s="1063"/>
      <c r="BV13" s="1063"/>
      <c r="BW13" s="1063"/>
      <c r="BX13" s="1063"/>
      <c r="BY13" s="1063"/>
      <c r="BZ13" s="1063"/>
      <c r="CA13" s="1063"/>
      <c r="CB13" s="1063"/>
      <c r="CC13" s="1063"/>
      <c r="CD13" s="1063"/>
      <c r="CE13" s="1063"/>
      <c r="CF13" s="1063"/>
      <c r="CG13" s="1084"/>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0"/>
    </row>
    <row r="14" spans="1:131" s="231" customFormat="1" ht="26.25" customHeight="1" x14ac:dyDescent="0.15">
      <c r="A14" s="234">
        <v>8</v>
      </c>
      <c r="B14" s="1100"/>
      <c r="C14" s="1101"/>
      <c r="D14" s="1101"/>
      <c r="E14" s="1101"/>
      <c r="F14" s="1101"/>
      <c r="G14" s="1101"/>
      <c r="H14" s="1101"/>
      <c r="I14" s="1101"/>
      <c r="J14" s="1101"/>
      <c r="K14" s="1101"/>
      <c r="L14" s="1101"/>
      <c r="M14" s="1101"/>
      <c r="N14" s="1101"/>
      <c r="O14" s="1101"/>
      <c r="P14" s="1102"/>
      <c r="Q14" s="1108"/>
      <c r="R14" s="1109"/>
      <c r="S14" s="1109"/>
      <c r="T14" s="1109"/>
      <c r="U14" s="1109"/>
      <c r="V14" s="1109"/>
      <c r="W14" s="1109"/>
      <c r="X14" s="1109"/>
      <c r="Y14" s="1109"/>
      <c r="Z14" s="1109"/>
      <c r="AA14" s="1109"/>
      <c r="AB14" s="1109"/>
      <c r="AC14" s="1109"/>
      <c r="AD14" s="1109"/>
      <c r="AE14" s="1110"/>
      <c r="AF14" s="1105"/>
      <c r="AG14" s="1106"/>
      <c r="AH14" s="1106"/>
      <c r="AI14" s="1106"/>
      <c r="AJ14" s="1107"/>
      <c r="AK14" s="1153"/>
      <c r="AL14" s="1154"/>
      <c r="AM14" s="1154"/>
      <c r="AN14" s="1154"/>
      <c r="AO14" s="1154"/>
      <c r="AP14" s="1154"/>
      <c r="AQ14" s="1154"/>
      <c r="AR14" s="1154"/>
      <c r="AS14" s="1154"/>
      <c r="AT14" s="1154"/>
      <c r="AU14" s="1155"/>
      <c r="AV14" s="1155"/>
      <c r="AW14" s="1155"/>
      <c r="AX14" s="1155"/>
      <c r="AY14" s="1156"/>
      <c r="AZ14" s="228"/>
      <c r="BA14" s="228"/>
      <c r="BB14" s="228"/>
      <c r="BC14" s="228"/>
      <c r="BD14" s="228"/>
      <c r="BE14" s="229"/>
      <c r="BF14" s="229"/>
      <c r="BG14" s="229"/>
      <c r="BH14" s="229"/>
      <c r="BI14" s="229"/>
      <c r="BJ14" s="229"/>
      <c r="BK14" s="229"/>
      <c r="BL14" s="229"/>
      <c r="BM14" s="229"/>
      <c r="BN14" s="229"/>
      <c r="BO14" s="229"/>
      <c r="BP14" s="229"/>
      <c r="BQ14" s="234">
        <v>8</v>
      </c>
      <c r="BR14" s="235"/>
      <c r="BS14" s="1062"/>
      <c r="BT14" s="1063"/>
      <c r="BU14" s="1063"/>
      <c r="BV14" s="1063"/>
      <c r="BW14" s="1063"/>
      <c r="BX14" s="1063"/>
      <c r="BY14" s="1063"/>
      <c r="BZ14" s="1063"/>
      <c r="CA14" s="1063"/>
      <c r="CB14" s="1063"/>
      <c r="CC14" s="1063"/>
      <c r="CD14" s="1063"/>
      <c r="CE14" s="1063"/>
      <c r="CF14" s="1063"/>
      <c r="CG14" s="1084"/>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0"/>
    </row>
    <row r="15" spans="1:131" s="231" customFormat="1" ht="26.25" customHeight="1" x14ac:dyDescent="0.15">
      <c r="A15" s="234">
        <v>9</v>
      </c>
      <c r="B15" s="1100"/>
      <c r="C15" s="1101"/>
      <c r="D15" s="1101"/>
      <c r="E15" s="1101"/>
      <c r="F15" s="1101"/>
      <c r="G15" s="1101"/>
      <c r="H15" s="1101"/>
      <c r="I15" s="1101"/>
      <c r="J15" s="1101"/>
      <c r="K15" s="1101"/>
      <c r="L15" s="1101"/>
      <c r="M15" s="1101"/>
      <c r="N15" s="1101"/>
      <c r="O15" s="1101"/>
      <c r="P15" s="1102"/>
      <c r="Q15" s="1108"/>
      <c r="R15" s="1109"/>
      <c r="S15" s="1109"/>
      <c r="T15" s="1109"/>
      <c r="U15" s="1109"/>
      <c r="V15" s="1109"/>
      <c r="W15" s="1109"/>
      <c r="X15" s="1109"/>
      <c r="Y15" s="1109"/>
      <c r="Z15" s="1109"/>
      <c r="AA15" s="1109"/>
      <c r="AB15" s="1109"/>
      <c r="AC15" s="1109"/>
      <c r="AD15" s="1109"/>
      <c r="AE15" s="1110"/>
      <c r="AF15" s="1105"/>
      <c r="AG15" s="1106"/>
      <c r="AH15" s="1106"/>
      <c r="AI15" s="1106"/>
      <c r="AJ15" s="1107"/>
      <c r="AK15" s="1153"/>
      <c r="AL15" s="1154"/>
      <c r="AM15" s="1154"/>
      <c r="AN15" s="1154"/>
      <c r="AO15" s="1154"/>
      <c r="AP15" s="1154"/>
      <c r="AQ15" s="1154"/>
      <c r="AR15" s="1154"/>
      <c r="AS15" s="1154"/>
      <c r="AT15" s="1154"/>
      <c r="AU15" s="1155"/>
      <c r="AV15" s="1155"/>
      <c r="AW15" s="1155"/>
      <c r="AX15" s="1155"/>
      <c r="AY15" s="1156"/>
      <c r="AZ15" s="228"/>
      <c r="BA15" s="228"/>
      <c r="BB15" s="228"/>
      <c r="BC15" s="228"/>
      <c r="BD15" s="228"/>
      <c r="BE15" s="229"/>
      <c r="BF15" s="229"/>
      <c r="BG15" s="229"/>
      <c r="BH15" s="229"/>
      <c r="BI15" s="229"/>
      <c r="BJ15" s="229"/>
      <c r="BK15" s="229"/>
      <c r="BL15" s="229"/>
      <c r="BM15" s="229"/>
      <c r="BN15" s="229"/>
      <c r="BO15" s="229"/>
      <c r="BP15" s="229"/>
      <c r="BQ15" s="234">
        <v>9</v>
      </c>
      <c r="BR15" s="235"/>
      <c r="BS15" s="1062"/>
      <c r="BT15" s="1063"/>
      <c r="BU15" s="1063"/>
      <c r="BV15" s="1063"/>
      <c r="BW15" s="1063"/>
      <c r="BX15" s="1063"/>
      <c r="BY15" s="1063"/>
      <c r="BZ15" s="1063"/>
      <c r="CA15" s="1063"/>
      <c r="CB15" s="1063"/>
      <c r="CC15" s="1063"/>
      <c r="CD15" s="1063"/>
      <c r="CE15" s="1063"/>
      <c r="CF15" s="1063"/>
      <c r="CG15" s="1084"/>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0"/>
    </row>
    <row r="16" spans="1:131" s="231" customFormat="1" ht="26.25" customHeight="1" x14ac:dyDescent="0.15">
      <c r="A16" s="234">
        <v>10</v>
      </c>
      <c r="B16" s="1100"/>
      <c r="C16" s="1101"/>
      <c r="D16" s="1101"/>
      <c r="E16" s="1101"/>
      <c r="F16" s="1101"/>
      <c r="G16" s="1101"/>
      <c r="H16" s="1101"/>
      <c r="I16" s="1101"/>
      <c r="J16" s="1101"/>
      <c r="K16" s="1101"/>
      <c r="L16" s="1101"/>
      <c r="M16" s="1101"/>
      <c r="N16" s="1101"/>
      <c r="O16" s="1101"/>
      <c r="P16" s="1102"/>
      <c r="Q16" s="1108"/>
      <c r="R16" s="1109"/>
      <c r="S16" s="1109"/>
      <c r="T16" s="1109"/>
      <c r="U16" s="1109"/>
      <c r="V16" s="1109"/>
      <c r="W16" s="1109"/>
      <c r="X16" s="1109"/>
      <c r="Y16" s="1109"/>
      <c r="Z16" s="1109"/>
      <c r="AA16" s="1109"/>
      <c r="AB16" s="1109"/>
      <c r="AC16" s="1109"/>
      <c r="AD16" s="1109"/>
      <c r="AE16" s="1110"/>
      <c r="AF16" s="1105"/>
      <c r="AG16" s="1106"/>
      <c r="AH16" s="1106"/>
      <c r="AI16" s="1106"/>
      <c r="AJ16" s="1107"/>
      <c r="AK16" s="1153"/>
      <c r="AL16" s="1154"/>
      <c r="AM16" s="1154"/>
      <c r="AN16" s="1154"/>
      <c r="AO16" s="1154"/>
      <c r="AP16" s="1154"/>
      <c r="AQ16" s="1154"/>
      <c r="AR16" s="1154"/>
      <c r="AS16" s="1154"/>
      <c r="AT16" s="1154"/>
      <c r="AU16" s="1155"/>
      <c r="AV16" s="1155"/>
      <c r="AW16" s="1155"/>
      <c r="AX16" s="1155"/>
      <c r="AY16" s="1156"/>
      <c r="AZ16" s="228"/>
      <c r="BA16" s="228"/>
      <c r="BB16" s="228"/>
      <c r="BC16" s="228"/>
      <c r="BD16" s="228"/>
      <c r="BE16" s="229"/>
      <c r="BF16" s="229"/>
      <c r="BG16" s="229"/>
      <c r="BH16" s="229"/>
      <c r="BI16" s="229"/>
      <c r="BJ16" s="229"/>
      <c r="BK16" s="229"/>
      <c r="BL16" s="229"/>
      <c r="BM16" s="229"/>
      <c r="BN16" s="229"/>
      <c r="BO16" s="229"/>
      <c r="BP16" s="229"/>
      <c r="BQ16" s="234">
        <v>10</v>
      </c>
      <c r="BR16" s="235"/>
      <c r="BS16" s="1062"/>
      <c r="BT16" s="1063"/>
      <c r="BU16" s="1063"/>
      <c r="BV16" s="1063"/>
      <c r="BW16" s="1063"/>
      <c r="BX16" s="1063"/>
      <c r="BY16" s="1063"/>
      <c r="BZ16" s="1063"/>
      <c r="CA16" s="1063"/>
      <c r="CB16" s="1063"/>
      <c r="CC16" s="1063"/>
      <c r="CD16" s="1063"/>
      <c r="CE16" s="1063"/>
      <c r="CF16" s="1063"/>
      <c r="CG16" s="1084"/>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0"/>
    </row>
    <row r="17" spans="1:131" s="231" customFormat="1" ht="26.25" customHeight="1" x14ac:dyDescent="0.15">
      <c r="A17" s="234">
        <v>11</v>
      </c>
      <c r="B17" s="1100"/>
      <c r="C17" s="1101"/>
      <c r="D17" s="1101"/>
      <c r="E17" s="1101"/>
      <c r="F17" s="1101"/>
      <c r="G17" s="1101"/>
      <c r="H17" s="1101"/>
      <c r="I17" s="1101"/>
      <c r="J17" s="1101"/>
      <c r="K17" s="1101"/>
      <c r="L17" s="1101"/>
      <c r="M17" s="1101"/>
      <c r="N17" s="1101"/>
      <c r="O17" s="1101"/>
      <c r="P17" s="1102"/>
      <c r="Q17" s="1108"/>
      <c r="R17" s="1109"/>
      <c r="S17" s="1109"/>
      <c r="T17" s="1109"/>
      <c r="U17" s="1109"/>
      <c r="V17" s="1109"/>
      <c r="W17" s="1109"/>
      <c r="X17" s="1109"/>
      <c r="Y17" s="1109"/>
      <c r="Z17" s="1109"/>
      <c r="AA17" s="1109"/>
      <c r="AB17" s="1109"/>
      <c r="AC17" s="1109"/>
      <c r="AD17" s="1109"/>
      <c r="AE17" s="1110"/>
      <c r="AF17" s="1105"/>
      <c r="AG17" s="1106"/>
      <c r="AH17" s="1106"/>
      <c r="AI17" s="1106"/>
      <c r="AJ17" s="1107"/>
      <c r="AK17" s="1153"/>
      <c r="AL17" s="1154"/>
      <c r="AM17" s="1154"/>
      <c r="AN17" s="1154"/>
      <c r="AO17" s="1154"/>
      <c r="AP17" s="1154"/>
      <c r="AQ17" s="1154"/>
      <c r="AR17" s="1154"/>
      <c r="AS17" s="1154"/>
      <c r="AT17" s="1154"/>
      <c r="AU17" s="1155"/>
      <c r="AV17" s="1155"/>
      <c r="AW17" s="1155"/>
      <c r="AX17" s="1155"/>
      <c r="AY17" s="1156"/>
      <c r="AZ17" s="228"/>
      <c r="BA17" s="228"/>
      <c r="BB17" s="228"/>
      <c r="BC17" s="228"/>
      <c r="BD17" s="228"/>
      <c r="BE17" s="229"/>
      <c r="BF17" s="229"/>
      <c r="BG17" s="229"/>
      <c r="BH17" s="229"/>
      <c r="BI17" s="229"/>
      <c r="BJ17" s="229"/>
      <c r="BK17" s="229"/>
      <c r="BL17" s="229"/>
      <c r="BM17" s="229"/>
      <c r="BN17" s="229"/>
      <c r="BO17" s="229"/>
      <c r="BP17" s="229"/>
      <c r="BQ17" s="234">
        <v>11</v>
      </c>
      <c r="BR17" s="235"/>
      <c r="BS17" s="1062"/>
      <c r="BT17" s="1063"/>
      <c r="BU17" s="1063"/>
      <c r="BV17" s="1063"/>
      <c r="BW17" s="1063"/>
      <c r="BX17" s="1063"/>
      <c r="BY17" s="1063"/>
      <c r="BZ17" s="1063"/>
      <c r="CA17" s="1063"/>
      <c r="CB17" s="1063"/>
      <c r="CC17" s="1063"/>
      <c r="CD17" s="1063"/>
      <c r="CE17" s="1063"/>
      <c r="CF17" s="1063"/>
      <c r="CG17" s="1084"/>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0"/>
    </row>
    <row r="18" spans="1:131" s="231" customFormat="1" ht="26.25" customHeight="1" x14ac:dyDescent="0.15">
      <c r="A18" s="234">
        <v>12</v>
      </c>
      <c r="B18" s="1100"/>
      <c r="C18" s="1101"/>
      <c r="D18" s="1101"/>
      <c r="E18" s="1101"/>
      <c r="F18" s="1101"/>
      <c r="G18" s="1101"/>
      <c r="H18" s="1101"/>
      <c r="I18" s="1101"/>
      <c r="J18" s="1101"/>
      <c r="K18" s="1101"/>
      <c r="L18" s="1101"/>
      <c r="M18" s="1101"/>
      <c r="N18" s="1101"/>
      <c r="O18" s="1101"/>
      <c r="P18" s="1102"/>
      <c r="Q18" s="1108"/>
      <c r="R18" s="1109"/>
      <c r="S18" s="1109"/>
      <c r="T18" s="1109"/>
      <c r="U18" s="1109"/>
      <c r="V18" s="1109"/>
      <c r="W18" s="1109"/>
      <c r="X18" s="1109"/>
      <c r="Y18" s="1109"/>
      <c r="Z18" s="1109"/>
      <c r="AA18" s="1109"/>
      <c r="AB18" s="1109"/>
      <c r="AC18" s="1109"/>
      <c r="AD18" s="1109"/>
      <c r="AE18" s="1110"/>
      <c r="AF18" s="1105"/>
      <c r="AG18" s="1106"/>
      <c r="AH18" s="1106"/>
      <c r="AI18" s="1106"/>
      <c r="AJ18" s="1107"/>
      <c r="AK18" s="1153"/>
      <c r="AL18" s="1154"/>
      <c r="AM18" s="1154"/>
      <c r="AN18" s="1154"/>
      <c r="AO18" s="1154"/>
      <c r="AP18" s="1154"/>
      <c r="AQ18" s="1154"/>
      <c r="AR18" s="1154"/>
      <c r="AS18" s="1154"/>
      <c r="AT18" s="1154"/>
      <c r="AU18" s="1155"/>
      <c r="AV18" s="1155"/>
      <c r="AW18" s="1155"/>
      <c r="AX18" s="1155"/>
      <c r="AY18" s="1156"/>
      <c r="AZ18" s="228"/>
      <c r="BA18" s="228"/>
      <c r="BB18" s="228"/>
      <c r="BC18" s="228"/>
      <c r="BD18" s="228"/>
      <c r="BE18" s="229"/>
      <c r="BF18" s="229"/>
      <c r="BG18" s="229"/>
      <c r="BH18" s="229"/>
      <c r="BI18" s="229"/>
      <c r="BJ18" s="229"/>
      <c r="BK18" s="229"/>
      <c r="BL18" s="229"/>
      <c r="BM18" s="229"/>
      <c r="BN18" s="229"/>
      <c r="BO18" s="229"/>
      <c r="BP18" s="229"/>
      <c r="BQ18" s="234">
        <v>12</v>
      </c>
      <c r="BR18" s="235"/>
      <c r="BS18" s="1062"/>
      <c r="BT18" s="1063"/>
      <c r="BU18" s="1063"/>
      <c r="BV18" s="1063"/>
      <c r="BW18" s="1063"/>
      <c r="BX18" s="1063"/>
      <c r="BY18" s="1063"/>
      <c r="BZ18" s="1063"/>
      <c r="CA18" s="1063"/>
      <c r="CB18" s="1063"/>
      <c r="CC18" s="1063"/>
      <c r="CD18" s="1063"/>
      <c r="CE18" s="1063"/>
      <c r="CF18" s="1063"/>
      <c r="CG18" s="1084"/>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0"/>
    </row>
    <row r="19" spans="1:131" s="231" customFormat="1" ht="26.25" customHeight="1" x14ac:dyDescent="0.15">
      <c r="A19" s="234">
        <v>13</v>
      </c>
      <c r="B19" s="1100"/>
      <c r="C19" s="1101"/>
      <c r="D19" s="1101"/>
      <c r="E19" s="1101"/>
      <c r="F19" s="1101"/>
      <c r="G19" s="1101"/>
      <c r="H19" s="1101"/>
      <c r="I19" s="1101"/>
      <c r="J19" s="1101"/>
      <c r="K19" s="1101"/>
      <c r="L19" s="1101"/>
      <c r="M19" s="1101"/>
      <c r="N19" s="1101"/>
      <c r="O19" s="1101"/>
      <c r="P19" s="1102"/>
      <c r="Q19" s="1108"/>
      <c r="R19" s="1109"/>
      <c r="S19" s="1109"/>
      <c r="T19" s="1109"/>
      <c r="U19" s="1109"/>
      <c r="V19" s="1109"/>
      <c r="W19" s="1109"/>
      <c r="X19" s="1109"/>
      <c r="Y19" s="1109"/>
      <c r="Z19" s="1109"/>
      <c r="AA19" s="1109"/>
      <c r="AB19" s="1109"/>
      <c r="AC19" s="1109"/>
      <c r="AD19" s="1109"/>
      <c r="AE19" s="1110"/>
      <c r="AF19" s="1105"/>
      <c r="AG19" s="1106"/>
      <c r="AH19" s="1106"/>
      <c r="AI19" s="1106"/>
      <c r="AJ19" s="1107"/>
      <c r="AK19" s="1153"/>
      <c r="AL19" s="1154"/>
      <c r="AM19" s="1154"/>
      <c r="AN19" s="1154"/>
      <c r="AO19" s="1154"/>
      <c r="AP19" s="1154"/>
      <c r="AQ19" s="1154"/>
      <c r="AR19" s="1154"/>
      <c r="AS19" s="1154"/>
      <c r="AT19" s="1154"/>
      <c r="AU19" s="1155"/>
      <c r="AV19" s="1155"/>
      <c r="AW19" s="1155"/>
      <c r="AX19" s="1155"/>
      <c r="AY19" s="1156"/>
      <c r="AZ19" s="228"/>
      <c r="BA19" s="228"/>
      <c r="BB19" s="228"/>
      <c r="BC19" s="228"/>
      <c r="BD19" s="228"/>
      <c r="BE19" s="229"/>
      <c r="BF19" s="229"/>
      <c r="BG19" s="229"/>
      <c r="BH19" s="229"/>
      <c r="BI19" s="229"/>
      <c r="BJ19" s="229"/>
      <c r="BK19" s="229"/>
      <c r="BL19" s="229"/>
      <c r="BM19" s="229"/>
      <c r="BN19" s="229"/>
      <c r="BO19" s="229"/>
      <c r="BP19" s="229"/>
      <c r="BQ19" s="234">
        <v>13</v>
      </c>
      <c r="BR19" s="235"/>
      <c r="BS19" s="1062"/>
      <c r="BT19" s="1063"/>
      <c r="BU19" s="1063"/>
      <c r="BV19" s="1063"/>
      <c r="BW19" s="1063"/>
      <c r="BX19" s="1063"/>
      <c r="BY19" s="1063"/>
      <c r="BZ19" s="1063"/>
      <c r="CA19" s="1063"/>
      <c r="CB19" s="1063"/>
      <c r="CC19" s="1063"/>
      <c r="CD19" s="1063"/>
      <c r="CE19" s="1063"/>
      <c r="CF19" s="1063"/>
      <c r="CG19" s="1084"/>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0"/>
    </row>
    <row r="20" spans="1:131" s="231" customFormat="1" ht="26.25" customHeight="1" x14ac:dyDescent="0.15">
      <c r="A20" s="234">
        <v>14</v>
      </c>
      <c r="B20" s="1100"/>
      <c r="C20" s="1101"/>
      <c r="D20" s="1101"/>
      <c r="E20" s="1101"/>
      <c r="F20" s="1101"/>
      <c r="G20" s="1101"/>
      <c r="H20" s="1101"/>
      <c r="I20" s="1101"/>
      <c r="J20" s="1101"/>
      <c r="K20" s="1101"/>
      <c r="L20" s="1101"/>
      <c r="M20" s="1101"/>
      <c r="N20" s="1101"/>
      <c r="O20" s="1101"/>
      <c r="P20" s="1102"/>
      <c r="Q20" s="1108"/>
      <c r="R20" s="1109"/>
      <c r="S20" s="1109"/>
      <c r="T20" s="1109"/>
      <c r="U20" s="1109"/>
      <c r="V20" s="1109"/>
      <c r="W20" s="1109"/>
      <c r="X20" s="1109"/>
      <c r="Y20" s="1109"/>
      <c r="Z20" s="1109"/>
      <c r="AA20" s="1109"/>
      <c r="AB20" s="1109"/>
      <c r="AC20" s="1109"/>
      <c r="AD20" s="1109"/>
      <c r="AE20" s="1110"/>
      <c r="AF20" s="1105"/>
      <c r="AG20" s="1106"/>
      <c r="AH20" s="1106"/>
      <c r="AI20" s="1106"/>
      <c r="AJ20" s="1107"/>
      <c r="AK20" s="1153"/>
      <c r="AL20" s="1154"/>
      <c r="AM20" s="1154"/>
      <c r="AN20" s="1154"/>
      <c r="AO20" s="1154"/>
      <c r="AP20" s="1154"/>
      <c r="AQ20" s="1154"/>
      <c r="AR20" s="1154"/>
      <c r="AS20" s="1154"/>
      <c r="AT20" s="1154"/>
      <c r="AU20" s="1155"/>
      <c r="AV20" s="1155"/>
      <c r="AW20" s="1155"/>
      <c r="AX20" s="1155"/>
      <c r="AY20" s="1156"/>
      <c r="AZ20" s="228"/>
      <c r="BA20" s="228"/>
      <c r="BB20" s="228"/>
      <c r="BC20" s="228"/>
      <c r="BD20" s="228"/>
      <c r="BE20" s="229"/>
      <c r="BF20" s="229"/>
      <c r="BG20" s="229"/>
      <c r="BH20" s="229"/>
      <c r="BI20" s="229"/>
      <c r="BJ20" s="229"/>
      <c r="BK20" s="229"/>
      <c r="BL20" s="229"/>
      <c r="BM20" s="229"/>
      <c r="BN20" s="229"/>
      <c r="BO20" s="229"/>
      <c r="BP20" s="229"/>
      <c r="BQ20" s="234">
        <v>14</v>
      </c>
      <c r="BR20" s="235"/>
      <c r="BS20" s="1062"/>
      <c r="BT20" s="1063"/>
      <c r="BU20" s="1063"/>
      <c r="BV20" s="1063"/>
      <c r="BW20" s="1063"/>
      <c r="BX20" s="1063"/>
      <c r="BY20" s="1063"/>
      <c r="BZ20" s="1063"/>
      <c r="CA20" s="1063"/>
      <c r="CB20" s="1063"/>
      <c r="CC20" s="1063"/>
      <c r="CD20" s="1063"/>
      <c r="CE20" s="1063"/>
      <c r="CF20" s="1063"/>
      <c r="CG20" s="1084"/>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0"/>
    </row>
    <row r="21" spans="1:131" s="231" customFormat="1" ht="26.25" customHeight="1" thickBot="1" x14ac:dyDescent="0.2">
      <c r="A21" s="234">
        <v>15</v>
      </c>
      <c r="B21" s="1100"/>
      <c r="C21" s="1101"/>
      <c r="D21" s="1101"/>
      <c r="E21" s="1101"/>
      <c r="F21" s="1101"/>
      <c r="G21" s="1101"/>
      <c r="H21" s="1101"/>
      <c r="I21" s="1101"/>
      <c r="J21" s="1101"/>
      <c r="K21" s="1101"/>
      <c r="L21" s="1101"/>
      <c r="M21" s="1101"/>
      <c r="N21" s="1101"/>
      <c r="O21" s="1101"/>
      <c r="P21" s="1102"/>
      <c r="Q21" s="1108"/>
      <c r="R21" s="1109"/>
      <c r="S21" s="1109"/>
      <c r="T21" s="1109"/>
      <c r="U21" s="1109"/>
      <c r="V21" s="1109"/>
      <c r="W21" s="1109"/>
      <c r="X21" s="1109"/>
      <c r="Y21" s="1109"/>
      <c r="Z21" s="1109"/>
      <c r="AA21" s="1109"/>
      <c r="AB21" s="1109"/>
      <c r="AC21" s="1109"/>
      <c r="AD21" s="1109"/>
      <c r="AE21" s="1110"/>
      <c r="AF21" s="1105"/>
      <c r="AG21" s="1106"/>
      <c r="AH21" s="1106"/>
      <c r="AI21" s="1106"/>
      <c r="AJ21" s="1107"/>
      <c r="AK21" s="1153"/>
      <c r="AL21" s="1154"/>
      <c r="AM21" s="1154"/>
      <c r="AN21" s="1154"/>
      <c r="AO21" s="1154"/>
      <c r="AP21" s="1154"/>
      <c r="AQ21" s="1154"/>
      <c r="AR21" s="1154"/>
      <c r="AS21" s="1154"/>
      <c r="AT21" s="1154"/>
      <c r="AU21" s="1155"/>
      <c r="AV21" s="1155"/>
      <c r="AW21" s="1155"/>
      <c r="AX21" s="1155"/>
      <c r="AY21" s="1156"/>
      <c r="AZ21" s="228"/>
      <c r="BA21" s="228"/>
      <c r="BB21" s="228"/>
      <c r="BC21" s="228"/>
      <c r="BD21" s="228"/>
      <c r="BE21" s="229"/>
      <c r="BF21" s="229"/>
      <c r="BG21" s="229"/>
      <c r="BH21" s="229"/>
      <c r="BI21" s="229"/>
      <c r="BJ21" s="229"/>
      <c r="BK21" s="229"/>
      <c r="BL21" s="229"/>
      <c r="BM21" s="229"/>
      <c r="BN21" s="229"/>
      <c r="BO21" s="229"/>
      <c r="BP21" s="229"/>
      <c r="BQ21" s="234">
        <v>15</v>
      </c>
      <c r="BR21" s="235"/>
      <c r="BS21" s="1062"/>
      <c r="BT21" s="1063"/>
      <c r="BU21" s="1063"/>
      <c r="BV21" s="1063"/>
      <c r="BW21" s="1063"/>
      <c r="BX21" s="1063"/>
      <c r="BY21" s="1063"/>
      <c r="BZ21" s="1063"/>
      <c r="CA21" s="1063"/>
      <c r="CB21" s="1063"/>
      <c r="CC21" s="1063"/>
      <c r="CD21" s="1063"/>
      <c r="CE21" s="1063"/>
      <c r="CF21" s="1063"/>
      <c r="CG21" s="1084"/>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0"/>
    </row>
    <row r="22" spans="1:131" s="231" customFormat="1" ht="26.25" customHeight="1" x14ac:dyDescent="0.15">
      <c r="A22" s="234">
        <v>16</v>
      </c>
      <c r="B22" s="1100"/>
      <c r="C22" s="1101"/>
      <c r="D22" s="1101"/>
      <c r="E22" s="1101"/>
      <c r="F22" s="1101"/>
      <c r="G22" s="1101"/>
      <c r="H22" s="1101"/>
      <c r="I22" s="1101"/>
      <c r="J22" s="1101"/>
      <c r="K22" s="1101"/>
      <c r="L22" s="1101"/>
      <c r="M22" s="1101"/>
      <c r="N22" s="1101"/>
      <c r="O22" s="1101"/>
      <c r="P22" s="1102"/>
      <c r="Q22" s="1146"/>
      <c r="R22" s="1147"/>
      <c r="S22" s="1147"/>
      <c r="T22" s="1147"/>
      <c r="U22" s="1147"/>
      <c r="V22" s="1147"/>
      <c r="W22" s="1147"/>
      <c r="X22" s="1147"/>
      <c r="Y22" s="1147"/>
      <c r="Z22" s="1147"/>
      <c r="AA22" s="1147"/>
      <c r="AB22" s="1147"/>
      <c r="AC22" s="1147"/>
      <c r="AD22" s="1147"/>
      <c r="AE22" s="1148"/>
      <c r="AF22" s="1105"/>
      <c r="AG22" s="1106"/>
      <c r="AH22" s="1106"/>
      <c r="AI22" s="1106"/>
      <c r="AJ22" s="1107"/>
      <c r="AK22" s="1149"/>
      <c r="AL22" s="1150"/>
      <c r="AM22" s="1150"/>
      <c r="AN22" s="1150"/>
      <c r="AO22" s="1150"/>
      <c r="AP22" s="1150"/>
      <c r="AQ22" s="1150"/>
      <c r="AR22" s="1150"/>
      <c r="AS22" s="1150"/>
      <c r="AT22" s="1150"/>
      <c r="AU22" s="1151"/>
      <c r="AV22" s="1151"/>
      <c r="AW22" s="1151"/>
      <c r="AX22" s="1151"/>
      <c r="AY22" s="1152"/>
      <c r="AZ22" s="1098" t="s">
        <v>390</v>
      </c>
      <c r="BA22" s="1098"/>
      <c r="BB22" s="1098"/>
      <c r="BC22" s="1098"/>
      <c r="BD22" s="1099"/>
      <c r="BE22" s="229"/>
      <c r="BF22" s="229"/>
      <c r="BG22" s="229"/>
      <c r="BH22" s="229"/>
      <c r="BI22" s="229"/>
      <c r="BJ22" s="229"/>
      <c r="BK22" s="229"/>
      <c r="BL22" s="229"/>
      <c r="BM22" s="229"/>
      <c r="BN22" s="229"/>
      <c r="BO22" s="229"/>
      <c r="BP22" s="229"/>
      <c r="BQ22" s="234">
        <v>16</v>
      </c>
      <c r="BR22" s="235"/>
      <c r="BS22" s="1062"/>
      <c r="BT22" s="1063"/>
      <c r="BU22" s="1063"/>
      <c r="BV22" s="1063"/>
      <c r="BW22" s="1063"/>
      <c r="BX22" s="1063"/>
      <c r="BY22" s="1063"/>
      <c r="BZ22" s="1063"/>
      <c r="CA22" s="1063"/>
      <c r="CB22" s="1063"/>
      <c r="CC22" s="1063"/>
      <c r="CD22" s="1063"/>
      <c r="CE22" s="1063"/>
      <c r="CF22" s="1063"/>
      <c r="CG22" s="1084"/>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0"/>
    </row>
    <row r="23" spans="1:131" s="231" customFormat="1" ht="26.25" customHeight="1" thickBot="1" x14ac:dyDescent="0.2">
      <c r="A23" s="236" t="s">
        <v>391</v>
      </c>
      <c r="B23" s="1002" t="s">
        <v>392</v>
      </c>
      <c r="C23" s="1003"/>
      <c r="D23" s="1003"/>
      <c r="E23" s="1003"/>
      <c r="F23" s="1003"/>
      <c r="G23" s="1003"/>
      <c r="H23" s="1003"/>
      <c r="I23" s="1003"/>
      <c r="J23" s="1003"/>
      <c r="K23" s="1003"/>
      <c r="L23" s="1003"/>
      <c r="M23" s="1003"/>
      <c r="N23" s="1003"/>
      <c r="O23" s="1003"/>
      <c r="P23" s="1013"/>
      <c r="Q23" s="1140">
        <v>12959</v>
      </c>
      <c r="R23" s="1134"/>
      <c r="S23" s="1134"/>
      <c r="T23" s="1134"/>
      <c r="U23" s="1134"/>
      <c r="V23" s="1134">
        <v>11444</v>
      </c>
      <c r="W23" s="1134"/>
      <c r="X23" s="1134"/>
      <c r="Y23" s="1134"/>
      <c r="Z23" s="1134"/>
      <c r="AA23" s="1134">
        <v>1515</v>
      </c>
      <c r="AB23" s="1134"/>
      <c r="AC23" s="1134"/>
      <c r="AD23" s="1134"/>
      <c r="AE23" s="1141"/>
      <c r="AF23" s="1142">
        <v>1495</v>
      </c>
      <c r="AG23" s="1134"/>
      <c r="AH23" s="1134"/>
      <c r="AI23" s="1134"/>
      <c r="AJ23" s="1143"/>
      <c r="AK23" s="1144"/>
      <c r="AL23" s="1145"/>
      <c r="AM23" s="1145"/>
      <c r="AN23" s="1145"/>
      <c r="AO23" s="1145"/>
      <c r="AP23" s="1134">
        <v>10849</v>
      </c>
      <c r="AQ23" s="1134"/>
      <c r="AR23" s="1134"/>
      <c r="AS23" s="1134"/>
      <c r="AT23" s="1134"/>
      <c r="AU23" s="1135"/>
      <c r="AV23" s="1135"/>
      <c r="AW23" s="1135"/>
      <c r="AX23" s="1135"/>
      <c r="AY23" s="1136"/>
      <c r="AZ23" s="1137" t="s">
        <v>393</v>
      </c>
      <c r="BA23" s="1138"/>
      <c r="BB23" s="1138"/>
      <c r="BC23" s="1138"/>
      <c r="BD23" s="1139"/>
      <c r="BE23" s="229"/>
      <c r="BF23" s="229"/>
      <c r="BG23" s="229"/>
      <c r="BH23" s="229"/>
      <c r="BI23" s="229"/>
      <c r="BJ23" s="229"/>
      <c r="BK23" s="229"/>
      <c r="BL23" s="229"/>
      <c r="BM23" s="229"/>
      <c r="BN23" s="229"/>
      <c r="BO23" s="229"/>
      <c r="BP23" s="229"/>
      <c r="BQ23" s="234">
        <v>17</v>
      </c>
      <c r="BR23" s="235"/>
      <c r="BS23" s="1062"/>
      <c r="BT23" s="1063"/>
      <c r="BU23" s="1063"/>
      <c r="BV23" s="1063"/>
      <c r="BW23" s="1063"/>
      <c r="BX23" s="1063"/>
      <c r="BY23" s="1063"/>
      <c r="BZ23" s="1063"/>
      <c r="CA23" s="1063"/>
      <c r="CB23" s="1063"/>
      <c r="CC23" s="1063"/>
      <c r="CD23" s="1063"/>
      <c r="CE23" s="1063"/>
      <c r="CF23" s="1063"/>
      <c r="CG23" s="1084"/>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0"/>
    </row>
    <row r="24" spans="1:131" s="231" customFormat="1" ht="26.25" customHeight="1" x14ac:dyDescent="0.15">
      <c r="A24" s="1133" t="s">
        <v>394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28"/>
      <c r="BA24" s="228"/>
      <c r="BB24" s="228"/>
      <c r="BC24" s="228"/>
      <c r="BD24" s="228"/>
      <c r="BE24" s="229"/>
      <c r="BF24" s="229"/>
      <c r="BG24" s="229"/>
      <c r="BH24" s="229"/>
      <c r="BI24" s="229"/>
      <c r="BJ24" s="229"/>
      <c r="BK24" s="229"/>
      <c r="BL24" s="229"/>
      <c r="BM24" s="229"/>
      <c r="BN24" s="229"/>
      <c r="BO24" s="229"/>
      <c r="BP24" s="229"/>
      <c r="BQ24" s="234">
        <v>18</v>
      </c>
      <c r="BR24" s="235"/>
      <c r="BS24" s="1062"/>
      <c r="BT24" s="1063"/>
      <c r="BU24" s="1063"/>
      <c r="BV24" s="1063"/>
      <c r="BW24" s="1063"/>
      <c r="BX24" s="1063"/>
      <c r="BY24" s="1063"/>
      <c r="BZ24" s="1063"/>
      <c r="CA24" s="1063"/>
      <c r="CB24" s="1063"/>
      <c r="CC24" s="1063"/>
      <c r="CD24" s="1063"/>
      <c r="CE24" s="1063"/>
      <c r="CF24" s="1063"/>
      <c r="CG24" s="1084"/>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0"/>
    </row>
    <row r="25" spans="1:131" ht="26.25" customHeight="1" thickBot="1" x14ac:dyDescent="0.2">
      <c r="A25" s="1132" t="s">
        <v>395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28"/>
      <c r="BK25" s="228"/>
      <c r="BL25" s="228"/>
      <c r="BM25" s="228"/>
      <c r="BN25" s="228"/>
      <c r="BO25" s="237"/>
      <c r="BP25" s="237"/>
      <c r="BQ25" s="234">
        <v>19</v>
      </c>
      <c r="BR25" s="235"/>
      <c r="BS25" s="1062"/>
      <c r="BT25" s="1063"/>
      <c r="BU25" s="1063"/>
      <c r="BV25" s="1063"/>
      <c r="BW25" s="1063"/>
      <c r="BX25" s="1063"/>
      <c r="BY25" s="1063"/>
      <c r="BZ25" s="1063"/>
      <c r="CA25" s="1063"/>
      <c r="CB25" s="1063"/>
      <c r="CC25" s="1063"/>
      <c r="CD25" s="1063"/>
      <c r="CE25" s="1063"/>
      <c r="CF25" s="1063"/>
      <c r="CG25" s="1084"/>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ht="26.25" customHeight="1" x14ac:dyDescent="0.15">
      <c r="A26" s="1065" t="s">
        <v>372</v>
      </c>
      <c r="B26" s="1066"/>
      <c r="C26" s="1066"/>
      <c r="D26" s="1066"/>
      <c r="E26" s="1066"/>
      <c r="F26" s="1066"/>
      <c r="G26" s="1066"/>
      <c r="H26" s="1066"/>
      <c r="I26" s="1066"/>
      <c r="J26" s="1066"/>
      <c r="K26" s="1066"/>
      <c r="L26" s="1066"/>
      <c r="M26" s="1066"/>
      <c r="N26" s="1066"/>
      <c r="O26" s="1066"/>
      <c r="P26" s="1067"/>
      <c r="Q26" s="1071" t="s">
        <v>396</v>
      </c>
      <c r="R26" s="1072"/>
      <c r="S26" s="1072"/>
      <c r="T26" s="1072"/>
      <c r="U26" s="1073"/>
      <c r="V26" s="1071" t="s">
        <v>397</v>
      </c>
      <c r="W26" s="1072"/>
      <c r="X26" s="1072"/>
      <c r="Y26" s="1072"/>
      <c r="Z26" s="1073"/>
      <c r="AA26" s="1071" t="s">
        <v>398</v>
      </c>
      <c r="AB26" s="1072"/>
      <c r="AC26" s="1072"/>
      <c r="AD26" s="1072"/>
      <c r="AE26" s="1072"/>
      <c r="AF26" s="1128" t="s">
        <v>399</v>
      </c>
      <c r="AG26" s="1078"/>
      <c r="AH26" s="1078"/>
      <c r="AI26" s="1078"/>
      <c r="AJ26" s="1129"/>
      <c r="AK26" s="1072" t="s">
        <v>400</v>
      </c>
      <c r="AL26" s="1072"/>
      <c r="AM26" s="1072"/>
      <c r="AN26" s="1072"/>
      <c r="AO26" s="1073"/>
      <c r="AP26" s="1071" t="s">
        <v>401</v>
      </c>
      <c r="AQ26" s="1072"/>
      <c r="AR26" s="1072"/>
      <c r="AS26" s="1072"/>
      <c r="AT26" s="1073"/>
      <c r="AU26" s="1071" t="s">
        <v>402</v>
      </c>
      <c r="AV26" s="1072"/>
      <c r="AW26" s="1072"/>
      <c r="AX26" s="1072"/>
      <c r="AY26" s="1073"/>
      <c r="AZ26" s="1071" t="s">
        <v>403</v>
      </c>
      <c r="BA26" s="1072"/>
      <c r="BB26" s="1072"/>
      <c r="BC26" s="1072"/>
      <c r="BD26" s="1073"/>
      <c r="BE26" s="1071" t="s">
        <v>379</v>
      </c>
      <c r="BF26" s="1072"/>
      <c r="BG26" s="1072"/>
      <c r="BH26" s="1072"/>
      <c r="BI26" s="1085"/>
      <c r="BJ26" s="228"/>
      <c r="BK26" s="228"/>
      <c r="BL26" s="228"/>
      <c r="BM26" s="228"/>
      <c r="BN26" s="228"/>
      <c r="BO26" s="237"/>
      <c r="BP26" s="237"/>
      <c r="BQ26" s="234">
        <v>20</v>
      </c>
      <c r="BR26" s="235"/>
      <c r="BS26" s="1062"/>
      <c r="BT26" s="1063"/>
      <c r="BU26" s="1063"/>
      <c r="BV26" s="1063"/>
      <c r="BW26" s="1063"/>
      <c r="BX26" s="1063"/>
      <c r="BY26" s="1063"/>
      <c r="BZ26" s="1063"/>
      <c r="CA26" s="1063"/>
      <c r="CB26" s="1063"/>
      <c r="CC26" s="1063"/>
      <c r="CD26" s="1063"/>
      <c r="CE26" s="1063"/>
      <c r="CF26" s="1063"/>
      <c r="CG26" s="1084"/>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0"/>
      <c r="AG27" s="1081"/>
      <c r="AH27" s="1081"/>
      <c r="AI27" s="1081"/>
      <c r="AJ27" s="1131"/>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6"/>
      <c r="BJ27" s="228"/>
      <c r="BK27" s="228"/>
      <c r="BL27" s="228"/>
      <c r="BM27" s="228"/>
      <c r="BN27" s="228"/>
      <c r="BO27" s="237"/>
      <c r="BP27" s="237"/>
      <c r="BQ27" s="234">
        <v>21</v>
      </c>
      <c r="BR27" s="235"/>
      <c r="BS27" s="1062"/>
      <c r="BT27" s="1063"/>
      <c r="BU27" s="1063"/>
      <c r="BV27" s="1063"/>
      <c r="BW27" s="1063"/>
      <c r="BX27" s="1063"/>
      <c r="BY27" s="1063"/>
      <c r="BZ27" s="1063"/>
      <c r="CA27" s="1063"/>
      <c r="CB27" s="1063"/>
      <c r="CC27" s="1063"/>
      <c r="CD27" s="1063"/>
      <c r="CE27" s="1063"/>
      <c r="CF27" s="1063"/>
      <c r="CG27" s="1084"/>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ht="26.25" customHeight="1" thickTop="1" x14ac:dyDescent="0.15">
      <c r="A28" s="238">
        <v>1</v>
      </c>
      <c r="B28" s="1120" t="s">
        <v>404</v>
      </c>
      <c r="C28" s="1121"/>
      <c r="D28" s="1121"/>
      <c r="E28" s="1121"/>
      <c r="F28" s="1121"/>
      <c r="G28" s="1121"/>
      <c r="H28" s="1121"/>
      <c r="I28" s="1121"/>
      <c r="J28" s="1121"/>
      <c r="K28" s="1121"/>
      <c r="L28" s="1121"/>
      <c r="M28" s="1121"/>
      <c r="N28" s="1121"/>
      <c r="O28" s="1121"/>
      <c r="P28" s="1122"/>
      <c r="Q28" s="1123">
        <v>2300</v>
      </c>
      <c r="R28" s="1124"/>
      <c r="S28" s="1124"/>
      <c r="T28" s="1124"/>
      <c r="U28" s="1124"/>
      <c r="V28" s="1124">
        <v>2207</v>
      </c>
      <c r="W28" s="1124"/>
      <c r="X28" s="1124"/>
      <c r="Y28" s="1124"/>
      <c r="Z28" s="1124"/>
      <c r="AA28" s="1124">
        <f>Q28-V28</f>
        <v>93</v>
      </c>
      <c r="AB28" s="1124"/>
      <c r="AC28" s="1124"/>
      <c r="AD28" s="1124"/>
      <c r="AE28" s="1125"/>
      <c r="AF28" s="1126">
        <v>93</v>
      </c>
      <c r="AG28" s="1124"/>
      <c r="AH28" s="1124"/>
      <c r="AI28" s="1124"/>
      <c r="AJ28" s="1127"/>
      <c r="AK28" s="1115">
        <v>184</v>
      </c>
      <c r="AL28" s="1116"/>
      <c r="AM28" s="1116"/>
      <c r="AN28" s="1116"/>
      <c r="AO28" s="1116"/>
      <c r="AP28" s="1117" t="s">
        <v>586</v>
      </c>
      <c r="AQ28" s="1117"/>
      <c r="AR28" s="1117"/>
      <c r="AS28" s="1117"/>
      <c r="AT28" s="1117"/>
      <c r="AU28" s="1117" t="s">
        <v>586</v>
      </c>
      <c r="AV28" s="1117"/>
      <c r="AW28" s="1117"/>
      <c r="AX28" s="1117"/>
      <c r="AY28" s="1117"/>
      <c r="AZ28" s="1117" t="s">
        <v>586</v>
      </c>
      <c r="BA28" s="1117"/>
      <c r="BB28" s="1117"/>
      <c r="BC28" s="1117"/>
      <c r="BD28" s="1117"/>
      <c r="BE28" s="1118"/>
      <c r="BF28" s="1118"/>
      <c r="BG28" s="1118"/>
      <c r="BH28" s="1118"/>
      <c r="BI28" s="1119"/>
      <c r="BJ28" s="228"/>
      <c r="BK28" s="228"/>
      <c r="BL28" s="228"/>
      <c r="BM28" s="228"/>
      <c r="BN28" s="228"/>
      <c r="BO28" s="237"/>
      <c r="BP28" s="237"/>
      <c r="BQ28" s="234">
        <v>22</v>
      </c>
      <c r="BR28" s="235"/>
      <c r="BS28" s="1062"/>
      <c r="BT28" s="1063"/>
      <c r="BU28" s="1063"/>
      <c r="BV28" s="1063"/>
      <c r="BW28" s="1063"/>
      <c r="BX28" s="1063"/>
      <c r="BY28" s="1063"/>
      <c r="BZ28" s="1063"/>
      <c r="CA28" s="1063"/>
      <c r="CB28" s="1063"/>
      <c r="CC28" s="1063"/>
      <c r="CD28" s="1063"/>
      <c r="CE28" s="1063"/>
      <c r="CF28" s="1063"/>
      <c r="CG28" s="1084"/>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ht="26.25" customHeight="1" x14ac:dyDescent="0.15">
      <c r="A29" s="238">
        <v>2</v>
      </c>
      <c r="B29" s="1100" t="s">
        <v>405</v>
      </c>
      <c r="C29" s="1101"/>
      <c r="D29" s="1101"/>
      <c r="E29" s="1101"/>
      <c r="F29" s="1101"/>
      <c r="G29" s="1101"/>
      <c r="H29" s="1101"/>
      <c r="I29" s="1101"/>
      <c r="J29" s="1101"/>
      <c r="K29" s="1101"/>
      <c r="L29" s="1101"/>
      <c r="M29" s="1101"/>
      <c r="N29" s="1101"/>
      <c r="O29" s="1101"/>
      <c r="P29" s="1102"/>
      <c r="Q29" s="1108">
        <v>2666</v>
      </c>
      <c r="R29" s="1109"/>
      <c r="S29" s="1109"/>
      <c r="T29" s="1109"/>
      <c r="U29" s="1109"/>
      <c r="V29" s="1109">
        <v>2538</v>
      </c>
      <c r="W29" s="1109"/>
      <c r="X29" s="1109"/>
      <c r="Y29" s="1109"/>
      <c r="Z29" s="1109"/>
      <c r="AA29" s="1110">
        <f t="shared" ref="AA29:AA33" si="0">Q29-V29</f>
        <v>128</v>
      </c>
      <c r="AB29" s="1106"/>
      <c r="AC29" s="1106"/>
      <c r="AD29" s="1106"/>
      <c r="AE29" s="1107"/>
      <c r="AF29" s="1105">
        <v>128</v>
      </c>
      <c r="AG29" s="1106"/>
      <c r="AH29" s="1106"/>
      <c r="AI29" s="1106"/>
      <c r="AJ29" s="1107"/>
      <c r="AK29" s="1047">
        <v>412</v>
      </c>
      <c r="AL29" s="1038"/>
      <c r="AM29" s="1038"/>
      <c r="AN29" s="1038"/>
      <c r="AO29" s="1038"/>
      <c r="AP29" s="1112" t="s">
        <v>586</v>
      </c>
      <c r="AQ29" s="1113"/>
      <c r="AR29" s="1113"/>
      <c r="AS29" s="1113"/>
      <c r="AT29" s="1114"/>
      <c r="AU29" s="1112" t="s">
        <v>586</v>
      </c>
      <c r="AV29" s="1113"/>
      <c r="AW29" s="1113"/>
      <c r="AX29" s="1113"/>
      <c r="AY29" s="1114"/>
      <c r="AZ29" s="1112" t="s">
        <v>586</v>
      </c>
      <c r="BA29" s="1113"/>
      <c r="BB29" s="1113"/>
      <c r="BC29" s="1113"/>
      <c r="BD29" s="1114"/>
      <c r="BE29" s="1039"/>
      <c r="BF29" s="1039"/>
      <c r="BG29" s="1039"/>
      <c r="BH29" s="1039"/>
      <c r="BI29" s="1040"/>
      <c r="BJ29" s="228"/>
      <c r="BK29" s="228"/>
      <c r="BL29" s="228"/>
      <c r="BM29" s="228"/>
      <c r="BN29" s="228"/>
      <c r="BO29" s="237"/>
      <c r="BP29" s="237"/>
      <c r="BQ29" s="234">
        <v>23</v>
      </c>
      <c r="BR29" s="235"/>
      <c r="BS29" s="1062"/>
      <c r="BT29" s="1063"/>
      <c r="BU29" s="1063"/>
      <c r="BV29" s="1063"/>
      <c r="BW29" s="1063"/>
      <c r="BX29" s="1063"/>
      <c r="BY29" s="1063"/>
      <c r="BZ29" s="1063"/>
      <c r="CA29" s="1063"/>
      <c r="CB29" s="1063"/>
      <c r="CC29" s="1063"/>
      <c r="CD29" s="1063"/>
      <c r="CE29" s="1063"/>
      <c r="CF29" s="1063"/>
      <c r="CG29" s="1084"/>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ht="26.25" customHeight="1" x14ac:dyDescent="0.15">
      <c r="A30" s="238">
        <v>3</v>
      </c>
      <c r="B30" s="1100" t="s">
        <v>406</v>
      </c>
      <c r="C30" s="1101"/>
      <c r="D30" s="1101"/>
      <c r="E30" s="1101"/>
      <c r="F30" s="1101"/>
      <c r="G30" s="1101"/>
      <c r="H30" s="1101"/>
      <c r="I30" s="1101"/>
      <c r="J30" s="1101"/>
      <c r="K30" s="1101"/>
      <c r="L30" s="1101"/>
      <c r="M30" s="1101"/>
      <c r="N30" s="1101"/>
      <c r="O30" s="1101"/>
      <c r="P30" s="1102"/>
      <c r="Q30" s="1108">
        <v>274</v>
      </c>
      <c r="R30" s="1109"/>
      <c r="S30" s="1109"/>
      <c r="T30" s="1109"/>
      <c r="U30" s="1109"/>
      <c r="V30" s="1109">
        <v>264</v>
      </c>
      <c r="W30" s="1109"/>
      <c r="X30" s="1109"/>
      <c r="Y30" s="1109"/>
      <c r="Z30" s="1109"/>
      <c r="AA30" s="1110">
        <f t="shared" si="0"/>
        <v>10</v>
      </c>
      <c r="AB30" s="1106"/>
      <c r="AC30" s="1106"/>
      <c r="AD30" s="1106"/>
      <c r="AE30" s="1107"/>
      <c r="AF30" s="1105">
        <v>10</v>
      </c>
      <c r="AG30" s="1106"/>
      <c r="AH30" s="1106"/>
      <c r="AI30" s="1106"/>
      <c r="AJ30" s="1107"/>
      <c r="AK30" s="1047">
        <v>342</v>
      </c>
      <c r="AL30" s="1038"/>
      <c r="AM30" s="1038"/>
      <c r="AN30" s="1038"/>
      <c r="AO30" s="1038"/>
      <c r="AP30" s="1112" t="s">
        <v>586</v>
      </c>
      <c r="AQ30" s="1113"/>
      <c r="AR30" s="1113"/>
      <c r="AS30" s="1113"/>
      <c r="AT30" s="1114"/>
      <c r="AU30" s="1112" t="s">
        <v>586</v>
      </c>
      <c r="AV30" s="1113"/>
      <c r="AW30" s="1113"/>
      <c r="AX30" s="1113"/>
      <c r="AY30" s="1114"/>
      <c r="AZ30" s="1112" t="s">
        <v>586</v>
      </c>
      <c r="BA30" s="1113"/>
      <c r="BB30" s="1113"/>
      <c r="BC30" s="1113"/>
      <c r="BD30" s="1114"/>
      <c r="BE30" s="1039"/>
      <c r="BF30" s="1039"/>
      <c r="BG30" s="1039"/>
      <c r="BH30" s="1039"/>
      <c r="BI30" s="1040"/>
      <c r="BJ30" s="228"/>
      <c r="BK30" s="228"/>
      <c r="BL30" s="228"/>
      <c r="BM30" s="228"/>
      <c r="BN30" s="228"/>
      <c r="BO30" s="237"/>
      <c r="BP30" s="237"/>
      <c r="BQ30" s="234">
        <v>24</v>
      </c>
      <c r="BR30" s="235"/>
      <c r="BS30" s="1062"/>
      <c r="BT30" s="1063"/>
      <c r="BU30" s="1063"/>
      <c r="BV30" s="1063"/>
      <c r="BW30" s="1063"/>
      <c r="BX30" s="1063"/>
      <c r="BY30" s="1063"/>
      <c r="BZ30" s="1063"/>
      <c r="CA30" s="1063"/>
      <c r="CB30" s="1063"/>
      <c r="CC30" s="1063"/>
      <c r="CD30" s="1063"/>
      <c r="CE30" s="1063"/>
      <c r="CF30" s="1063"/>
      <c r="CG30" s="1084"/>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ht="26.25" customHeight="1" x14ac:dyDescent="0.15">
      <c r="A31" s="238">
        <v>4</v>
      </c>
      <c r="B31" s="1100" t="s">
        <v>407</v>
      </c>
      <c r="C31" s="1101"/>
      <c r="D31" s="1101"/>
      <c r="E31" s="1101"/>
      <c r="F31" s="1101"/>
      <c r="G31" s="1101"/>
      <c r="H31" s="1101"/>
      <c r="I31" s="1101"/>
      <c r="J31" s="1101"/>
      <c r="K31" s="1101"/>
      <c r="L31" s="1101"/>
      <c r="M31" s="1101"/>
      <c r="N31" s="1101"/>
      <c r="O31" s="1101"/>
      <c r="P31" s="1102"/>
      <c r="Q31" s="1108">
        <v>12</v>
      </c>
      <c r="R31" s="1109"/>
      <c r="S31" s="1109"/>
      <c r="T31" s="1109"/>
      <c r="U31" s="1109"/>
      <c r="V31" s="1109">
        <v>12</v>
      </c>
      <c r="W31" s="1109"/>
      <c r="X31" s="1109"/>
      <c r="Y31" s="1109"/>
      <c r="Z31" s="1109"/>
      <c r="AA31" s="1110">
        <f t="shared" si="0"/>
        <v>0</v>
      </c>
      <c r="AB31" s="1106"/>
      <c r="AC31" s="1106"/>
      <c r="AD31" s="1106"/>
      <c r="AE31" s="1107"/>
      <c r="AF31" s="1105" t="s">
        <v>127</v>
      </c>
      <c r="AG31" s="1106"/>
      <c r="AH31" s="1106"/>
      <c r="AI31" s="1106"/>
      <c r="AJ31" s="1107"/>
      <c r="AK31" s="1047">
        <v>3</v>
      </c>
      <c r="AL31" s="1038"/>
      <c r="AM31" s="1038"/>
      <c r="AN31" s="1038"/>
      <c r="AO31" s="1038"/>
      <c r="AP31" s="1112" t="s">
        <v>586</v>
      </c>
      <c r="AQ31" s="1113"/>
      <c r="AR31" s="1113"/>
      <c r="AS31" s="1113"/>
      <c r="AT31" s="1114"/>
      <c r="AU31" s="1112" t="s">
        <v>586</v>
      </c>
      <c r="AV31" s="1113"/>
      <c r="AW31" s="1113"/>
      <c r="AX31" s="1113"/>
      <c r="AY31" s="1114"/>
      <c r="AZ31" s="1112" t="s">
        <v>586</v>
      </c>
      <c r="BA31" s="1113"/>
      <c r="BB31" s="1113"/>
      <c r="BC31" s="1113"/>
      <c r="BD31" s="1114"/>
      <c r="BE31" s="1039"/>
      <c r="BF31" s="1039"/>
      <c r="BG31" s="1039"/>
      <c r="BH31" s="1039"/>
      <c r="BI31" s="1040"/>
      <c r="BJ31" s="228"/>
      <c r="BK31" s="228"/>
      <c r="BL31" s="228"/>
      <c r="BM31" s="228"/>
      <c r="BN31" s="228"/>
      <c r="BO31" s="237"/>
      <c r="BP31" s="237"/>
      <c r="BQ31" s="234">
        <v>25</v>
      </c>
      <c r="BR31" s="235"/>
      <c r="BS31" s="1062"/>
      <c r="BT31" s="1063"/>
      <c r="BU31" s="1063"/>
      <c r="BV31" s="1063"/>
      <c r="BW31" s="1063"/>
      <c r="BX31" s="1063"/>
      <c r="BY31" s="1063"/>
      <c r="BZ31" s="1063"/>
      <c r="CA31" s="1063"/>
      <c r="CB31" s="1063"/>
      <c r="CC31" s="1063"/>
      <c r="CD31" s="1063"/>
      <c r="CE31" s="1063"/>
      <c r="CF31" s="1063"/>
      <c r="CG31" s="1084"/>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ht="26.25" customHeight="1" x14ac:dyDescent="0.15">
      <c r="A32" s="238">
        <v>5</v>
      </c>
      <c r="B32" s="1100" t="s">
        <v>408</v>
      </c>
      <c r="C32" s="1101"/>
      <c r="D32" s="1101"/>
      <c r="E32" s="1101"/>
      <c r="F32" s="1101"/>
      <c r="G32" s="1101"/>
      <c r="H32" s="1101"/>
      <c r="I32" s="1101"/>
      <c r="J32" s="1101"/>
      <c r="K32" s="1101"/>
      <c r="L32" s="1101"/>
      <c r="M32" s="1101"/>
      <c r="N32" s="1101"/>
      <c r="O32" s="1101"/>
      <c r="P32" s="1102"/>
      <c r="Q32" s="1108">
        <v>421</v>
      </c>
      <c r="R32" s="1109"/>
      <c r="S32" s="1109"/>
      <c r="T32" s="1109"/>
      <c r="U32" s="1109"/>
      <c r="V32" s="1109">
        <v>413</v>
      </c>
      <c r="W32" s="1109"/>
      <c r="X32" s="1109"/>
      <c r="Y32" s="1109"/>
      <c r="Z32" s="1109"/>
      <c r="AA32" s="1110">
        <f t="shared" si="0"/>
        <v>8</v>
      </c>
      <c r="AB32" s="1106"/>
      <c r="AC32" s="1106"/>
      <c r="AD32" s="1106"/>
      <c r="AE32" s="1107"/>
      <c r="AF32" s="1105">
        <v>587</v>
      </c>
      <c r="AG32" s="1106"/>
      <c r="AH32" s="1106"/>
      <c r="AI32" s="1106"/>
      <c r="AJ32" s="1107"/>
      <c r="AK32" s="1047">
        <v>34</v>
      </c>
      <c r="AL32" s="1038"/>
      <c r="AM32" s="1038"/>
      <c r="AN32" s="1038"/>
      <c r="AO32" s="1038"/>
      <c r="AP32" s="1038">
        <v>946</v>
      </c>
      <c r="AQ32" s="1038"/>
      <c r="AR32" s="1038"/>
      <c r="AS32" s="1038"/>
      <c r="AT32" s="1038"/>
      <c r="AU32" s="1038">
        <v>133</v>
      </c>
      <c r="AV32" s="1038"/>
      <c r="AW32" s="1038"/>
      <c r="AX32" s="1038"/>
      <c r="AY32" s="1038"/>
      <c r="AZ32" s="1112" t="s">
        <v>586</v>
      </c>
      <c r="BA32" s="1113"/>
      <c r="BB32" s="1113"/>
      <c r="BC32" s="1113"/>
      <c r="BD32" s="1114"/>
      <c r="BE32" s="1039" t="s">
        <v>409</v>
      </c>
      <c r="BF32" s="1039"/>
      <c r="BG32" s="1039"/>
      <c r="BH32" s="1039"/>
      <c r="BI32" s="1040"/>
      <c r="BJ32" s="228"/>
      <c r="BK32" s="228"/>
      <c r="BL32" s="228"/>
      <c r="BM32" s="228"/>
      <c r="BN32" s="228"/>
      <c r="BO32" s="237"/>
      <c r="BP32" s="237"/>
      <c r="BQ32" s="234">
        <v>26</v>
      </c>
      <c r="BR32" s="235"/>
      <c r="BS32" s="1062"/>
      <c r="BT32" s="1063"/>
      <c r="BU32" s="1063"/>
      <c r="BV32" s="1063"/>
      <c r="BW32" s="1063"/>
      <c r="BX32" s="1063"/>
      <c r="BY32" s="1063"/>
      <c r="BZ32" s="1063"/>
      <c r="CA32" s="1063"/>
      <c r="CB32" s="1063"/>
      <c r="CC32" s="1063"/>
      <c r="CD32" s="1063"/>
      <c r="CE32" s="1063"/>
      <c r="CF32" s="1063"/>
      <c r="CG32" s="1084"/>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ht="26.25" customHeight="1" x14ac:dyDescent="0.15">
      <c r="A33" s="238">
        <v>6</v>
      </c>
      <c r="B33" s="1100" t="s">
        <v>410</v>
      </c>
      <c r="C33" s="1101"/>
      <c r="D33" s="1101"/>
      <c r="E33" s="1101"/>
      <c r="F33" s="1101"/>
      <c r="G33" s="1101"/>
      <c r="H33" s="1101"/>
      <c r="I33" s="1101"/>
      <c r="J33" s="1101"/>
      <c r="K33" s="1101"/>
      <c r="L33" s="1101"/>
      <c r="M33" s="1101"/>
      <c r="N33" s="1101"/>
      <c r="O33" s="1101"/>
      <c r="P33" s="1102"/>
      <c r="Q33" s="1108">
        <v>103</v>
      </c>
      <c r="R33" s="1109"/>
      <c r="S33" s="1109"/>
      <c r="T33" s="1109"/>
      <c r="U33" s="1109"/>
      <c r="V33" s="1109">
        <v>103</v>
      </c>
      <c r="W33" s="1109"/>
      <c r="X33" s="1109"/>
      <c r="Y33" s="1109"/>
      <c r="Z33" s="1109"/>
      <c r="AA33" s="1110">
        <f t="shared" si="0"/>
        <v>0</v>
      </c>
      <c r="AB33" s="1106"/>
      <c r="AC33" s="1106"/>
      <c r="AD33" s="1106"/>
      <c r="AE33" s="1107"/>
      <c r="AF33" s="1105">
        <v>0</v>
      </c>
      <c r="AG33" s="1106"/>
      <c r="AH33" s="1106"/>
      <c r="AI33" s="1106"/>
      <c r="AJ33" s="1107"/>
      <c r="AK33" s="1047">
        <v>17</v>
      </c>
      <c r="AL33" s="1038"/>
      <c r="AM33" s="1038"/>
      <c r="AN33" s="1038"/>
      <c r="AO33" s="1038"/>
      <c r="AP33" s="1038">
        <v>264</v>
      </c>
      <c r="AQ33" s="1038"/>
      <c r="AR33" s="1038"/>
      <c r="AS33" s="1038"/>
      <c r="AT33" s="1038"/>
      <c r="AU33" s="1038">
        <v>261</v>
      </c>
      <c r="AV33" s="1038"/>
      <c r="AW33" s="1038"/>
      <c r="AX33" s="1038"/>
      <c r="AY33" s="1038"/>
      <c r="AZ33" s="1112" t="s">
        <v>586</v>
      </c>
      <c r="BA33" s="1113"/>
      <c r="BB33" s="1113"/>
      <c r="BC33" s="1113"/>
      <c r="BD33" s="1114"/>
      <c r="BE33" s="1039" t="s">
        <v>411</v>
      </c>
      <c r="BF33" s="1039"/>
      <c r="BG33" s="1039"/>
      <c r="BH33" s="1039"/>
      <c r="BI33" s="1040"/>
      <c r="BJ33" s="228"/>
      <c r="BK33" s="228"/>
      <c r="BL33" s="228"/>
      <c r="BM33" s="228"/>
      <c r="BN33" s="228"/>
      <c r="BO33" s="237"/>
      <c r="BP33" s="237"/>
      <c r="BQ33" s="234">
        <v>27</v>
      </c>
      <c r="BR33" s="235"/>
      <c r="BS33" s="1062"/>
      <c r="BT33" s="1063"/>
      <c r="BU33" s="1063"/>
      <c r="BV33" s="1063"/>
      <c r="BW33" s="1063"/>
      <c r="BX33" s="1063"/>
      <c r="BY33" s="1063"/>
      <c r="BZ33" s="1063"/>
      <c r="CA33" s="1063"/>
      <c r="CB33" s="1063"/>
      <c r="CC33" s="1063"/>
      <c r="CD33" s="1063"/>
      <c r="CE33" s="1063"/>
      <c r="CF33" s="1063"/>
      <c r="CG33" s="1084"/>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ht="26.25" customHeight="1" x14ac:dyDescent="0.15">
      <c r="A34" s="238">
        <v>7</v>
      </c>
      <c r="B34" s="1100"/>
      <c r="C34" s="1101"/>
      <c r="D34" s="1101"/>
      <c r="E34" s="1101"/>
      <c r="F34" s="1101"/>
      <c r="G34" s="1101"/>
      <c r="H34" s="1101"/>
      <c r="I34" s="1101"/>
      <c r="J34" s="1101"/>
      <c r="K34" s="1101"/>
      <c r="L34" s="1101"/>
      <c r="M34" s="1101"/>
      <c r="N34" s="1101"/>
      <c r="O34" s="1101"/>
      <c r="P34" s="1102"/>
      <c r="Q34" s="1108"/>
      <c r="R34" s="1109"/>
      <c r="S34" s="1109"/>
      <c r="T34" s="1109"/>
      <c r="U34" s="1109"/>
      <c r="V34" s="1109"/>
      <c r="W34" s="1109"/>
      <c r="X34" s="1109"/>
      <c r="Y34" s="1109"/>
      <c r="Z34" s="1109"/>
      <c r="AA34" s="1109"/>
      <c r="AB34" s="1109"/>
      <c r="AC34" s="1109"/>
      <c r="AD34" s="1109"/>
      <c r="AE34" s="1110"/>
      <c r="AF34" s="1105"/>
      <c r="AG34" s="1106"/>
      <c r="AH34" s="1106"/>
      <c r="AI34" s="1106"/>
      <c r="AJ34" s="1107"/>
      <c r="AK34" s="1047"/>
      <c r="AL34" s="1038"/>
      <c r="AM34" s="1038"/>
      <c r="AN34" s="1038"/>
      <c r="AO34" s="1038"/>
      <c r="AP34" s="1038"/>
      <c r="AQ34" s="1038"/>
      <c r="AR34" s="1038"/>
      <c r="AS34" s="1038"/>
      <c r="AT34" s="1038"/>
      <c r="AU34" s="1038"/>
      <c r="AV34" s="1038"/>
      <c r="AW34" s="1038"/>
      <c r="AX34" s="1038"/>
      <c r="AY34" s="1038"/>
      <c r="AZ34" s="1111"/>
      <c r="BA34" s="1111"/>
      <c r="BB34" s="1111"/>
      <c r="BC34" s="1111"/>
      <c r="BD34" s="1111"/>
      <c r="BE34" s="1039"/>
      <c r="BF34" s="1039"/>
      <c r="BG34" s="1039"/>
      <c r="BH34" s="1039"/>
      <c r="BI34" s="1040"/>
      <c r="BJ34" s="228"/>
      <c r="BK34" s="228"/>
      <c r="BL34" s="228"/>
      <c r="BM34" s="228"/>
      <c r="BN34" s="228"/>
      <c r="BO34" s="237"/>
      <c r="BP34" s="237"/>
      <c r="BQ34" s="234">
        <v>28</v>
      </c>
      <c r="BR34" s="235"/>
      <c r="BS34" s="1062"/>
      <c r="BT34" s="1063"/>
      <c r="BU34" s="1063"/>
      <c r="BV34" s="1063"/>
      <c r="BW34" s="1063"/>
      <c r="BX34" s="1063"/>
      <c r="BY34" s="1063"/>
      <c r="BZ34" s="1063"/>
      <c r="CA34" s="1063"/>
      <c r="CB34" s="1063"/>
      <c r="CC34" s="1063"/>
      <c r="CD34" s="1063"/>
      <c r="CE34" s="1063"/>
      <c r="CF34" s="1063"/>
      <c r="CG34" s="1084"/>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ht="26.25" customHeight="1" x14ac:dyDescent="0.15">
      <c r="A35" s="238">
        <v>8</v>
      </c>
      <c r="B35" s="1100"/>
      <c r="C35" s="1101"/>
      <c r="D35" s="1101"/>
      <c r="E35" s="1101"/>
      <c r="F35" s="1101"/>
      <c r="G35" s="1101"/>
      <c r="H35" s="1101"/>
      <c r="I35" s="1101"/>
      <c r="J35" s="1101"/>
      <c r="K35" s="1101"/>
      <c r="L35" s="1101"/>
      <c r="M35" s="1101"/>
      <c r="N35" s="1101"/>
      <c r="O35" s="1101"/>
      <c r="P35" s="1102"/>
      <c r="Q35" s="1108"/>
      <c r="R35" s="1109"/>
      <c r="S35" s="1109"/>
      <c r="T35" s="1109"/>
      <c r="U35" s="1109"/>
      <c r="V35" s="1109"/>
      <c r="W35" s="1109"/>
      <c r="X35" s="1109"/>
      <c r="Y35" s="1109"/>
      <c r="Z35" s="1109"/>
      <c r="AA35" s="1109"/>
      <c r="AB35" s="1109"/>
      <c r="AC35" s="1109"/>
      <c r="AD35" s="1109"/>
      <c r="AE35" s="1110"/>
      <c r="AF35" s="1105"/>
      <c r="AG35" s="1106"/>
      <c r="AH35" s="1106"/>
      <c r="AI35" s="1106"/>
      <c r="AJ35" s="1107"/>
      <c r="AK35" s="1047"/>
      <c r="AL35" s="1038"/>
      <c r="AM35" s="1038"/>
      <c r="AN35" s="1038"/>
      <c r="AO35" s="1038"/>
      <c r="AP35" s="1038"/>
      <c r="AQ35" s="1038"/>
      <c r="AR35" s="1038"/>
      <c r="AS35" s="1038"/>
      <c r="AT35" s="1038"/>
      <c r="AU35" s="1038"/>
      <c r="AV35" s="1038"/>
      <c r="AW35" s="1038"/>
      <c r="AX35" s="1038"/>
      <c r="AY35" s="1038"/>
      <c r="AZ35" s="1111"/>
      <c r="BA35" s="1111"/>
      <c r="BB35" s="1111"/>
      <c r="BC35" s="1111"/>
      <c r="BD35" s="1111"/>
      <c r="BE35" s="1039"/>
      <c r="BF35" s="1039"/>
      <c r="BG35" s="1039"/>
      <c r="BH35" s="1039"/>
      <c r="BI35" s="1040"/>
      <c r="BJ35" s="228"/>
      <c r="BK35" s="228"/>
      <c r="BL35" s="228"/>
      <c r="BM35" s="228"/>
      <c r="BN35" s="228"/>
      <c r="BO35" s="237"/>
      <c r="BP35" s="237"/>
      <c r="BQ35" s="234">
        <v>29</v>
      </c>
      <c r="BR35" s="235"/>
      <c r="BS35" s="1062"/>
      <c r="BT35" s="1063"/>
      <c r="BU35" s="1063"/>
      <c r="BV35" s="1063"/>
      <c r="BW35" s="1063"/>
      <c r="BX35" s="1063"/>
      <c r="BY35" s="1063"/>
      <c r="BZ35" s="1063"/>
      <c r="CA35" s="1063"/>
      <c r="CB35" s="1063"/>
      <c r="CC35" s="1063"/>
      <c r="CD35" s="1063"/>
      <c r="CE35" s="1063"/>
      <c r="CF35" s="1063"/>
      <c r="CG35" s="1084"/>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ht="26.25" customHeight="1" x14ac:dyDescent="0.15">
      <c r="A36" s="238">
        <v>9</v>
      </c>
      <c r="B36" s="1100"/>
      <c r="C36" s="1101"/>
      <c r="D36" s="1101"/>
      <c r="E36" s="1101"/>
      <c r="F36" s="1101"/>
      <c r="G36" s="1101"/>
      <c r="H36" s="1101"/>
      <c r="I36" s="1101"/>
      <c r="J36" s="1101"/>
      <c r="K36" s="1101"/>
      <c r="L36" s="1101"/>
      <c r="M36" s="1101"/>
      <c r="N36" s="1101"/>
      <c r="O36" s="1101"/>
      <c r="P36" s="1102"/>
      <c r="Q36" s="1108"/>
      <c r="R36" s="1109"/>
      <c r="S36" s="1109"/>
      <c r="T36" s="1109"/>
      <c r="U36" s="1109"/>
      <c r="V36" s="1109"/>
      <c r="W36" s="1109"/>
      <c r="X36" s="1109"/>
      <c r="Y36" s="1109"/>
      <c r="Z36" s="1109"/>
      <c r="AA36" s="1109"/>
      <c r="AB36" s="1109"/>
      <c r="AC36" s="1109"/>
      <c r="AD36" s="1109"/>
      <c r="AE36" s="1110"/>
      <c r="AF36" s="1105"/>
      <c r="AG36" s="1106"/>
      <c r="AH36" s="1106"/>
      <c r="AI36" s="1106"/>
      <c r="AJ36" s="1107"/>
      <c r="AK36" s="1047"/>
      <c r="AL36" s="1038"/>
      <c r="AM36" s="1038"/>
      <c r="AN36" s="1038"/>
      <c r="AO36" s="1038"/>
      <c r="AP36" s="1038"/>
      <c r="AQ36" s="1038"/>
      <c r="AR36" s="1038"/>
      <c r="AS36" s="1038"/>
      <c r="AT36" s="1038"/>
      <c r="AU36" s="1038"/>
      <c r="AV36" s="1038"/>
      <c r="AW36" s="1038"/>
      <c r="AX36" s="1038"/>
      <c r="AY36" s="1038"/>
      <c r="AZ36" s="1111"/>
      <c r="BA36" s="1111"/>
      <c r="BB36" s="1111"/>
      <c r="BC36" s="1111"/>
      <c r="BD36" s="1111"/>
      <c r="BE36" s="1039"/>
      <c r="BF36" s="1039"/>
      <c r="BG36" s="1039"/>
      <c r="BH36" s="1039"/>
      <c r="BI36" s="1040"/>
      <c r="BJ36" s="228"/>
      <c r="BK36" s="228"/>
      <c r="BL36" s="228"/>
      <c r="BM36" s="228"/>
      <c r="BN36" s="228"/>
      <c r="BO36" s="237"/>
      <c r="BP36" s="237"/>
      <c r="BQ36" s="234">
        <v>30</v>
      </c>
      <c r="BR36" s="235"/>
      <c r="BS36" s="1062"/>
      <c r="BT36" s="1063"/>
      <c r="BU36" s="1063"/>
      <c r="BV36" s="1063"/>
      <c r="BW36" s="1063"/>
      <c r="BX36" s="1063"/>
      <c r="BY36" s="1063"/>
      <c r="BZ36" s="1063"/>
      <c r="CA36" s="1063"/>
      <c r="CB36" s="1063"/>
      <c r="CC36" s="1063"/>
      <c r="CD36" s="1063"/>
      <c r="CE36" s="1063"/>
      <c r="CF36" s="1063"/>
      <c r="CG36" s="1084"/>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ht="26.25" customHeight="1" x14ac:dyDescent="0.15">
      <c r="A37" s="238">
        <v>10</v>
      </c>
      <c r="B37" s="1100"/>
      <c r="C37" s="1101"/>
      <c r="D37" s="1101"/>
      <c r="E37" s="1101"/>
      <c r="F37" s="1101"/>
      <c r="G37" s="1101"/>
      <c r="H37" s="1101"/>
      <c r="I37" s="1101"/>
      <c r="J37" s="1101"/>
      <c r="K37" s="1101"/>
      <c r="L37" s="1101"/>
      <c r="M37" s="1101"/>
      <c r="N37" s="1101"/>
      <c r="O37" s="1101"/>
      <c r="P37" s="1102"/>
      <c r="Q37" s="1108"/>
      <c r="R37" s="1109"/>
      <c r="S37" s="1109"/>
      <c r="T37" s="1109"/>
      <c r="U37" s="1109"/>
      <c r="V37" s="1109"/>
      <c r="W37" s="1109"/>
      <c r="X37" s="1109"/>
      <c r="Y37" s="1109"/>
      <c r="Z37" s="1109"/>
      <c r="AA37" s="1109"/>
      <c r="AB37" s="1109"/>
      <c r="AC37" s="1109"/>
      <c r="AD37" s="1109"/>
      <c r="AE37" s="1110"/>
      <c r="AF37" s="1105"/>
      <c r="AG37" s="1106"/>
      <c r="AH37" s="1106"/>
      <c r="AI37" s="1106"/>
      <c r="AJ37" s="1107"/>
      <c r="AK37" s="1047"/>
      <c r="AL37" s="1038"/>
      <c r="AM37" s="1038"/>
      <c r="AN37" s="1038"/>
      <c r="AO37" s="1038"/>
      <c r="AP37" s="1038"/>
      <c r="AQ37" s="1038"/>
      <c r="AR37" s="1038"/>
      <c r="AS37" s="1038"/>
      <c r="AT37" s="1038"/>
      <c r="AU37" s="1038"/>
      <c r="AV37" s="1038"/>
      <c r="AW37" s="1038"/>
      <c r="AX37" s="1038"/>
      <c r="AY37" s="1038"/>
      <c r="AZ37" s="1111"/>
      <c r="BA37" s="1111"/>
      <c r="BB37" s="1111"/>
      <c r="BC37" s="1111"/>
      <c r="BD37" s="1111"/>
      <c r="BE37" s="1039"/>
      <c r="BF37" s="1039"/>
      <c r="BG37" s="1039"/>
      <c r="BH37" s="1039"/>
      <c r="BI37" s="1040"/>
      <c r="BJ37" s="228"/>
      <c r="BK37" s="228"/>
      <c r="BL37" s="228"/>
      <c r="BM37" s="228"/>
      <c r="BN37" s="228"/>
      <c r="BO37" s="237"/>
      <c r="BP37" s="237"/>
      <c r="BQ37" s="234">
        <v>31</v>
      </c>
      <c r="BR37" s="235"/>
      <c r="BS37" s="1062"/>
      <c r="BT37" s="1063"/>
      <c r="BU37" s="1063"/>
      <c r="BV37" s="1063"/>
      <c r="BW37" s="1063"/>
      <c r="BX37" s="1063"/>
      <c r="BY37" s="1063"/>
      <c r="BZ37" s="1063"/>
      <c r="CA37" s="1063"/>
      <c r="CB37" s="1063"/>
      <c r="CC37" s="1063"/>
      <c r="CD37" s="1063"/>
      <c r="CE37" s="1063"/>
      <c r="CF37" s="1063"/>
      <c r="CG37" s="1084"/>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ht="26.25" customHeight="1" x14ac:dyDescent="0.15">
      <c r="A38" s="238">
        <v>11</v>
      </c>
      <c r="B38" s="1100"/>
      <c r="C38" s="1101"/>
      <c r="D38" s="1101"/>
      <c r="E38" s="1101"/>
      <c r="F38" s="1101"/>
      <c r="G38" s="1101"/>
      <c r="H38" s="1101"/>
      <c r="I38" s="1101"/>
      <c r="J38" s="1101"/>
      <c r="K38" s="1101"/>
      <c r="L38" s="1101"/>
      <c r="M38" s="1101"/>
      <c r="N38" s="1101"/>
      <c r="O38" s="1101"/>
      <c r="P38" s="1102"/>
      <c r="Q38" s="1108"/>
      <c r="R38" s="1109"/>
      <c r="S38" s="1109"/>
      <c r="T38" s="1109"/>
      <c r="U38" s="1109"/>
      <c r="V38" s="1109"/>
      <c r="W38" s="1109"/>
      <c r="X38" s="1109"/>
      <c r="Y38" s="1109"/>
      <c r="Z38" s="1109"/>
      <c r="AA38" s="1109"/>
      <c r="AB38" s="1109"/>
      <c r="AC38" s="1109"/>
      <c r="AD38" s="1109"/>
      <c r="AE38" s="1110"/>
      <c r="AF38" s="1105"/>
      <c r="AG38" s="1106"/>
      <c r="AH38" s="1106"/>
      <c r="AI38" s="1106"/>
      <c r="AJ38" s="1107"/>
      <c r="AK38" s="1047"/>
      <c r="AL38" s="1038"/>
      <c r="AM38" s="1038"/>
      <c r="AN38" s="1038"/>
      <c r="AO38" s="1038"/>
      <c r="AP38" s="1038"/>
      <c r="AQ38" s="1038"/>
      <c r="AR38" s="1038"/>
      <c r="AS38" s="1038"/>
      <c r="AT38" s="1038"/>
      <c r="AU38" s="1038"/>
      <c r="AV38" s="1038"/>
      <c r="AW38" s="1038"/>
      <c r="AX38" s="1038"/>
      <c r="AY38" s="1038"/>
      <c r="AZ38" s="1111"/>
      <c r="BA38" s="1111"/>
      <c r="BB38" s="1111"/>
      <c r="BC38" s="1111"/>
      <c r="BD38" s="1111"/>
      <c r="BE38" s="1039"/>
      <c r="BF38" s="1039"/>
      <c r="BG38" s="1039"/>
      <c r="BH38" s="1039"/>
      <c r="BI38" s="1040"/>
      <c r="BJ38" s="228"/>
      <c r="BK38" s="228"/>
      <c r="BL38" s="228"/>
      <c r="BM38" s="228"/>
      <c r="BN38" s="228"/>
      <c r="BO38" s="237"/>
      <c r="BP38" s="237"/>
      <c r="BQ38" s="234">
        <v>32</v>
      </c>
      <c r="BR38" s="235"/>
      <c r="BS38" s="1062"/>
      <c r="BT38" s="1063"/>
      <c r="BU38" s="1063"/>
      <c r="BV38" s="1063"/>
      <c r="BW38" s="1063"/>
      <c r="BX38" s="1063"/>
      <c r="BY38" s="1063"/>
      <c r="BZ38" s="1063"/>
      <c r="CA38" s="1063"/>
      <c r="CB38" s="1063"/>
      <c r="CC38" s="1063"/>
      <c r="CD38" s="1063"/>
      <c r="CE38" s="1063"/>
      <c r="CF38" s="1063"/>
      <c r="CG38" s="1084"/>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ht="26.25" customHeight="1" x14ac:dyDescent="0.15">
      <c r="A39" s="238">
        <v>12</v>
      </c>
      <c r="B39" s="1100"/>
      <c r="C39" s="1101"/>
      <c r="D39" s="1101"/>
      <c r="E39" s="1101"/>
      <c r="F39" s="1101"/>
      <c r="G39" s="1101"/>
      <c r="H39" s="1101"/>
      <c r="I39" s="1101"/>
      <c r="J39" s="1101"/>
      <c r="K39" s="1101"/>
      <c r="L39" s="1101"/>
      <c r="M39" s="1101"/>
      <c r="N39" s="1101"/>
      <c r="O39" s="1101"/>
      <c r="P39" s="1102"/>
      <c r="Q39" s="1108"/>
      <c r="R39" s="1109"/>
      <c r="S39" s="1109"/>
      <c r="T39" s="1109"/>
      <c r="U39" s="1109"/>
      <c r="V39" s="1109"/>
      <c r="W39" s="1109"/>
      <c r="X39" s="1109"/>
      <c r="Y39" s="1109"/>
      <c r="Z39" s="1109"/>
      <c r="AA39" s="1109"/>
      <c r="AB39" s="1109"/>
      <c r="AC39" s="1109"/>
      <c r="AD39" s="1109"/>
      <c r="AE39" s="1110"/>
      <c r="AF39" s="1105"/>
      <c r="AG39" s="1106"/>
      <c r="AH39" s="1106"/>
      <c r="AI39" s="1106"/>
      <c r="AJ39" s="1107"/>
      <c r="AK39" s="1047"/>
      <c r="AL39" s="1038"/>
      <c r="AM39" s="1038"/>
      <c r="AN39" s="1038"/>
      <c r="AO39" s="1038"/>
      <c r="AP39" s="1038"/>
      <c r="AQ39" s="1038"/>
      <c r="AR39" s="1038"/>
      <c r="AS39" s="1038"/>
      <c r="AT39" s="1038"/>
      <c r="AU39" s="1038"/>
      <c r="AV39" s="1038"/>
      <c r="AW39" s="1038"/>
      <c r="AX39" s="1038"/>
      <c r="AY39" s="1038"/>
      <c r="AZ39" s="1111"/>
      <c r="BA39" s="1111"/>
      <c r="BB39" s="1111"/>
      <c r="BC39" s="1111"/>
      <c r="BD39" s="1111"/>
      <c r="BE39" s="1039"/>
      <c r="BF39" s="1039"/>
      <c r="BG39" s="1039"/>
      <c r="BH39" s="1039"/>
      <c r="BI39" s="1040"/>
      <c r="BJ39" s="228"/>
      <c r="BK39" s="228"/>
      <c r="BL39" s="228"/>
      <c r="BM39" s="228"/>
      <c r="BN39" s="228"/>
      <c r="BO39" s="237"/>
      <c r="BP39" s="237"/>
      <c r="BQ39" s="234">
        <v>33</v>
      </c>
      <c r="BR39" s="235"/>
      <c r="BS39" s="1062"/>
      <c r="BT39" s="1063"/>
      <c r="BU39" s="1063"/>
      <c r="BV39" s="1063"/>
      <c r="BW39" s="1063"/>
      <c r="BX39" s="1063"/>
      <c r="BY39" s="1063"/>
      <c r="BZ39" s="1063"/>
      <c r="CA39" s="1063"/>
      <c r="CB39" s="1063"/>
      <c r="CC39" s="1063"/>
      <c r="CD39" s="1063"/>
      <c r="CE39" s="1063"/>
      <c r="CF39" s="1063"/>
      <c r="CG39" s="1084"/>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ht="26.25" customHeight="1" x14ac:dyDescent="0.15">
      <c r="A40" s="234">
        <v>13</v>
      </c>
      <c r="B40" s="1100"/>
      <c r="C40" s="1101"/>
      <c r="D40" s="1101"/>
      <c r="E40" s="1101"/>
      <c r="F40" s="1101"/>
      <c r="G40" s="1101"/>
      <c r="H40" s="1101"/>
      <c r="I40" s="1101"/>
      <c r="J40" s="1101"/>
      <c r="K40" s="1101"/>
      <c r="L40" s="1101"/>
      <c r="M40" s="1101"/>
      <c r="N40" s="1101"/>
      <c r="O40" s="1101"/>
      <c r="P40" s="1102"/>
      <c r="Q40" s="1108"/>
      <c r="R40" s="1109"/>
      <c r="S40" s="1109"/>
      <c r="T40" s="1109"/>
      <c r="U40" s="1109"/>
      <c r="V40" s="1109"/>
      <c r="W40" s="1109"/>
      <c r="X40" s="1109"/>
      <c r="Y40" s="1109"/>
      <c r="Z40" s="1109"/>
      <c r="AA40" s="1109"/>
      <c r="AB40" s="1109"/>
      <c r="AC40" s="1109"/>
      <c r="AD40" s="1109"/>
      <c r="AE40" s="1110"/>
      <c r="AF40" s="1105"/>
      <c r="AG40" s="1106"/>
      <c r="AH40" s="1106"/>
      <c r="AI40" s="1106"/>
      <c r="AJ40" s="1107"/>
      <c r="AK40" s="1047"/>
      <c r="AL40" s="1038"/>
      <c r="AM40" s="1038"/>
      <c r="AN40" s="1038"/>
      <c r="AO40" s="1038"/>
      <c r="AP40" s="1038"/>
      <c r="AQ40" s="1038"/>
      <c r="AR40" s="1038"/>
      <c r="AS40" s="1038"/>
      <c r="AT40" s="1038"/>
      <c r="AU40" s="1038"/>
      <c r="AV40" s="1038"/>
      <c r="AW40" s="1038"/>
      <c r="AX40" s="1038"/>
      <c r="AY40" s="1038"/>
      <c r="AZ40" s="1111"/>
      <c r="BA40" s="1111"/>
      <c r="BB40" s="1111"/>
      <c r="BC40" s="1111"/>
      <c r="BD40" s="1111"/>
      <c r="BE40" s="1039"/>
      <c r="BF40" s="1039"/>
      <c r="BG40" s="1039"/>
      <c r="BH40" s="1039"/>
      <c r="BI40" s="1040"/>
      <c r="BJ40" s="228"/>
      <c r="BK40" s="228"/>
      <c r="BL40" s="228"/>
      <c r="BM40" s="228"/>
      <c r="BN40" s="228"/>
      <c r="BO40" s="237"/>
      <c r="BP40" s="237"/>
      <c r="BQ40" s="234">
        <v>34</v>
      </c>
      <c r="BR40" s="235"/>
      <c r="BS40" s="1062"/>
      <c r="BT40" s="1063"/>
      <c r="BU40" s="1063"/>
      <c r="BV40" s="1063"/>
      <c r="BW40" s="1063"/>
      <c r="BX40" s="1063"/>
      <c r="BY40" s="1063"/>
      <c r="BZ40" s="1063"/>
      <c r="CA40" s="1063"/>
      <c r="CB40" s="1063"/>
      <c r="CC40" s="1063"/>
      <c r="CD40" s="1063"/>
      <c r="CE40" s="1063"/>
      <c r="CF40" s="1063"/>
      <c r="CG40" s="1084"/>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ht="26.25" customHeight="1" x14ac:dyDescent="0.15">
      <c r="A41" s="234">
        <v>14</v>
      </c>
      <c r="B41" s="1100"/>
      <c r="C41" s="1101"/>
      <c r="D41" s="1101"/>
      <c r="E41" s="1101"/>
      <c r="F41" s="1101"/>
      <c r="G41" s="1101"/>
      <c r="H41" s="1101"/>
      <c r="I41" s="1101"/>
      <c r="J41" s="1101"/>
      <c r="K41" s="1101"/>
      <c r="L41" s="1101"/>
      <c r="M41" s="1101"/>
      <c r="N41" s="1101"/>
      <c r="O41" s="1101"/>
      <c r="P41" s="1102"/>
      <c r="Q41" s="1108"/>
      <c r="R41" s="1109"/>
      <c r="S41" s="1109"/>
      <c r="T41" s="1109"/>
      <c r="U41" s="1109"/>
      <c r="V41" s="1109"/>
      <c r="W41" s="1109"/>
      <c r="X41" s="1109"/>
      <c r="Y41" s="1109"/>
      <c r="Z41" s="1109"/>
      <c r="AA41" s="1109"/>
      <c r="AB41" s="1109"/>
      <c r="AC41" s="1109"/>
      <c r="AD41" s="1109"/>
      <c r="AE41" s="1110"/>
      <c r="AF41" s="1105"/>
      <c r="AG41" s="1106"/>
      <c r="AH41" s="1106"/>
      <c r="AI41" s="1106"/>
      <c r="AJ41" s="1107"/>
      <c r="AK41" s="1047"/>
      <c r="AL41" s="1038"/>
      <c r="AM41" s="1038"/>
      <c r="AN41" s="1038"/>
      <c r="AO41" s="1038"/>
      <c r="AP41" s="1038"/>
      <c r="AQ41" s="1038"/>
      <c r="AR41" s="1038"/>
      <c r="AS41" s="1038"/>
      <c r="AT41" s="1038"/>
      <c r="AU41" s="1038"/>
      <c r="AV41" s="1038"/>
      <c r="AW41" s="1038"/>
      <c r="AX41" s="1038"/>
      <c r="AY41" s="1038"/>
      <c r="AZ41" s="1111"/>
      <c r="BA41" s="1111"/>
      <c r="BB41" s="1111"/>
      <c r="BC41" s="1111"/>
      <c r="BD41" s="1111"/>
      <c r="BE41" s="1039"/>
      <c r="BF41" s="1039"/>
      <c r="BG41" s="1039"/>
      <c r="BH41" s="1039"/>
      <c r="BI41" s="1040"/>
      <c r="BJ41" s="228"/>
      <c r="BK41" s="228"/>
      <c r="BL41" s="228"/>
      <c r="BM41" s="228"/>
      <c r="BN41" s="228"/>
      <c r="BO41" s="237"/>
      <c r="BP41" s="237"/>
      <c r="BQ41" s="234">
        <v>35</v>
      </c>
      <c r="BR41" s="235"/>
      <c r="BS41" s="1062"/>
      <c r="BT41" s="1063"/>
      <c r="BU41" s="1063"/>
      <c r="BV41" s="1063"/>
      <c r="BW41" s="1063"/>
      <c r="BX41" s="1063"/>
      <c r="BY41" s="1063"/>
      <c r="BZ41" s="1063"/>
      <c r="CA41" s="1063"/>
      <c r="CB41" s="1063"/>
      <c r="CC41" s="1063"/>
      <c r="CD41" s="1063"/>
      <c r="CE41" s="1063"/>
      <c r="CF41" s="1063"/>
      <c r="CG41" s="1084"/>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ht="26.25" customHeight="1" x14ac:dyDescent="0.15">
      <c r="A42" s="234">
        <v>15</v>
      </c>
      <c r="B42" s="1100"/>
      <c r="C42" s="1101"/>
      <c r="D42" s="1101"/>
      <c r="E42" s="1101"/>
      <c r="F42" s="1101"/>
      <c r="G42" s="1101"/>
      <c r="H42" s="1101"/>
      <c r="I42" s="1101"/>
      <c r="J42" s="1101"/>
      <c r="K42" s="1101"/>
      <c r="L42" s="1101"/>
      <c r="M42" s="1101"/>
      <c r="N42" s="1101"/>
      <c r="O42" s="1101"/>
      <c r="P42" s="1102"/>
      <c r="Q42" s="1108"/>
      <c r="R42" s="1109"/>
      <c r="S42" s="1109"/>
      <c r="T42" s="1109"/>
      <c r="U42" s="1109"/>
      <c r="V42" s="1109"/>
      <c r="W42" s="1109"/>
      <c r="X42" s="1109"/>
      <c r="Y42" s="1109"/>
      <c r="Z42" s="1109"/>
      <c r="AA42" s="1109"/>
      <c r="AB42" s="1109"/>
      <c r="AC42" s="1109"/>
      <c r="AD42" s="1109"/>
      <c r="AE42" s="1110"/>
      <c r="AF42" s="1105"/>
      <c r="AG42" s="1106"/>
      <c r="AH42" s="1106"/>
      <c r="AI42" s="1106"/>
      <c r="AJ42" s="1107"/>
      <c r="AK42" s="1047"/>
      <c r="AL42" s="1038"/>
      <c r="AM42" s="1038"/>
      <c r="AN42" s="1038"/>
      <c r="AO42" s="1038"/>
      <c r="AP42" s="1038"/>
      <c r="AQ42" s="1038"/>
      <c r="AR42" s="1038"/>
      <c r="AS42" s="1038"/>
      <c r="AT42" s="1038"/>
      <c r="AU42" s="1038"/>
      <c r="AV42" s="1038"/>
      <c r="AW42" s="1038"/>
      <c r="AX42" s="1038"/>
      <c r="AY42" s="1038"/>
      <c r="AZ42" s="1111"/>
      <c r="BA42" s="1111"/>
      <c r="BB42" s="1111"/>
      <c r="BC42" s="1111"/>
      <c r="BD42" s="1111"/>
      <c r="BE42" s="1039"/>
      <c r="BF42" s="1039"/>
      <c r="BG42" s="1039"/>
      <c r="BH42" s="1039"/>
      <c r="BI42" s="1040"/>
      <c r="BJ42" s="228"/>
      <c r="BK42" s="228"/>
      <c r="BL42" s="228"/>
      <c r="BM42" s="228"/>
      <c r="BN42" s="228"/>
      <c r="BO42" s="237"/>
      <c r="BP42" s="237"/>
      <c r="BQ42" s="234">
        <v>36</v>
      </c>
      <c r="BR42" s="235"/>
      <c r="BS42" s="1062"/>
      <c r="BT42" s="1063"/>
      <c r="BU42" s="1063"/>
      <c r="BV42" s="1063"/>
      <c r="BW42" s="1063"/>
      <c r="BX42" s="1063"/>
      <c r="BY42" s="1063"/>
      <c r="BZ42" s="1063"/>
      <c r="CA42" s="1063"/>
      <c r="CB42" s="1063"/>
      <c r="CC42" s="1063"/>
      <c r="CD42" s="1063"/>
      <c r="CE42" s="1063"/>
      <c r="CF42" s="1063"/>
      <c r="CG42" s="1084"/>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ht="26.25" customHeight="1" x14ac:dyDescent="0.15">
      <c r="A43" s="234">
        <v>16</v>
      </c>
      <c r="B43" s="1100"/>
      <c r="C43" s="1101"/>
      <c r="D43" s="1101"/>
      <c r="E43" s="1101"/>
      <c r="F43" s="1101"/>
      <c r="G43" s="1101"/>
      <c r="H43" s="1101"/>
      <c r="I43" s="1101"/>
      <c r="J43" s="1101"/>
      <c r="K43" s="1101"/>
      <c r="L43" s="1101"/>
      <c r="M43" s="1101"/>
      <c r="N43" s="1101"/>
      <c r="O43" s="1101"/>
      <c r="P43" s="1102"/>
      <c r="Q43" s="1108"/>
      <c r="R43" s="1109"/>
      <c r="S43" s="1109"/>
      <c r="T43" s="1109"/>
      <c r="U43" s="1109"/>
      <c r="V43" s="1109"/>
      <c r="W43" s="1109"/>
      <c r="X43" s="1109"/>
      <c r="Y43" s="1109"/>
      <c r="Z43" s="1109"/>
      <c r="AA43" s="1109"/>
      <c r="AB43" s="1109"/>
      <c r="AC43" s="1109"/>
      <c r="AD43" s="1109"/>
      <c r="AE43" s="1110"/>
      <c r="AF43" s="1105"/>
      <c r="AG43" s="1106"/>
      <c r="AH43" s="1106"/>
      <c r="AI43" s="1106"/>
      <c r="AJ43" s="1107"/>
      <c r="AK43" s="1047"/>
      <c r="AL43" s="1038"/>
      <c r="AM43" s="1038"/>
      <c r="AN43" s="1038"/>
      <c r="AO43" s="1038"/>
      <c r="AP43" s="1038"/>
      <c r="AQ43" s="1038"/>
      <c r="AR43" s="1038"/>
      <c r="AS43" s="1038"/>
      <c r="AT43" s="1038"/>
      <c r="AU43" s="1038"/>
      <c r="AV43" s="1038"/>
      <c r="AW43" s="1038"/>
      <c r="AX43" s="1038"/>
      <c r="AY43" s="1038"/>
      <c r="AZ43" s="1111"/>
      <c r="BA43" s="1111"/>
      <c r="BB43" s="1111"/>
      <c r="BC43" s="1111"/>
      <c r="BD43" s="1111"/>
      <c r="BE43" s="1039"/>
      <c r="BF43" s="1039"/>
      <c r="BG43" s="1039"/>
      <c r="BH43" s="1039"/>
      <c r="BI43" s="1040"/>
      <c r="BJ43" s="228"/>
      <c r="BK43" s="228"/>
      <c r="BL43" s="228"/>
      <c r="BM43" s="228"/>
      <c r="BN43" s="228"/>
      <c r="BO43" s="237"/>
      <c r="BP43" s="237"/>
      <c r="BQ43" s="234">
        <v>37</v>
      </c>
      <c r="BR43" s="235"/>
      <c r="BS43" s="1062"/>
      <c r="BT43" s="1063"/>
      <c r="BU43" s="1063"/>
      <c r="BV43" s="1063"/>
      <c r="BW43" s="1063"/>
      <c r="BX43" s="1063"/>
      <c r="BY43" s="1063"/>
      <c r="BZ43" s="1063"/>
      <c r="CA43" s="1063"/>
      <c r="CB43" s="1063"/>
      <c r="CC43" s="1063"/>
      <c r="CD43" s="1063"/>
      <c r="CE43" s="1063"/>
      <c r="CF43" s="1063"/>
      <c r="CG43" s="1084"/>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ht="26.25" customHeight="1" x14ac:dyDescent="0.15">
      <c r="A44" s="234">
        <v>17</v>
      </c>
      <c r="B44" s="1100"/>
      <c r="C44" s="1101"/>
      <c r="D44" s="1101"/>
      <c r="E44" s="1101"/>
      <c r="F44" s="1101"/>
      <c r="G44" s="1101"/>
      <c r="H44" s="1101"/>
      <c r="I44" s="1101"/>
      <c r="J44" s="1101"/>
      <c r="K44" s="1101"/>
      <c r="L44" s="1101"/>
      <c r="M44" s="1101"/>
      <c r="N44" s="1101"/>
      <c r="O44" s="1101"/>
      <c r="P44" s="1102"/>
      <c r="Q44" s="1108"/>
      <c r="R44" s="1109"/>
      <c r="S44" s="1109"/>
      <c r="T44" s="1109"/>
      <c r="U44" s="1109"/>
      <c r="V44" s="1109"/>
      <c r="W44" s="1109"/>
      <c r="X44" s="1109"/>
      <c r="Y44" s="1109"/>
      <c r="Z44" s="1109"/>
      <c r="AA44" s="1109"/>
      <c r="AB44" s="1109"/>
      <c r="AC44" s="1109"/>
      <c r="AD44" s="1109"/>
      <c r="AE44" s="1110"/>
      <c r="AF44" s="1105"/>
      <c r="AG44" s="1106"/>
      <c r="AH44" s="1106"/>
      <c r="AI44" s="1106"/>
      <c r="AJ44" s="1107"/>
      <c r="AK44" s="1047"/>
      <c r="AL44" s="1038"/>
      <c r="AM44" s="1038"/>
      <c r="AN44" s="1038"/>
      <c r="AO44" s="1038"/>
      <c r="AP44" s="1038"/>
      <c r="AQ44" s="1038"/>
      <c r="AR44" s="1038"/>
      <c r="AS44" s="1038"/>
      <c r="AT44" s="1038"/>
      <c r="AU44" s="1038"/>
      <c r="AV44" s="1038"/>
      <c r="AW44" s="1038"/>
      <c r="AX44" s="1038"/>
      <c r="AY44" s="1038"/>
      <c r="AZ44" s="1111"/>
      <c r="BA44" s="1111"/>
      <c r="BB44" s="1111"/>
      <c r="BC44" s="1111"/>
      <c r="BD44" s="1111"/>
      <c r="BE44" s="1039"/>
      <c r="BF44" s="1039"/>
      <c r="BG44" s="1039"/>
      <c r="BH44" s="1039"/>
      <c r="BI44" s="1040"/>
      <c r="BJ44" s="228"/>
      <c r="BK44" s="228"/>
      <c r="BL44" s="228"/>
      <c r="BM44" s="228"/>
      <c r="BN44" s="228"/>
      <c r="BO44" s="237"/>
      <c r="BP44" s="237"/>
      <c r="BQ44" s="234">
        <v>38</v>
      </c>
      <c r="BR44" s="235"/>
      <c r="BS44" s="1062"/>
      <c r="BT44" s="1063"/>
      <c r="BU44" s="1063"/>
      <c r="BV44" s="1063"/>
      <c r="BW44" s="1063"/>
      <c r="BX44" s="1063"/>
      <c r="BY44" s="1063"/>
      <c r="BZ44" s="1063"/>
      <c r="CA44" s="1063"/>
      <c r="CB44" s="1063"/>
      <c r="CC44" s="1063"/>
      <c r="CD44" s="1063"/>
      <c r="CE44" s="1063"/>
      <c r="CF44" s="1063"/>
      <c r="CG44" s="1084"/>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ht="26.25" customHeight="1" x14ac:dyDescent="0.15">
      <c r="A45" s="234">
        <v>18</v>
      </c>
      <c r="B45" s="1100"/>
      <c r="C45" s="1101"/>
      <c r="D45" s="1101"/>
      <c r="E45" s="1101"/>
      <c r="F45" s="1101"/>
      <c r="G45" s="1101"/>
      <c r="H45" s="1101"/>
      <c r="I45" s="1101"/>
      <c r="J45" s="1101"/>
      <c r="K45" s="1101"/>
      <c r="L45" s="1101"/>
      <c r="M45" s="1101"/>
      <c r="N45" s="1101"/>
      <c r="O45" s="1101"/>
      <c r="P45" s="1102"/>
      <c r="Q45" s="1108"/>
      <c r="R45" s="1109"/>
      <c r="S45" s="1109"/>
      <c r="T45" s="1109"/>
      <c r="U45" s="1109"/>
      <c r="V45" s="1109"/>
      <c r="W45" s="1109"/>
      <c r="X45" s="1109"/>
      <c r="Y45" s="1109"/>
      <c r="Z45" s="1109"/>
      <c r="AA45" s="1109"/>
      <c r="AB45" s="1109"/>
      <c r="AC45" s="1109"/>
      <c r="AD45" s="1109"/>
      <c r="AE45" s="1110"/>
      <c r="AF45" s="1105"/>
      <c r="AG45" s="1106"/>
      <c r="AH45" s="1106"/>
      <c r="AI45" s="1106"/>
      <c r="AJ45" s="1107"/>
      <c r="AK45" s="1047"/>
      <c r="AL45" s="1038"/>
      <c r="AM45" s="1038"/>
      <c r="AN45" s="1038"/>
      <c r="AO45" s="1038"/>
      <c r="AP45" s="1038"/>
      <c r="AQ45" s="1038"/>
      <c r="AR45" s="1038"/>
      <c r="AS45" s="1038"/>
      <c r="AT45" s="1038"/>
      <c r="AU45" s="1038"/>
      <c r="AV45" s="1038"/>
      <c r="AW45" s="1038"/>
      <c r="AX45" s="1038"/>
      <c r="AY45" s="1038"/>
      <c r="AZ45" s="1111"/>
      <c r="BA45" s="1111"/>
      <c r="BB45" s="1111"/>
      <c r="BC45" s="1111"/>
      <c r="BD45" s="1111"/>
      <c r="BE45" s="1039"/>
      <c r="BF45" s="1039"/>
      <c r="BG45" s="1039"/>
      <c r="BH45" s="1039"/>
      <c r="BI45" s="1040"/>
      <c r="BJ45" s="228"/>
      <c r="BK45" s="228"/>
      <c r="BL45" s="228"/>
      <c r="BM45" s="228"/>
      <c r="BN45" s="228"/>
      <c r="BO45" s="237"/>
      <c r="BP45" s="237"/>
      <c r="BQ45" s="234">
        <v>39</v>
      </c>
      <c r="BR45" s="235"/>
      <c r="BS45" s="1062"/>
      <c r="BT45" s="1063"/>
      <c r="BU45" s="1063"/>
      <c r="BV45" s="1063"/>
      <c r="BW45" s="1063"/>
      <c r="BX45" s="1063"/>
      <c r="BY45" s="1063"/>
      <c r="BZ45" s="1063"/>
      <c r="CA45" s="1063"/>
      <c r="CB45" s="1063"/>
      <c r="CC45" s="1063"/>
      <c r="CD45" s="1063"/>
      <c r="CE45" s="1063"/>
      <c r="CF45" s="1063"/>
      <c r="CG45" s="1084"/>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ht="26.25" customHeight="1" x14ac:dyDescent="0.15">
      <c r="A46" s="234">
        <v>19</v>
      </c>
      <c r="B46" s="1100"/>
      <c r="C46" s="1101"/>
      <c r="D46" s="1101"/>
      <c r="E46" s="1101"/>
      <c r="F46" s="1101"/>
      <c r="G46" s="1101"/>
      <c r="H46" s="1101"/>
      <c r="I46" s="1101"/>
      <c r="J46" s="1101"/>
      <c r="K46" s="1101"/>
      <c r="L46" s="1101"/>
      <c r="M46" s="1101"/>
      <c r="N46" s="1101"/>
      <c r="O46" s="1101"/>
      <c r="P46" s="1102"/>
      <c r="Q46" s="1108"/>
      <c r="R46" s="1109"/>
      <c r="S46" s="1109"/>
      <c r="T46" s="1109"/>
      <c r="U46" s="1109"/>
      <c r="V46" s="1109"/>
      <c r="W46" s="1109"/>
      <c r="X46" s="1109"/>
      <c r="Y46" s="1109"/>
      <c r="Z46" s="1109"/>
      <c r="AA46" s="1109"/>
      <c r="AB46" s="1109"/>
      <c r="AC46" s="1109"/>
      <c r="AD46" s="1109"/>
      <c r="AE46" s="1110"/>
      <c r="AF46" s="1105"/>
      <c r="AG46" s="1106"/>
      <c r="AH46" s="1106"/>
      <c r="AI46" s="1106"/>
      <c r="AJ46" s="1107"/>
      <c r="AK46" s="1047"/>
      <c r="AL46" s="1038"/>
      <c r="AM46" s="1038"/>
      <c r="AN46" s="1038"/>
      <c r="AO46" s="1038"/>
      <c r="AP46" s="1038"/>
      <c r="AQ46" s="1038"/>
      <c r="AR46" s="1038"/>
      <c r="AS46" s="1038"/>
      <c r="AT46" s="1038"/>
      <c r="AU46" s="1038"/>
      <c r="AV46" s="1038"/>
      <c r="AW46" s="1038"/>
      <c r="AX46" s="1038"/>
      <c r="AY46" s="1038"/>
      <c r="AZ46" s="1111"/>
      <c r="BA46" s="1111"/>
      <c r="BB46" s="1111"/>
      <c r="BC46" s="1111"/>
      <c r="BD46" s="1111"/>
      <c r="BE46" s="1039"/>
      <c r="BF46" s="1039"/>
      <c r="BG46" s="1039"/>
      <c r="BH46" s="1039"/>
      <c r="BI46" s="1040"/>
      <c r="BJ46" s="228"/>
      <c r="BK46" s="228"/>
      <c r="BL46" s="228"/>
      <c r="BM46" s="228"/>
      <c r="BN46" s="228"/>
      <c r="BO46" s="237"/>
      <c r="BP46" s="237"/>
      <c r="BQ46" s="234">
        <v>40</v>
      </c>
      <c r="BR46" s="235"/>
      <c r="BS46" s="1062"/>
      <c r="BT46" s="1063"/>
      <c r="BU46" s="1063"/>
      <c r="BV46" s="1063"/>
      <c r="BW46" s="1063"/>
      <c r="BX46" s="1063"/>
      <c r="BY46" s="1063"/>
      <c r="BZ46" s="1063"/>
      <c r="CA46" s="1063"/>
      <c r="CB46" s="1063"/>
      <c r="CC46" s="1063"/>
      <c r="CD46" s="1063"/>
      <c r="CE46" s="1063"/>
      <c r="CF46" s="1063"/>
      <c r="CG46" s="1084"/>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ht="26.25" customHeight="1" x14ac:dyDescent="0.15">
      <c r="A47" s="234">
        <v>20</v>
      </c>
      <c r="B47" s="1100"/>
      <c r="C47" s="1101"/>
      <c r="D47" s="1101"/>
      <c r="E47" s="1101"/>
      <c r="F47" s="1101"/>
      <c r="G47" s="1101"/>
      <c r="H47" s="1101"/>
      <c r="I47" s="1101"/>
      <c r="J47" s="1101"/>
      <c r="K47" s="1101"/>
      <c r="L47" s="1101"/>
      <c r="M47" s="1101"/>
      <c r="N47" s="1101"/>
      <c r="O47" s="1101"/>
      <c r="P47" s="1102"/>
      <c r="Q47" s="1108"/>
      <c r="R47" s="1109"/>
      <c r="S47" s="1109"/>
      <c r="T47" s="1109"/>
      <c r="U47" s="1109"/>
      <c r="V47" s="1109"/>
      <c r="W47" s="1109"/>
      <c r="X47" s="1109"/>
      <c r="Y47" s="1109"/>
      <c r="Z47" s="1109"/>
      <c r="AA47" s="1109"/>
      <c r="AB47" s="1109"/>
      <c r="AC47" s="1109"/>
      <c r="AD47" s="1109"/>
      <c r="AE47" s="1110"/>
      <c r="AF47" s="1105"/>
      <c r="AG47" s="1106"/>
      <c r="AH47" s="1106"/>
      <c r="AI47" s="1106"/>
      <c r="AJ47" s="1107"/>
      <c r="AK47" s="1047"/>
      <c r="AL47" s="1038"/>
      <c r="AM47" s="1038"/>
      <c r="AN47" s="1038"/>
      <c r="AO47" s="1038"/>
      <c r="AP47" s="1038"/>
      <c r="AQ47" s="1038"/>
      <c r="AR47" s="1038"/>
      <c r="AS47" s="1038"/>
      <c r="AT47" s="1038"/>
      <c r="AU47" s="1038"/>
      <c r="AV47" s="1038"/>
      <c r="AW47" s="1038"/>
      <c r="AX47" s="1038"/>
      <c r="AY47" s="1038"/>
      <c r="AZ47" s="1111"/>
      <c r="BA47" s="1111"/>
      <c r="BB47" s="1111"/>
      <c r="BC47" s="1111"/>
      <c r="BD47" s="1111"/>
      <c r="BE47" s="1039"/>
      <c r="BF47" s="1039"/>
      <c r="BG47" s="1039"/>
      <c r="BH47" s="1039"/>
      <c r="BI47" s="1040"/>
      <c r="BJ47" s="228"/>
      <c r="BK47" s="228"/>
      <c r="BL47" s="228"/>
      <c r="BM47" s="228"/>
      <c r="BN47" s="228"/>
      <c r="BO47" s="237"/>
      <c r="BP47" s="237"/>
      <c r="BQ47" s="234">
        <v>41</v>
      </c>
      <c r="BR47" s="235"/>
      <c r="BS47" s="1062"/>
      <c r="BT47" s="1063"/>
      <c r="BU47" s="1063"/>
      <c r="BV47" s="1063"/>
      <c r="BW47" s="1063"/>
      <c r="BX47" s="1063"/>
      <c r="BY47" s="1063"/>
      <c r="BZ47" s="1063"/>
      <c r="CA47" s="1063"/>
      <c r="CB47" s="1063"/>
      <c r="CC47" s="1063"/>
      <c r="CD47" s="1063"/>
      <c r="CE47" s="1063"/>
      <c r="CF47" s="1063"/>
      <c r="CG47" s="1084"/>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ht="26.25" customHeight="1" x14ac:dyDescent="0.15">
      <c r="A48" s="234">
        <v>21</v>
      </c>
      <c r="B48" s="1100"/>
      <c r="C48" s="1101"/>
      <c r="D48" s="1101"/>
      <c r="E48" s="1101"/>
      <c r="F48" s="1101"/>
      <c r="G48" s="1101"/>
      <c r="H48" s="1101"/>
      <c r="I48" s="1101"/>
      <c r="J48" s="1101"/>
      <c r="K48" s="1101"/>
      <c r="L48" s="1101"/>
      <c r="M48" s="1101"/>
      <c r="N48" s="1101"/>
      <c r="O48" s="1101"/>
      <c r="P48" s="1102"/>
      <c r="Q48" s="1108"/>
      <c r="R48" s="1109"/>
      <c r="S48" s="1109"/>
      <c r="T48" s="1109"/>
      <c r="U48" s="1109"/>
      <c r="V48" s="1109"/>
      <c r="W48" s="1109"/>
      <c r="X48" s="1109"/>
      <c r="Y48" s="1109"/>
      <c r="Z48" s="1109"/>
      <c r="AA48" s="1109"/>
      <c r="AB48" s="1109"/>
      <c r="AC48" s="1109"/>
      <c r="AD48" s="1109"/>
      <c r="AE48" s="1110"/>
      <c r="AF48" s="1105"/>
      <c r="AG48" s="1106"/>
      <c r="AH48" s="1106"/>
      <c r="AI48" s="1106"/>
      <c r="AJ48" s="1107"/>
      <c r="AK48" s="1047"/>
      <c r="AL48" s="1038"/>
      <c r="AM48" s="1038"/>
      <c r="AN48" s="1038"/>
      <c r="AO48" s="1038"/>
      <c r="AP48" s="1038"/>
      <c r="AQ48" s="1038"/>
      <c r="AR48" s="1038"/>
      <c r="AS48" s="1038"/>
      <c r="AT48" s="1038"/>
      <c r="AU48" s="1038"/>
      <c r="AV48" s="1038"/>
      <c r="AW48" s="1038"/>
      <c r="AX48" s="1038"/>
      <c r="AY48" s="1038"/>
      <c r="AZ48" s="1111"/>
      <c r="BA48" s="1111"/>
      <c r="BB48" s="1111"/>
      <c r="BC48" s="1111"/>
      <c r="BD48" s="1111"/>
      <c r="BE48" s="1039"/>
      <c r="BF48" s="1039"/>
      <c r="BG48" s="1039"/>
      <c r="BH48" s="1039"/>
      <c r="BI48" s="1040"/>
      <c r="BJ48" s="228"/>
      <c r="BK48" s="228"/>
      <c r="BL48" s="228"/>
      <c r="BM48" s="228"/>
      <c r="BN48" s="228"/>
      <c r="BO48" s="237"/>
      <c r="BP48" s="237"/>
      <c r="BQ48" s="234">
        <v>42</v>
      </c>
      <c r="BR48" s="235"/>
      <c r="BS48" s="1062"/>
      <c r="BT48" s="1063"/>
      <c r="BU48" s="1063"/>
      <c r="BV48" s="1063"/>
      <c r="BW48" s="1063"/>
      <c r="BX48" s="1063"/>
      <c r="BY48" s="1063"/>
      <c r="BZ48" s="1063"/>
      <c r="CA48" s="1063"/>
      <c r="CB48" s="1063"/>
      <c r="CC48" s="1063"/>
      <c r="CD48" s="1063"/>
      <c r="CE48" s="1063"/>
      <c r="CF48" s="1063"/>
      <c r="CG48" s="1084"/>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ht="26.25" customHeight="1" x14ac:dyDescent="0.15">
      <c r="A49" s="234">
        <v>22</v>
      </c>
      <c r="B49" s="1100"/>
      <c r="C49" s="1101"/>
      <c r="D49" s="1101"/>
      <c r="E49" s="1101"/>
      <c r="F49" s="1101"/>
      <c r="G49" s="1101"/>
      <c r="H49" s="1101"/>
      <c r="I49" s="1101"/>
      <c r="J49" s="1101"/>
      <c r="K49" s="1101"/>
      <c r="L49" s="1101"/>
      <c r="M49" s="1101"/>
      <c r="N49" s="1101"/>
      <c r="O49" s="1101"/>
      <c r="P49" s="1102"/>
      <c r="Q49" s="1108"/>
      <c r="R49" s="1109"/>
      <c r="S49" s="1109"/>
      <c r="T49" s="1109"/>
      <c r="U49" s="1109"/>
      <c r="V49" s="1109"/>
      <c r="W49" s="1109"/>
      <c r="X49" s="1109"/>
      <c r="Y49" s="1109"/>
      <c r="Z49" s="1109"/>
      <c r="AA49" s="1109"/>
      <c r="AB49" s="1109"/>
      <c r="AC49" s="1109"/>
      <c r="AD49" s="1109"/>
      <c r="AE49" s="1110"/>
      <c r="AF49" s="1105"/>
      <c r="AG49" s="1106"/>
      <c r="AH49" s="1106"/>
      <c r="AI49" s="1106"/>
      <c r="AJ49" s="1107"/>
      <c r="AK49" s="1047"/>
      <c r="AL49" s="1038"/>
      <c r="AM49" s="1038"/>
      <c r="AN49" s="1038"/>
      <c r="AO49" s="1038"/>
      <c r="AP49" s="1038"/>
      <c r="AQ49" s="1038"/>
      <c r="AR49" s="1038"/>
      <c r="AS49" s="1038"/>
      <c r="AT49" s="1038"/>
      <c r="AU49" s="1038"/>
      <c r="AV49" s="1038"/>
      <c r="AW49" s="1038"/>
      <c r="AX49" s="1038"/>
      <c r="AY49" s="1038"/>
      <c r="AZ49" s="1111"/>
      <c r="BA49" s="1111"/>
      <c r="BB49" s="1111"/>
      <c r="BC49" s="1111"/>
      <c r="BD49" s="1111"/>
      <c r="BE49" s="1039"/>
      <c r="BF49" s="1039"/>
      <c r="BG49" s="1039"/>
      <c r="BH49" s="1039"/>
      <c r="BI49" s="1040"/>
      <c r="BJ49" s="228"/>
      <c r="BK49" s="228"/>
      <c r="BL49" s="228"/>
      <c r="BM49" s="228"/>
      <c r="BN49" s="228"/>
      <c r="BO49" s="237"/>
      <c r="BP49" s="237"/>
      <c r="BQ49" s="234">
        <v>43</v>
      </c>
      <c r="BR49" s="235"/>
      <c r="BS49" s="1062"/>
      <c r="BT49" s="1063"/>
      <c r="BU49" s="1063"/>
      <c r="BV49" s="1063"/>
      <c r="BW49" s="1063"/>
      <c r="BX49" s="1063"/>
      <c r="BY49" s="1063"/>
      <c r="BZ49" s="1063"/>
      <c r="CA49" s="1063"/>
      <c r="CB49" s="1063"/>
      <c r="CC49" s="1063"/>
      <c r="CD49" s="1063"/>
      <c r="CE49" s="1063"/>
      <c r="CF49" s="1063"/>
      <c r="CG49" s="1084"/>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ht="26.25" customHeight="1" x14ac:dyDescent="0.15">
      <c r="A50" s="234">
        <v>23</v>
      </c>
      <c r="B50" s="1100"/>
      <c r="C50" s="1101"/>
      <c r="D50" s="1101"/>
      <c r="E50" s="1101"/>
      <c r="F50" s="1101"/>
      <c r="G50" s="1101"/>
      <c r="H50" s="1101"/>
      <c r="I50" s="1101"/>
      <c r="J50" s="1101"/>
      <c r="K50" s="1101"/>
      <c r="L50" s="1101"/>
      <c r="M50" s="1101"/>
      <c r="N50" s="1101"/>
      <c r="O50" s="1101"/>
      <c r="P50" s="1102"/>
      <c r="Q50" s="1103"/>
      <c r="R50" s="1095"/>
      <c r="S50" s="1095"/>
      <c r="T50" s="1095"/>
      <c r="U50" s="1095"/>
      <c r="V50" s="1095"/>
      <c r="W50" s="1095"/>
      <c r="X50" s="1095"/>
      <c r="Y50" s="1095"/>
      <c r="Z50" s="1095"/>
      <c r="AA50" s="1095"/>
      <c r="AB50" s="1095"/>
      <c r="AC50" s="1095"/>
      <c r="AD50" s="1095"/>
      <c r="AE50" s="1104"/>
      <c r="AF50" s="1105"/>
      <c r="AG50" s="1106"/>
      <c r="AH50" s="1106"/>
      <c r="AI50" s="1106"/>
      <c r="AJ50" s="1107"/>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039"/>
      <c r="BF50" s="1039"/>
      <c r="BG50" s="1039"/>
      <c r="BH50" s="1039"/>
      <c r="BI50" s="1040"/>
      <c r="BJ50" s="228"/>
      <c r="BK50" s="228"/>
      <c r="BL50" s="228"/>
      <c r="BM50" s="228"/>
      <c r="BN50" s="228"/>
      <c r="BO50" s="237"/>
      <c r="BP50" s="237"/>
      <c r="BQ50" s="234">
        <v>44</v>
      </c>
      <c r="BR50" s="235"/>
      <c r="BS50" s="1062"/>
      <c r="BT50" s="1063"/>
      <c r="BU50" s="1063"/>
      <c r="BV50" s="1063"/>
      <c r="BW50" s="1063"/>
      <c r="BX50" s="1063"/>
      <c r="BY50" s="1063"/>
      <c r="BZ50" s="1063"/>
      <c r="CA50" s="1063"/>
      <c r="CB50" s="1063"/>
      <c r="CC50" s="1063"/>
      <c r="CD50" s="1063"/>
      <c r="CE50" s="1063"/>
      <c r="CF50" s="1063"/>
      <c r="CG50" s="1084"/>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ht="26.25" customHeight="1" x14ac:dyDescent="0.15">
      <c r="A51" s="234">
        <v>24</v>
      </c>
      <c r="B51" s="1100"/>
      <c r="C51" s="1101"/>
      <c r="D51" s="1101"/>
      <c r="E51" s="1101"/>
      <c r="F51" s="1101"/>
      <c r="G51" s="1101"/>
      <c r="H51" s="1101"/>
      <c r="I51" s="1101"/>
      <c r="J51" s="1101"/>
      <c r="K51" s="1101"/>
      <c r="L51" s="1101"/>
      <c r="M51" s="1101"/>
      <c r="N51" s="1101"/>
      <c r="O51" s="1101"/>
      <c r="P51" s="1102"/>
      <c r="Q51" s="1103"/>
      <c r="R51" s="1095"/>
      <c r="S51" s="1095"/>
      <c r="T51" s="1095"/>
      <c r="U51" s="1095"/>
      <c r="V51" s="1095"/>
      <c r="W51" s="1095"/>
      <c r="X51" s="1095"/>
      <c r="Y51" s="1095"/>
      <c r="Z51" s="1095"/>
      <c r="AA51" s="1095"/>
      <c r="AB51" s="1095"/>
      <c r="AC51" s="1095"/>
      <c r="AD51" s="1095"/>
      <c r="AE51" s="1104"/>
      <c r="AF51" s="1105"/>
      <c r="AG51" s="1106"/>
      <c r="AH51" s="1106"/>
      <c r="AI51" s="1106"/>
      <c r="AJ51" s="1107"/>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039"/>
      <c r="BF51" s="1039"/>
      <c r="BG51" s="1039"/>
      <c r="BH51" s="1039"/>
      <c r="BI51" s="1040"/>
      <c r="BJ51" s="228"/>
      <c r="BK51" s="228"/>
      <c r="BL51" s="228"/>
      <c r="BM51" s="228"/>
      <c r="BN51" s="228"/>
      <c r="BO51" s="237"/>
      <c r="BP51" s="237"/>
      <c r="BQ51" s="234">
        <v>45</v>
      </c>
      <c r="BR51" s="235"/>
      <c r="BS51" s="1062"/>
      <c r="BT51" s="1063"/>
      <c r="BU51" s="1063"/>
      <c r="BV51" s="1063"/>
      <c r="BW51" s="1063"/>
      <c r="BX51" s="1063"/>
      <c r="BY51" s="1063"/>
      <c r="BZ51" s="1063"/>
      <c r="CA51" s="1063"/>
      <c r="CB51" s="1063"/>
      <c r="CC51" s="1063"/>
      <c r="CD51" s="1063"/>
      <c r="CE51" s="1063"/>
      <c r="CF51" s="1063"/>
      <c r="CG51" s="1084"/>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ht="26.25" customHeight="1" x14ac:dyDescent="0.15">
      <c r="A52" s="234">
        <v>25</v>
      </c>
      <c r="B52" s="1100"/>
      <c r="C52" s="1101"/>
      <c r="D52" s="1101"/>
      <c r="E52" s="1101"/>
      <c r="F52" s="1101"/>
      <c r="G52" s="1101"/>
      <c r="H52" s="1101"/>
      <c r="I52" s="1101"/>
      <c r="J52" s="1101"/>
      <c r="K52" s="1101"/>
      <c r="L52" s="1101"/>
      <c r="M52" s="1101"/>
      <c r="N52" s="1101"/>
      <c r="O52" s="1101"/>
      <c r="P52" s="1102"/>
      <c r="Q52" s="1103"/>
      <c r="R52" s="1095"/>
      <c r="S52" s="1095"/>
      <c r="T52" s="1095"/>
      <c r="U52" s="1095"/>
      <c r="V52" s="1095"/>
      <c r="W52" s="1095"/>
      <c r="X52" s="1095"/>
      <c r="Y52" s="1095"/>
      <c r="Z52" s="1095"/>
      <c r="AA52" s="1095"/>
      <c r="AB52" s="1095"/>
      <c r="AC52" s="1095"/>
      <c r="AD52" s="1095"/>
      <c r="AE52" s="1104"/>
      <c r="AF52" s="1105"/>
      <c r="AG52" s="1106"/>
      <c r="AH52" s="1106"/>
      <c r="AI52" s="1106"/>
      <c r="AJ52" s="1107"/>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039"/>
      <c r="BF52" s="1039"/>
      <c r="BG52" s="1039"/>
      <c r="BH52" s="1039"/>
      <c r="BI52" s="1040"/>
      <c r="BJ52" s="228"/>
      <c r="BK52" s="228"/>
      <c r="BL52" s="228"/>
      <c r="BM52" s="228"/>
      <c r="BN52" s="228"/>
      <c r="BO52" s="237"/>
      <c r="BP52" s="237"/>
      <c r="BQ52" s="234">
        <v>46</v>
      </c>
      <c r="BR52" s="235"/>
      <c r="BS52" s="1062"/>
      <c r="BT52" s="1063"/>
      <c r="BU52" s="1063"/>
      <c r="BV52" s="1063"/>
      <c r="BW52" s="1063"/>
      <c r="BX52" s="1063"/>
      <c r="BY52" s="1063"/>
      <c r="BZ52" s="1063"/>
      <c r="CA52" s="1063"/>
      <c r="CB52" s="1063"/>
      <c r="CC52" s="1063"/>
      <c r="CD52" s="1063"/>
      <c r="CE52" s="1063"/>
      <c r="CF52" s="1063"/>
      <c r="CG52" s="1084"/>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ht="26.25" customHeight="1" x14ac:dyDescent="0.15">
      <c r="A53" s="234">
        <v>26</v>
      </c>
      <c r="B53" s="1100"/>
      <c r="C53" s="1101"/>
      <c r="D53" s="1101"/>
      <c r="E53" s="1101"/>
      <c r="F53" s="1101"/>
      <c r="G53" s="1101"/>
      <c r="H53" s="1101"/>
      <c r="I53" s="1101"/>
      <c r="J53" s="1101"/>
      <c r="K53" s="1101"/>
      <c r="L53" s="1101"/>
      <c r="M53" s="1101"/>
      <c r="N53" s="1101"/>
      <c r="O53" s="1101"/>
      <c r="P53" s="1102"/>
      <c r="Q53" s="1103"/>
      <c r="R53" s="1095"/>
      <c r="S53" s="1095"/>
      <c r="T53" s="1095"/>
      <c r="U53" s="1095"/>
      <c r="V53" s="1095"/>
      <c r="W53" s="1095"/>
      <c r="X53" s="1095"/>
      <c r="Y53" s="1095"/>
      <c r="Z53" s="1095"/>
      <c r="AA53" s="1095"/>
      <c r="AB53" s="1095"/>
      <c r="AC53" s="1095"/>
      <c r="AD53" s="1095"/>
      <c r="AE53" s="1104"/>
      <c r="AF53" s="1105"/>
      <c r="AG53" s="1106"/>
      <c r="AH53" s="1106"/>
      <c r="AI53" s="1106"/>
      <c r="AJ53" s="1107"/>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039"/>
      <c r="BF53" s="1039"/>
      <c r="BG53" s="1039"/>
      <c r="BH53" s="1039"/>
      <c r="BI53" s="1040"/>
      <c r="BJ53" s="228"/>
      <c r="BK53" s="228"/>
      <c r="BL53" s="228"/>
      <c r="BM53" s="228"/>
      <c r="BN53" s="228"/>
      <c r="BO53" s="237"/>
      <c r="BP53" s="237"/>
      <c r="BQ53" s="234">
        <v>47</v>
      </c>
      <c r="BR53" s="235"/>
      <c r="BS53" s="1062"/>
      <c r="BT53" s="1063"/>
      <c r="BU53" s="1063"/>
      <c r="BV53" s="1063"/>
      <c r="BW53" s="1063"/>
      <c r="BX53" s="1063"/>
      <c r="BY53" s="1063"/>
      <c r="BZ53" s="1063"/>
      <c r="CA53" s="1063"/>
      <c r="CB53" s="1063"/>
      <c r="CC53" s="1063"/>
      <c r="CD53" s="1063"/>
      <c r="CE53" s="1063"/>
      <c r="CF53" s="1063"/>
      <c r="CG53" s="1084"/>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ht="26.25" customHeight="1" x14ac:dyDescent="0.15">
      <c r="A54" s="234">
        <v>27</v>
      </c>
      <c r="B54" s="1100"/>
      <c r="C54" s="1101"/>
      <c r="D54" s="1101"/>
      <c r="E54" s="1101"/>
      <c r="F54" s="1101"/>
      <c r="G54" s="1101"/>
      <c r="H54" s="1101"/>
      <c r="I54" s="1101"/>
      <c r="J54" s="1101"/>
      <c r="K54" s="1101"/>
      <c r="L54" s="1101"/>
      <c r="M54" s="1101"/>
      <c r="N54" s="1101"/>
      <c r="O54" s="1101"/>
      <c r="P54" s="1102"/>
      <c r="Q54" s="1103"/>
      <c r="R54" s="1095"/>
      <c r="S54" s="1095"/>
      <c r="T54" s="1095"/>
      <c r="U54" s="1095"/>
      <c r="V54" s="1095"/>
      <c r="W54" s="1095"/>
      <c r="X54" s="1095"/>
      <c r="Y54" s="1095"/>
      <c r="Z54" s="1095"/>
      <c r="AA54" s="1095"/>
      <c r="AB54" s="1095"/>
      <c r="AC54" s="1095"/>
      <c r="AD54" s="1095"/>
      <c r="AE54" s="1104"/>
      <c r="AF54" s="1105"/>
      <c r="AG54" s="1106"/>
      <c r="AH54" s="1106"/>
      <c r="AI54" s="1106"/>
      <c r="AJ54" s="1107"/>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039"/>
      <c r="BF54" s="1039"/>
      <c r="BG54" s="1039"/>
      <c r="BH54" s="1039"/>
      <c r="BI54" s="1040"/>
      <c r="BJ54" s="228"/>
      <c r="BK54" s="228"/>
      <c r="BL54" s="228"/>
      <c r="BM54" s="228"/>
      <c r="BN54" s="228"/>
      <c r="BO54" s="237"/>
      <c r="BP54" s="237"/>
      <c r="BQ54" s="234">
        <v>48</v>
      </c>
      <c r="BR54" s="235"/>
      <c r="BS54" s="1062"/>
      <c r="BT54" s="1063"/>
      <c r="BU54" s="1063"/>
      <c r="BV54" s="1063"/>
      <c r="BW54" s="1063"/>
      <c r="BX54" s="1063"/>
      <c r="BY54" s="1063"/>
      <c r="BZ54" s="1063"/>
      <c r="CA54" s="1063"/>
      <c r="CB54" s="1063"/>
      <c r="CC54" s="1063"/>
      <c r="CD54" s="1063"/>
      <c r="CE54" s="1063"/>
      <c r="CF54" s="1063"/>
      <c r="CG54" s="1084"/>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ht="26.25" customHeight="1" x14ac:dyDescent="0.15">
      <c r="A55" s="234">
        <v>28</v>
      </c>
      <c r="B55" s="1100"/>
      <c r="C55" s="1101"/>
      <c r="D55" s="1101"/>
      <c r="E55" s="1101"/>
      <c r="F55" s="1101"/>
      <c r="G55" s="1101"/>
      <c r="H55" s="1101"/>
      <c r="I55" s="1101"/>
      <c r="J55" s="1101"/>
      <c r="K55" s="1101"/>
      <c r="L55" s="1101"/>
      <c r="M55" s="1101"/>
      <c r="N55" s="1101"/>
      <c r="O55" s="1101"/>
      <c r="P55" s="1102"/>
      <c r="Q55" s="1103"/>
      <c r="R55" s="1095"/>
      <c r="S55" s="1095"/>
      <c r="T55" s="1095"/>
      <c r="U55" s="1095"/>
      <c r="V55" s="1095"/>
      <c r="W55" s="1095"/>
      <c r="X55" s="1095"/>
      <c r="Y55" s="1095"/>
      <c r="Z55" s="1095"/>
      <c r="AA55" s="1095"/>
      <c r="AB55" s="1095"/>
      <c r="AC55" s="1095"/>
      <c r="AD55" s="1095"/>
      <c r="AE55" s="1104"/>
      <c r="AF55" s="1105"/>
      <c r="AG55" s="1106"/>
      <c r="AH55" s="1106"/>
      <c r="AI55" s="1106"/>
      <c r="AJ55" s="1107"/>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039"/>
      <c r="BF55" s="1039"/>
      <c r="BG55" s="1039"/>
      <c r="BH55" s="1039"/>
      <c r="BI55" s="1040"/>
      <c r="BJ55" s="228"/>
      <c r="BK55" s="228"/>
      <c r="BL55" s="228"/>
      <c r="BM55" s="228"/>
      <c r="BN55" s="228"/>
      <c r="BO55" s="237"/>
      <c r="BP55" s="237"/>
      <c r="BQ55" s="234">
        <v>49</v>
      </c>
      <c r="BR55" s="235"/>
      <c r="BS55" s="1062"/>
      <c r="BT55" s="1063"/>
      <c r="BU55" s="1063"/>
      <c r="BV55" s="1063"/>
      <c r="BW55" s="1063"/>
      <c r="BX55" s="1063"/>
      <c r="BY55" s="1063"/>
      <c r="BZ55" s="1063"/>
      <c r="CA55" s="1063"/>
      <c r="CB55" s="1063"/>
      <c r="CC55" s="1063"/>
      <c r="CD55" s="1063"/>
      <c r="CE55" s="1063"/>
      <c r="CF55" s="1063"/>
      <c r="CG55" s="1084"/>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ht="26.25" customHeight="1" x14ac:dyDescent="0.15">
      <c r="A56" s="234">
        <v>29</v>
      </c>
      <c r="B56" s="1100"/>
      <c r="C56" s="1101"/>
      <c r="D56" s="1101"/>
      <c r="E56" s="1101"/>
      <c r="F56" s="1101"/>
      <c r="G56" s="1101"/>
      <c r="H56" s="1101"/>
      <c r="I56" s="1101"/>
      <c r="J56" s="1101"/>
      <c r="K56" s="1101"/>
      <c r="L56" s="1101"/>
      <c r="M56" s="1101"/>
      <c r="N56" s="1101"/>
      <c r="O56" s="1101"/>
      <c r="P56" s="1102"/>
      <c r="Q56" s="1103"/>
      <c r="R56" s="1095"/>
      <c r="S56" s="1095"/>
      <c r="T56" s="1095"/>
      <c r="U56" s="1095"/>
      <c r="V56" s="1095"/>
      <c r="W56" s="1095"/>
      <c r="X56" s="1095"/>
      <c r="Y56" s="1095"/>
      <c r="Z56" s="1095"/>
      <c r="AA56" s="1095"/>
      <c r="AB56" s="1095"/>
      <c r="AC56" s="1095"/>
      <c r="AD56" s="1095"/>
      <c r="AE56" s="1104"/>
      <c r="AF56" s="1105"/>
      <c r="AG56" s="1106"/>
      <c r="AH56" s="1106"/>
      <c r="AI56" s="1106"/>
      <c r="AJ56" s="1107"/>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039"/>
      <c r="BF56" s="1039"/>
      <c r="BG56" s="1039"/>
      <c r="BH56" s="1039"/>
      <c r="BI56" s="1040"/>
      <c r="BJ56" s="228"/>
      <c r="BK56" s="228"/>
      <c r="BL56" s="228"/>
      <c r="BM56" s="228"/>
      <c r="BN56" s="228"/>
      <c r="BO56" s="237"/>
      <c r="BP56" s="237"/>
      <c r="BQ56" s="234">
        <v>50</v>
      </c>
      <c r="BR56" s="235"/>
      <c r="BS56" s="1062"/>
      <c r="BT56" s="1063"/>
      <c r="BU56" s="1063"/>
      <c r="BV56" s="1063"/>
      <c r="BW56" s="1063"/>
      <c r="BX56" s="1063"/>
      <c r="BY56" s="1063"/>
      <c r="BZ56" s="1063"/>
      <c r="CA56" s="1063"/>
      <c r="CB56" s="1063"/>
      <c r="CC56" s="1063"/>
      <c r="CD56" s="1063"/>
      <c r="CE56" s="1063"/>
      <c r="CF56" s="1063"/>
      <c r="CG56" s="1084"/>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ht="26.25" customHeight="1" x14ac:dyDescent="0.15">
      <c r="A57" s="234">
        <v>30</v>
      </c>
      <c r="B57" s="1100"/>
      <c r="C57" s="1101"/>
      <c r="D57" s="1101"/>
      <c r="E57" s="1101"/>
      <c r="F57" s="1101"/>
      <c r="G57" s="1101"/>
      <c r="H57" s="1101"/>
      <c r="I57" s="1101"/>
      <c r="J57" s="1101"/>
      <c r="K57" s="1101"/>
      <c r="L57" s="1101"/>
      <c r="M57" s="1101"/>
      <c r="N57" s="1101"/>
      <c r="O57" s="1101"/>
      <c r="P57" s="1102"/>
      <c r="Q57" s="1103"/>
      <c r="R57" s="1095"/>
      <c r="S57" s="1095"/>
      <c r="T57" s="1095"/>
      <c r="U57" s="1095"/>
      <c r="V57" s="1095"/>
      <c r="W57" s="1095"/>
      <c r="X57" s="1095"/>
      <c r="Y57" s="1095"/>
      <c r="Z57" s="1095"/>
      <c r="AA57" s="1095"/>
      <c r="AB57" s="1095"/>
      <c r="AC57" s="1095"/>
      <c r="AD57" s="1095"/>
      <c r="AE57" s="1104"/>
      <c r="AF57" s="1105"/>
      <c r="AG57" s="1106"/>
      <c r="AH57" s="1106"/>
      <c r="AI57" s="1106"/>
      <c r="AJ57" s="1107"/>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039"/>
      <c r="BF57" s="1039"/>
      <c r="BG57" s="1039"/>
      <c r="BH57" s="1039"/>
      <c r="BI57" s="1040"/>
      <c r="BJ57" s="228"/>
      <c r="BK57" s="228"/>
      <c r="BL57" s="228"/>
      <c r="BM57" s="228"/>
      <c r="BN57" s="228"/>
      <c r="BO57" s="237"/>
      <c r="BP57" s="237"/>
      <c r="BQ57" s="234">
        <v>51</v>
      </c>
      <c r="BR57" s="235"/>
      <c r="BS57" s="1062"/>
      <c r="BT57" s="1063"/>
      <c r="BU57" s="1063"/>
      <c r="BV57" s="1063"/>
      <c r="BW57" s="1063"/>
      <c r="BX57" s="1063"/>
      <c r="BY57" s="1063"/>
      <c r="BZ57" s="1063"/>
      <c r="CA57" s="1063"/>
      <c r="CB57" s="1063"/>
      <c r="CC57" s="1063"/>
      <c r="CD57" s="1063"/>
      <c r="CE57" s="1063"/>
      <c r="CF57" s="1063"/>
      <c r="CG57" s="1084"/>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ht="26.25" customHeight="1" x14ac:dyDescent="0.15">
      <c r="A58" s="234">
        <v>31</v>
      </c>
      <c r="B58" s="1100"/>
      <c r="C58" s="1101"/>
      <c r="D58" s="1101"/>
      <c r="E58" s="1101"/>
      <c r="F58" s="1101"/>
      <c r="G58" s="1101"/>
      <c r="H58" s="1101"/>
      <c r="I58" s="1101"/>
      <c r="J58" s="1101"/>
      <c r="K58" s="1101"/>
      <c r="L58" s="1101"/>
      <c r="M58" s="1101"/>
      <c r="N58" s="1101"/>
      <c r="O58" s="1101"/>
      <c r="P58" s="1102"/>
      <c r="Q58" s="1103"/>
      <c r="R58" s="1095"/>
      <c r="S58" s="1095"/>
      <c r="T58" s="1095"/>
      <c r="U58" s="1095"/>
      <c r="V58" s="1095"/>
      <c r="W58" s="1095"/>
      <c r="X58" s="1095"/>
      <c r="Y58" s="1095"/>
      <c r="Z58" s="1095"/>
      <c r="AA58" s="1095"/>
      <c r="AB58" s="1095"/>
      <c r="AC58" s="1095"/>
      <c r="AD58" s="1095"/>
      <c r="AE58" s="1104"/>
      <c r="AF58" s="1105"/>
      <c r="AG58" s="1106"/>
      <c r="AH58" s="1106"/>
      <c r="AI58" s="1106"/>
      <c r="AJ58" s="1107"/>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039"/>
      <c r="BF58" s="1039"/>
      <c r="BG58" s="1039"/>
      <c r="BH58" s="1039"/>
      <c r="BI58" s="1040"/>
      <c r="BJ58" s="228"/>
      <c r="BK58" s="228"/>
      <c r="BL58" s="228"/>
      <c r="BM58" s="228"/>
      <c r="BN58" s="228"/>
      <c r="BO58" s="237"/>
      <c r="BP58" s="237"/>
      <c r="BQ58" s="234">
        <v>52</v>
      </c>
      <c r="BR58" s="235"/>
      <c r="BS58" s="1062"/>
      <c r="BT58" s="1063"/>
      <c r="BU58" s="1063"/>
      <c r="BV58" s="1063"/>
      <c r="BW58" s="1063"/>
      <c r="BX58" s="1063"/>
      <c r="BY58" s="1063"/>
      <c r="BZ58" s="1063"/>
      <c r="CA58" s="1063"/>
      <c r="CB58" s="1063"/>
      <c r="CC58" s="1063"/>
      <c r="CD58" s="1063"/>
      <c r="CE58" s="1063"/>
      <c r="CF58" s="1063"/>
      <c r="CG58" s="1084"/>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ht="26.25" customHeight="1" x14ac:dyDescent="0.15">
      <c r="A59" s="234">
        <v>32</v>
      </c>
      <c r="B59" s="1100"/>
      <c r="C59" s="1101"/>
      <c r="D59" s="1101"/>
      <c r="E59" s="1101"/>
      <c r="F59" s="1101"/>
      <c r="G59" s="1101"/>
      <c r="H59" s="1101"/>
      <c r="I59" s="1101"/>
      <c r="J59" s="1101"/>
      <c r="K59" s="1101"/>
      <c r="L59" s="1101"/>
      <c r="M59" s="1101"/>
      <c r="N59" s="1101"/>
      <c r="O59" s="1101"/>
      <c r="P59" s="1102"/>
      <c r="Q59" s="1103"/>
      <c r="R59" s="1095"/>
      <c r="S59" s="1095"/>
      <c r="T59" s="1095"/>
      <c r="U59" s="1095"/>
      <c r="V59" s="1095"/>
      <c r="W59" s="1095"/>
      <c r="X59" s="1095"/>
      <c r="Y59" s="1095"/>
      <c r="Z59" s="1095"/>
      <c r="AA59" s="1095"/>
      <c r="AB59" s="1095"/>
      <c r="AC59" s="1095"/>
      <c r="AD59" s="1095"/>
      <c r="AE59" s="1104"/>
      <c r="AF59" s="1105"/>
      <c r="AG59" s="1106"/>
      <c r="AH59" s="1106"/>
      <c r="AI59" s="1106"/>
      <c r="AJ59" s="1107"/>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039"/>
      <c r="BF59" s="1039"/>
      <c r="BG59" s="1039"/>
      <c r="BH59" s="1039"/>
      <c r="BI59" s="1040"/>
      <c r="BJ59" s="228"/>
      <c r="BK59" s="228"/>
      <c r="BL59" s="228"/>
      <c r="BM59" s="228"/>
      <c r="BN59" s="228"/>
      <c r="BO59" s="237"/>
      <c r="BP59" s="237"/>
      <c r="BQ59" s="234">
        <v>53</v>
      </c>
      <c r="BR59" s="235"/>
      <c r="BS59" s="1062"/>
      <c r="BT59" s="1063"/>
      <c r="BU59" s="1063"/>
      <c r="BV59" s="1063"/>
      <c r="BW59" s="1063"/>
      <c r="BX59" s="1063"/>
      <c r="BY59" s="1063"/>
      <c r="BZ59" s="1063"/>
      <c r="CA59" s="1063"/>
      <c r="CB59" s="1063"/>
      <c r="CC59" s="1063"/>
      <c r="CD59" s="1063"/>
      <c r="CE59" s="1063"/>
      <c r="CF59" s="1063"/>
      <c r="CG59" s="1084"/>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ht="26.25" customHeight="1" x14ac:dyDescent="0.15">
      <c r="A60" s="234">
        <v>33</v>
      </c>
      <c r="B60" s="1100"/>
      <c r="C60" s="1101"/>
      <c r="D60" s="1101"/>
      <c r="E60" s="1101"/>
      <c r="F60" s="1101"/>
      <c r="G60" s="1101"/>
      <c r="H60" s="1101"/>
      <c r="I60" s="1101"/>
      <c r="J60" s="1101"/>
      <c r="K60" s="1101"/>
      <c r="L60" s="1101"/>
      <c r="M60" s="1101"/>
      <c r="N60" s="1101"/>
      <c r="O60" s="1101"/>
      <c r="P60" s="1102"/>
      <c r="Q60" s="1103"/>
      <c r="R60" s="1095"/>
      <c r="S60" s="1095"/>
      <c r="T60" s="1095"/>
      <c r="U60" s="1095"/>
      <c r="V60" s="1095"/>
      <c r="W60" s="1095"/>
      <c r="X60" s="1095"/>
      <c r="Y60" s="1095"/>
      <c r="Z60" s="1095"/>
      <c r="AA60" s="1095"/>
      <c r="AB60" s="1095"/>
      <c r="AC60" s="1095"/>
      <c r="AD60" s="1095"/>
      <c r="AE60" s="1104"/>
      <c r="AF60" s="1105"/>
      <c r="AG60" s="1106"/>
      <c r="AH60" s="1106"/>
      <c r="AI60" s="1106"/>
      <c r="AJ60" s="1107"/>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039"/>
      <c r="BF60" s="1039"/>
      <c r="BG60" s="1039"/>
      <c r="BH60" s="1039"/>
      <c r="BI60" s="1040"/>
      <c r="BJ60" s="228"/>
      <c r="BK60" s="228"/>
      <c r="BL60" s="228"/>
      <c r="BM60" s="228"/>
      <c r="BN60" s="228"/>
      <c r="BO60" s="237"/>
      <c r="BP60" s="237"/>
      <c r="BQ60" s="234">
        <v>54</v>
      </c>
      <c r="BR60" s="235"/>
      <c r="BS60" s="1062"/>
      <c r="BT60" s="1063"/>
      <c r="BU60" s="1063"/>
      <c r="BV60" s="1063"/>
      <c r="BW60" s="1063"/>
      <c r="BX60" s="1063"/>
      <c r="BY60" s="1063"/>
      <c r="BZ60" s="1063"/>
      <c r="CA60" s="1063"/>
      <c r="CB60" s="1063"/>
      <c r="CC60" s="1063"/>
      <c r="CD60" s="1063"/>
      <c r="CE60" s="1063"/>
      <c r="CF60" s="1063"/>
      <c r="CG60" s="1084"/>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ht="26.25" customHeight="1" thickBot="1" x14ac:dyDescent="0.2">
      <c r="A61" s="234">
        <v>34</v>
      </c>
      <c r="B61" s="1100"/>
      <c r="C61" s="1101"/>
      <c r="D61" s="1101"/>
      <c r="E61" s="1101"/>
      <c r="F61" s="1101"/>
      <c r="G61" s="1101"/>
      <c r="H61" s="1101"/>
      <c r="I61" s="1101"/>
      <c r="J61" s="1101"/>
      <c r="K61" s="1101"/>
      <c r="L61" s="1101"/>
      <c r="M61" s="1101"/>
      <c r="N61" s="1101"/>
      <c r="O61" s="1101"/>
      <c r="P61" s="1102"/>
      <c r="Q61" s="1103"/>
      <c r="R61" s="1095"/>
      <c r="S61" s="1095"/>
      <c r="T61" s="1095"/>
      <c r="U61" s="1095"/>
      <c r="V61" s="1095"/>
      <c r="W61" s="1095"/>
      <c r="X61" s="1095"/>
      <c r="Y61" s="1095"/>
      <c r="Z61" s="1095"/>
      <c r="AA61" s="1095"/>
      <c r="AB61" s="1095"/>
      <c r="AC61" s="1095"/>
      <c r="AD61" s="1095"/>
      <c r="AE61" s="1104"/>
      <c r="AF61" s="1105"/>
      <c r="AG61" s="1106"/>
      <c r="AH61" s="1106"/>
      <c r="AI61" s="1106"/>
      <c r="AJ61" s="1107"/>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039"/>
      <c r="BF61" s="1039"/>
      <c r="BG61" s="1039"/>
      <c r="BH61" s="1039"/>
      <c r="BI61" s="1040"/>
      <c r="BJ61" s="228"/>
      <c r="BK61" s="228"/>
      <c r="BL61" s="228"/>
      <c r="BM61" s="228"/>
      <c r="BN61" s="228"/>
      <c r="BO61" s="237"/>
      <c r="BP61" s="237"/>
      <c r="BQ61" s="234">
        <v>55</v>
      </c>
      <c r="BR61" s="235"/>
      <c r="BS61" s="1062"/>
      <c r="BT61" s="1063"/>
      <c r="BU61" s="1063"/>
      <c r="BV61" s="1063"/>
      <c r="BW61" s="1063"/>
      <c r="BX61" s="1063"/>
      <c r="BY61" s="1063"/>
      <c r="BZ61" s="1063"/>
      <c r="CA61" s="1063"/>
      <c r="CB61" s="1063"/>
      <c r="CC61" s="1063"/>
      <c r="CD61" s="1063"/>
      <c r="CE61" s="1063"/>
      <c r="CF61" s="1063"/>
      <c r="CG61" s="1084"/>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ht="26.25" customHeight="1" x14ac:dyDescent="0.15">
      <c r="A62" s="234">
        <v>35</v>
      </c>
      <c r="B62" s="1100"/>
      <c r="C62" s="1101"/>
      <c r="D62" s="1101"/>
      <c r="E62" s="1101"/>
      <c r="F62" s="1101"/>
      <c r="G62" s="1101"/>
      <c r="H62" s="1101"/>
      <c r="I62" s="1101"/>
      <c r="J62" s="1101"/>
      <c r="K62" s="1101"/>
      <c r="L62" s="1101"/>
      <c r="M62" s="1101"/>
      <c r="N62" s="1101"/>
      <c r="O62" s="1101"/>
      <c r="P62" s="1102"/>
      <c r="Q62" s="1103"/>
      <c r="R62" s="1095"/>
      <c r="S62" s="1095"/>
      <c r="T62" s="1095"/>
      <c r="U62" s="1095"/>
      <c r="V62" s="1095"/>
      <c r="W62" s="1095"/>
      <c r="X62" s="1095"/>
      <c r="Y62" s="1095"/>
      <c r="Z62" s="1095"/>
      <c r="AA62" s="1095"/>
      <c r="AB62" s="1095"/>
      <c r="AC62" s="1095"/>
      <c r="AD62" s="1095"/>
      <c r="AE62" s="1104"/>
      <c r="AF62" s="1105"/>
      <c r="AG62" s="1106"/>
      <c r="AH62" s="1106"/>
      <c r="AI62" s="1106"/>
      <c r="AJ62" s="1107"/>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039"/>
      <c r="BF62" s="1039"/>
      <c r="BG62" s="1039"/>
      <c r="BH62" s="1039"/>
      <c r="BI62" s="1040"/>
      <c r="BJ62" s="1097" t="s">
        <v>412</v>
      </c>
      <c r="BK62" s="1098"/>
      <c r="BL62" s="1098"/>
      <c r="BM62" s="1098"/>
      <c r="BN62" s="1099"/>
      <c r="BO62" s="237"/>
      <c r="BP62" s="237"/>
      <c r="BQ62" s="234">
        <v>56</v>
      </c>
      <c r="BR62" s="235"/>
      <c r="BS62" s="1062"/>
      <c r="BT62" s="1063"/>
      <c r="BU62" s="1063"/>
      <c r="BV62" s="1063"/>
      <c r="BW62" s="1063"/>
      <c r="BX62" s="1063"/>
      <c r="BY62" s="1063"/>
      <c r="BZ62" s="1063"/>
      <c r="CA62" s="1063"/>
      <c r="CB62" s="1063"/>
      <c r="CC62" s="1063"/>
      <c r="CD62" s="1063"/>
      <c r="CE62" s="1063"/>
      <c r="CF62" s="1063"/>
      <c r="CG62" s="1084"/>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ht="26.25" customHeight="1" thickBot="1" x14ac:dyDescent="0.2">
      <c r="A63" s="236" t="s">
        <v>391</v>
      </c>
      <c r="B63" s="1002" t="s">
        <v>413</v>
      </c>
      <c r="C63" s="1003"/>
      <c r="D63" s="1003"/>
      <c r="E63" s="1003"/>
      <c r="F63" s="1003"/>
      <c r="G63" s="1003"/>
      <c r="H63" s="1003"/>
      <c r="I63" s="1003"/>
      <c r="J63" s="1003"/>
      <c r="K63" s="1003"/>
      <c r="L63" s="1003"/>
      <c r="M63" s="1003"/>
      <c r="N63" s="1003"/>
      <c r="O63" s="1003"/>
      <c r="P63" s="1013"/>
      <c r="Q63" s="1029"/>
      <c r="R63" s="1030"/>
      <c r="S63" s="1030"/>
      <c r="T63" s="1030"/>
      <c r="U63" s="1030"/>
      <c r="V63" s="1030"/>
      <c r="W63" s="1030"/>
      <c r="X63" s="1030"/>
      <c r="Y63" s="1030"/>
      <c r="Z63" s="1030"/>
      <c r="AA63" s="1030"/>
      <c r="AB63" s="1030"/>
      <c r="AC63" s="1030"/>
      <c r="AD63" s="1030"/>
      <c r="AE63" s="1090"/>
      <c r="AF63" s="1091">
        <v>818</v>
      </c>
      <c r="AG63" s="1024"/>
      <c r="AH63" s="1024"/>
      <c r="AI63" s="1024"/>
      <c r="AJ63" s="1092"/>
      <c r="AK63" s="1093"/>
      <c r="AL63" s="1030"/>
      <c r="AM63" s="1030"/>
      <c r="AN63" s="1030"/>
      <c r="AO63" s="1030"/>
      <c r="AP63" s="1024">
        <v>1210</v>
      </c>
      <c r="AQ63" s="1024"/>
      <c r="AR63" s="1024"/>
      <c r="AS63" s="1024"/>
      <c r="AT63" s="1024"/>
      <c r="AU63" s="1024">
        <v>394</v>
      </c>
      <c r="AV63" s="1024"/>
      <c r="AW63" s="1024"/>
      <c r="AX63" s="1024"/>
      <c r="AY63" s="1024"/>
      <c r="AZ63" s="1087"/>
      <c r="BA63" s="1087"/>
      <c r="BB63" s="1087"/>
      <c r="BC63" s="1087"/>
      <c r="BD63" s="1087"/>
      <c r="BE63" s="1027"/>
      <c r="BF63" s="1027"/>
      <c r="BG63" s="1027"/>
      <c r="BH63" s="1027"/>
      <c r="BI63" s="1028"/>
      <c r="BJ63" s="1088" t="s">
        <v>393</v>
      </c>
      <c r="BK63" s="1018"/>
      <c r="BL63" s="1018"/>
      <c r="BM63" s="1018"/>
      <c r="BN63" s="1089"/>
      <c r="BO63" s="237"/>
      <c r="BP63" s="237"/>
      <c r="BQ63" s="234">
        <v>57</v>
      </c>
      <c r="BR63" s="235"/>
      <c r="BS63" s="1062"/>
      <c r="BT63" s="1063"/>
      <c r="BU63" s="1063"/>
      <c r="BV63" s="1063"/>
      <c r="BW63" s="1063"/>
      <c r="BX63" s="1063"/>
      <c r="BY63" s="1063"/>
      <c r="BZ63" s="1063"/>
      <c r="CA63" s="1063"/>
      <c r="CB63" s="1063"/>
      <c r="CC63" s="1063"/>
      <c r="CD63" s="1063"/>
      <c r="CE63" s="1063"/>
      <c r="CF63" s="1063"/>
      <c r="CG63" s="1084"/>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2"/>
      <c r="BT64" s="1063"/>
      <c r="BU64" s="1063"/>
      <c r="BV64" s="1063"/>
      <c r="BW64" s="1063"/>
      <c r="BX64" s="1063"/>
      <c r="BY64" s="1063"/>
      <c r="BZ64" s="1063"/>
      <c r="CA64" s="1063"/>
      <c r="CB64" s="1063"/>
      <c r="CC64" s="1063"/>
      <c r="CD64" s="1063"/>
      <c r="CE64" s="1063"/>
      <c r="CF64" s="1063"/>
      <c r="CG64" s="1084"/>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2"/>
      <c r="BT65" s="1063"/>
      <c r="BU65" s="1063"/>
      <c r="BV65" s="1063"/>
      <c r="BW65" s="1063"/>
      <c r="BX65" s="1063"/>
      <c r="BY65" s="1063"/>
      <c r="BZ65" s="1063"/>
      <c r="CA65" s="1063"/>
      <c r="CB65" s="1063"/>
      <c r="CC65" s="1063"/>
      <c r="CD65" s="1063"/>
      <c r="CE65" s="1063"/>
      <c r="CF65" s="1063"/>
      <c r="CG65" s="1084"/>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ht="26.25" customHeight="1" x14ac:dyDescent="0.15">
      <c r="A66" s="1065" t="s">
        <v>415</v>
      </c>
      <c r="B66" s="1066"/>
      <c r="C66" s="1066"/>
      <c r="D66" s="1066"/>
      <c r="E66" s="1066"/>
      <c r="F66" s="1066"/>
      <c r="G66" s="1066"/>
      <c r="H66" s="1066"/>
      <c r="I66" s="1066"/>
      <c r="J66" s="1066"/>
      <c r="K66" s="1066"/>
      <c r="L66" s="1066"/>
      <c r="M66" s="1066"/>
      <c r="N66" s="1066"/>
      <c r="O66" s="1066"/>
      <c r="P66" s="1067"/>
      <c r="Q66" s="1071" t="s">
        <v>396</v>
      </c>
      <c r="R66" s="1072"/>
      <c r="S66" s="1072"/>
      <c r="T66" s="1072"/>
      <c r="U66" s="1073"/>
      <c r="V66" s="1071" t="s">
        <v>416</v>
      </c>
      <c r="W66" s="1072"/>
      <c r="X66" s="1072"/>
      <c r="Y66" s="1072"/>
      <c r="Z66" s="1073"/>
      <c r="AA66" s="1071" t="s">
        <v>417</v>
      </c>
      <c r="AB66" s="1072"/>
      <c r="AC66" s="1072"/>
      <c r="AD66" s="1072"/>
      <c r="AE66" s="1073"/>
      <c r="AF66" s="1077" t="s">
        <v>418</v>
      </c>
      <c r="AG66" s="1078"/>
      <c r="AH66" s="1078"/>
      <c r="AI66" s="1078"/>
      <c r="AJ66" s="1079"/>
      <c r="AK66" s="1071" t="s">
        <v>419</v>
      </c>
      <c r="AL66" s="1066"/>
      <c r="AM66" s="1066"/>
      <c r="AN66" s="1066"/>
      <c r="AO66" s="1067"/>
      <c r="AP66" s="1071" t="s">
        <v>420</v>
      </c>
      <c r="AQ66" s="1072"/>
      <c r="AR66" s="1072"/>
      <c r="AS66" s="1072"/>
      <c r="AT66" s="1073"/>
      <c r="AU66" s="1071" t="s">
        <v>421</v>
      </c>
      <c r="AV66" s="1072"/>
      <c r="AW66" s="1072"/>
      <c r="AX66" s="1072"/>
      <c r="AY66" s="1073"/>
      <c r="AZ66" s="1071" t="s">
        <v>379</v>
      </c>
      <c r="BA66" s="1072"/>
      <c r="BB66" s="1072"/>
      <c r="BC66" s="1072"/>
      <c r="BD66" s="1085"/>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6"/>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5" t="s">
        <v>583</v>
      </c>
      <c r="C68" s="1056"/>
      <c r="D68" s="1056"/>
      <c r="E68" s="1056"/>
      <c r="F68" s="1056"/>
      <c r="G68" s="1056"/>
      <c r="H68" s="1056"/>
      <c r="I68" s="1056"/>
      <c r="J68" s="1056"/>
      <c r="K68" s="1056"/>
      <c r="L68" s="1056"/>
      <c r="M68" s="1056"/>
      <c r="N68" s="1056"/>
      <c r="O68" s="1056"/>
      <c r="P68" s="1057"/>
      <c r="Q68" s="1058">
        <v>15755</v>
      </c>
      <c r="R68" s="1049"/>
      <c r="S68" s="1049"/>
      <c r="T68" s="1049"/>
      <c r="U68" s="1049"/>
      <c r="V68" s="1049">
        <v>15733</v>
      </c>
      <c r="W68" s="1049"/>
      <c r="X68" s="1049"/>
      <c r="Y68" s="1049"/>
      <c r="Z68" s="1049"/>
      <c r="AA68" s="1049">
        <f>Q68-V68</f>
        <v>22</v>
      </c>
      <c r="AB68" s="1049"/>
      <c r="AC68" s="1049"/>
      <c r="AD68" s="1049"/>
      <c r="AE68" s="1049"/>
      <c r="AF68" s="1049">
        <v>22</v>
      </c>
      <c r="AG68" s="1049"/>
      <c r="AH68" s="1049"/>
      <c r="AI68" s="1049"/>
      <c r="AJ68" s="1049"/>
      <c r="AK68" s="1049">
        <v>77</v>
      </c>
      <c r="AL68" s="1049"/>
      <c r="AM68" s="1049"/>
      <c r="AN68" s="1049"/>
      <c r="AO68" s="1049"/>
      <c r="AP68" s="1049" t="s">
        <v>586</v>
      </c>
      <c r="AQ68" s="1049"/>
      <c r="AR68" s="1049"/>
      <c r="AS68" s="1049"/>
      <c r="AT68" s="1049"/>
      <c r="AU68" s="1050" t="s">
        <v>586</v>
      </c>
      <c r="AV68" s="1051"/>
      <c r="AW68" s="1051"/>
      <c r="AX68" s="1051"/>
      <c r="AY68" s="1052"/>
      <c r="AZ68" s="1053"/>
      <c r="BA68" s="1053"/>
      <c r="BB68" s="1053"/>
      <c r="BC68" s="1053"/>
      <c r="BD68" s="1054"/>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41" t="s">
        <v>584</v>
      </c>
      <c r="C69" s="1042"/>
      <c r="D69" s="1042"/>
      <c r="E69" s="1042"/>
      <c r="F69" s="1042"/>
      <c r="G69" s="1042"/>
      <c r="H69" s="1042"/>
      <c r="I69" s="1042"/>
      <c r="J69" s="1042"/>
      <c r="K69" s="1042"/>
      <c r="L69" s="1042"/>
      <c r="M69" s="1042"/>
      <c r="N69" s="1042"/>
      <c r="O69" s="1042"/>
      <c r="P69" s="1043"/>
      <c r="Q69" s="1044">
        <v>96</v>
      </c>
      <c r="R69" s="1038"/>
      <c r="S69" s="1038"/>
      <c r="T69" s="1038"/>
      <c r="U69" s="1038"/>
      <c r="V69" s="1038">
        <v>95</v>
      </c>
      <c r="W69" s="1038"/>
      <c r="X69" s="1038"/>
      <c r="Y69" s="1038"/>
      <c r="Z69" s="1038"/>
      <c r="AA69" s="1048">
        <f t="shared" ref="AA69:AA73" si="1">Q69-V69</f>
        <v>1</v>
      </c>
      <c r="AB69" s="1046"/>
      <c r="AC69" s="1046"/>
      <c r="AD69" s="1046"/>
      <c r="AE69" s="1047"/>
      <c r="AF69" s="1038">
        <v>1</v>
      </c>
      <c r="AG69" s="1038"/>
      <c r="AH69" s="1038"/>
      <c r="AI69" s="1038"/>
      <c r="AJ69" s="1038"/>
      <c r="AK69" s="1038">
        <v>3</v>
      </c>
      <c r="AL69" s="1038"/>
      <c r="AM69" s="1038"/>
      <c r="AN69" s="1038"/>
      <c r="AO69" s="1038"/>
      <c r="AP69" s="1048" t="s">
        <v>586</v>
      </c>
      <c r="AQ69" s="1046"/>
      <c r="AR69" s="1046"/>
      <c r="AS69" s="1046"/>
      <c r="AT69" s="1047"/>
      <c r="AU69" s="1048" t="s">
        <v>586</v>
      </c>
      <c r="AV69" s="1046"/>
      <c r="AW69" s="1046"/>
      <c r="AX69" s="1046"/>
      <c r="AY69" s="1047"/>
      <c r="AZ69" s="1039"/>
      <c r="BA69" s="1039"/>
      <c r="BB69" s="1039"/>
      <c r="BC69" s="1039"/>
      <c r="BD69" s="1040"/>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41" t="s">
        <v>595</v>
      </c>
      <c r="C70" s="1042"/>
      <c r="D70" s="1042"/>
      <c r="E70" s="1042"/>
      <c r="F70" s="1042"/>
      <c r="G70" s="1042"/>
      <c r="H70" s="1042"/>
      <c r="I70" s="1042"/>
      <c r="J70" s="1042"/>
      <c r="K70" s="1042"/>
      <c r="L70" s="1042"/>
      <c r="M70" s="1042"/>
      <c r="N70" s="1042"/>
      <c r="O70" s="1042"/>
      <c r="P70" s="1043"/>
      <c r="Q70" s="1044">
        <v>461</v>
      </c>
      <c r="R70" s="1038"/>
      <c r="S70" s="1038"/>
      <c r="T70" s="1038"/>
      <c r="U70" s="1038"/>
      <c r="V70" s="1038">
        <v>257</v>
      </c>
      <c r="W70" s="1038"/>
      <c r="X70" s="1038"/>
      <c r="Y70" s="1038"/>
      <c r="Z70" s="1038"/>
      <c r="AA70" s="1048">
        <f t="shared" si="1"/>
        <v>204</v>
      </c>
      <c r="AB70" s="1046"/>
      <c r="AC70" s="1046"/>
      <c r="AD70" s="1046"/>
      <c r="AE70" s="1047"/>
      <c r="AF70" s="1038">
        <v>204</v>
      </c>
      <c r="AG70" s="1038"/>
      <c r="AH70" s="1038"/>
      <c r="AI70" s="1038"/>
      <c r="AJ70" s="1038"/>
      <c r="AK70" s="1048" t="s">
        <v>586</v>
      </c>
      <c r="AL70" s="1046"/>
      <c r="AM70" s="1046"/>
      <c r="AN70" s="1046"/>
      <c r="AO70" s="1047"/>
      <c r="AP70" s="1048" t="s">
        <v>586</v>
      </c>
      <c r="AQ70" s="1046"/>
      <c r="AR70" s="1046"/>
      <c r="AS70" s="1046"/>
      <c r="AT70" s="1047"/>
      <c r="AU70" s="1048" t="s">
        <v>586</v>
      </c>
      <c r="AV70" s="1046"/>
      <c r="AW70" s="1046"/>
      <c r="AX70" s="1046"/>
      <c r="AY70" s="1047"/>
      <c r="AZ70" s="1039"/>
      <c r="BA70" s="1039"/>
      <c r="BB70" s="1039"/>
      <c r="BC70" s="1039"/>
      <c r="BD70" s="1040"/>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41" t="s">
        <v>596</v>
      </c>
      <c r="C71" s="1042"/>
      <c r="D71" s="1042"/>
      <c r="E71" s="1042"/>
      <c r="F71" s="1042"/>
      <c r="G71" s="1042"/>
      <c r="H71" s="1042"/>
      <c r="I71" s="1042"/>
      <c r="J71" s="1042"/>
      <c r="K71" s="1042"/>
      <c r="L71" s="1042"/>
      <c r="M71" s="1042"/>
      <c r="N71" s="1042"/>
      <c r="O71" s="1042"/>
      <c r="P71" s="1043"/>
      <c r="Q71" s="1044">
        <v>975</v>
      </c>
      <c r="R71" s="1038"/>
      <c r="S71" s="1038"/>
      <c r="T71" s="1038"/>
      <c r="U71" s="1038"/>
      <c r="V71" s="1038">
        <v>965</v>
      </c>
      <c r="W71" s="1038"/>
      <c r="X71" s="1038"/>
      <c r="Y71" s="1038"/>
      <c r="Z71" s="1038"/>
      <c r="AA71" s="1048">
        <f t="shared" si="1"/>
        <v>10</v>
      </c>
      <c r="AB71" s="1046"/>
      <c r="AC71" s="1046"/>
      <c r="AD71" s="1046"/>
      <c r="AE71" s="1047"/>
      <c r="AF71" s="1038">
        <v>10</v>
      </c>
      <c r="AG71" s="1038"/>
      <c r="AH71" s="1038"/>
      <c r="AI71" s="1038"/>
      <c r="AJ71" s="1038"/>
      <c r="AK71" s="1048" t="s">
        <v>586</v>
      </c>
      <c r="AL71" s="1046"/>
      <c r="AM71" s="1046"/>
      <c r="AN71" s="1046"/>
      <c r="AO71" s="1047"/>
      <c r="AP71" s="1048" t="s">
        <v>586</v>
      </c>
      <c r="AQ71" s="1046"/>
      <c r="AR71" s="1046"/>
      <c r="AS71" s="1046"/>
      <c r="AT71" s="1047"/>
      <c r="AU71" s="1048" t="s">
        <v>586</v>
      </c>
      <c r="AV71" s="1046"/>
      <c r="AW71" s="1046"/>
      <c r="AX71" s="1046"/>
      <c r="AY71" s="1047"/>
      <c r="AZ71" s="1039"/>
      <c r="BA71" s="1039"/>
      <c r="BB71" s="1039"/>
      <c r="BC71" s="1039"/>
      <c r="BD71" s="1040"/>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41" t="s">
        <v>585</v>
      </c>
      <c r="C72" s="1042"/>
      <c r="D72" s="1042"/>
      <c r="E72" s="1042"/>
      <c r="F72" s="1042"/>
      <c r="G72" s="1042"/>
      <c r="H72" s="1042"/>
      <c r="I72" s="1042"/>
      <c r="J72" s="1042"/>
      <c r="K72" s="1042"/>
      <c r="L72" s="1042"/>
      <c r="M72" s="1042"/>
      <c r="N72" s="1042"/>
      <c r="O72" s="1042"/>
      <c r="P72" s="1043"/>
      <c r="Q72" s="1044">
        <v>359263</v>
      </c>
      <c r="R72" s="1038"/>
      <c r="S72" s="1038"/>
      <c r="T72" s="1038"/>
      <c r="U72" s="1038"/>
      <c r="V72" s="1038">
        <v>349158</v>
      </c>
      <c r="W72" s="1038"/>
      <c r="X72" s="1038"/>
      <c r="Y72" s="1038"/>
      <c r="Z72" s="1038"/>
      <c r="AA72" s="1048">
        <v>10106</v>
      </c>
      <c r="AB72" s="1046"/>
      <c r="AC72" s="1046"/>
      <c r="AD72" s="1046"/>
      <c r="AE72" s="1047"/>
      <c r="AF72" s="1038">
        <v>10106</v>
      </c>
      <c r="AG72" s="1038"/>
      <c r="AH72" s="1038"/>
      <c r="AI72" s="1038"/>
      <c r="AJ72" s="1038"/>
      <c r="AK72" s="1038">
        <v>703</v>
      </c>
      <c r="AL72" s="1038"/>
      <c r="AM72" s="1038"/>
      <c r="AN72" s="1038"/>
      <c r="AO72" s="1038"/>
      <c r="AP72" s="1048" t="s">
        <v>586</v>
      </c>
      <c r="AQ72" s="1046"/>
      <c r="AR72" s="1046"/>
      <c r="AS72" s="1046"/>
      <c r="AT72" s="1047"/>
      <c r="AU72" s="1048" t="s">
        <v>586</v>
      </c>
      <c r="AV72" s="1046"/>
      <c r="AW72" s="1046"/>
      <c r="AX72" s="1046"/>
      <c r="AY72" s="1047"/>
      <c r="AZ72" s="1039"/>
      <c r="BA72" s="1039"/>
      <c r="BB72" s="1039"/>
      <c r="BC72" s="1039"/>
      <c r="BD72" s="1040"/>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41" t="s">
        <v>597</v>
      </c>
      <c r="C73" s="1042"/>
      <c r="D73" s="1042"/>
      <c r="E73" s="1042"/>
      <c r="F73" s="1042"/>
      <c r="G73" s="1042"/>
      <c r="H73" s="1042"/>
      <c r="I73" s="1042"/>
      <c r="J73" s="1042"/>
      <c r="K73" s="1042"/>
      <c r="L73" s="1042"/>
      <c r="M73" s="1042"/>
      <c r="N73" s="1042"/>
      <c r="O73" s="1042"/>
      <c r="P73" s="1043"/>
      <c r="Q73" s="1044">
        <v>2123</v>
      </c>
      <c r="R73" s="1038"/>
      <c r="S73" s="1038"/>
      <c r="T73" s="1038"/>
      <c r="U73" s="1038"/>
      <c r="V73" s="1038">
        <v>2057</v>
      </c>
      <c r="W73" s="1038"/>
      <c r="X73" s="1038"/>
      <c r="Y73" s="1038"/>
      <c r="Z73" s="1038"/>
      <c r="AA73" s="1048">
        <f t="shared" si="1"/>
        <v>66</v>
      </c>
      <c r="AB73" s="1046"/>
      <c r="AC73" s="1046"/>
      <c r="AD73" s="1046"/>
      <c r="AE73" s="1047"/>
      <c r="AF73" s="1038">
        <v>894</v>
      </c>
      <c r="AG73" s="1038"/>
      <c r="AH73" s="1038"/>
      <c r="AI73" s="1038"/>
      <c r="AJ73" s="1038"/>
      <c r="AK73" s="1048" t="s">
        <v>586</v>
      </c>
      <c r="AL73" s="1046"/>
      <c r="AM73" s="1046"/>
      <c r="AN73" s="1046"/>
      <c r="AO73" s="1047"/>
      <c r="AP73" s="1048" t="s">
        <v>586</v>
      </c>
      <c r="AQ73" s="1046"/>
      <c r="AR73" s="1046"/>
      <c r="AS73" s="1046"/>
      <c r="AT73" s="1047"/>
      <c r="AU73" s="1048" t="s">
        <v>586</v>
      </c>
      <c r="AV73" s="1046"/>
      <c r="AW73" s="1046"/>
      <c r="AX73" s="1046"/>
      <c r="AY73" s="1047"/>
      <c r="AZ73" s="1039"/>
      <c r="BA73" s="1039"/>
      <c r="BB73" s="1039"/>
      <c r="BC73" s="1039"/>
      <c r="BD73" s="1040"/>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41"/>
      <c r="C74" s="1042"/>
      <c r="D74" s="1042"/>
      <c r="E74" s="1042"/>
      <c r="F74" s="1042"/>
      <c r="G74" s="1042"/>
      <c r="H74" s="1042"/>
      <c r="I74" s="1042"/>
      <c r="J74" s="1042"/>
      <c r="K74" s="1042"/>
      <c r="L74" s="1042"/>
      <c r="M74" s="1042"/>
      <c r="N74" s="1042"/>
      <c r="O74" s="1042"/>
      <c r="P74" s="1043"/>
      <c r="Q74" s="1044"/>
      <c r="R74" s="1038"/>
      <c r="S74" s="1038"/>
      <c r="T74" s="1038"/>
      <c r="U74" s="1038"/>
      <c r="V74" s="1038"/>
      <c r="W74" s="1038"/>
      <c r="X74" s="1038"/>
      <c r="Y74" s="1038"/>
      <c r="Z74" s="1038"/>
      <c r="AA74" s="1038"/>
      <c r="AB74" s="1038"/>
      <c r="AC74" s="1038"/>
      <c r="AD74" s="1038"/>
      <c r="AE74" s="1038"/>
      <c r="AF74" s="1038"/>
      <c r="AG74" s="1038"/>
      <c r="AH74" s="1038"/>
      <c r="AI74" s="1038"/>
      <c r="AJ74" s="1038"/>
      <c r="AK74" s="1038"/>
      <c r="AL74" s="1038"/>
      <c r="AM74" s="1038"/>
      <c r="AN74" s="1038"/>
      <c r="AO74" s="1038"/>
      <c r="AP74" s="1038"/>
      <c r="AQ74" s="1038"/>
      <c r="AR74" s="1038"/>
      <c r="AS74" s="1038"/>
      <c r="AT74" s="1038"/>
      <c r="AU74" s="1038"/>
      <c r="AV74" s="1038"/>
      <c r="AW74" s="1038"/>
      <c r="AX74" s="1038"/>
      <c r="AY74" s="1038"/>
      <c r="AZ74" s="1039"/>
      <c r="BA74" s="1039"/>
      <c r="BB74" s="1039"/>
      <c r="BC74" s="1039"/>
      <c r="BD74" s="1040"/>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41"/>
      <c r="C75" s="1042"/>
      <c r="D75" s="1042"/>
      <c r="E75" s="1042"/>
      <c r="F75" s="1042"/>
      <c r="G75" s="1042"/>
      <c r="H75" s="1042"/>
      <c r="I75" s="1042"/>
      <c r="J75" s="1042"/>
      <c r="K75" s="1042"/>
      <c r="L75" s="1042"/>
      <c r="M75" s="1042"/>
      <c r="N75" s="1042"/>
      <c r="O75" s="1042"/>
      <c r="P75" s="1043"/>
      <c r="Q75" s="1045"/>
      <c r="R75" s="1046"/>
      <c r="S75" s="1046"/>
      <c r="T75" s="1046"/>
      <c r="U75" s="1047"/>
      <c r="V75" s="1048"/>
      <c r="W75" s="1046"/>
      <c r="X75" s="1046"/>
      <c r="Y75" s="1046"/>
      <c r="Z75" s="1047"/>
      <c r="AA75" s="1048"/>
      <c r="AB75" s="1046"/>
      <c r="AC75" s="1046"/>
      <c r="AD75" s="1046"/>
      <c r="AE75" s="1047"/>
      <c r="AF75" s="1048"/>
      <c r="AG75" s="1046"/>
      <c r="AH75" s="1046"/>
      <c r="AI75" s="1046"/>
      <c r="AJ75" s="1047"/>
      <c r="AK75" s="1048"/>
      <c r="AL75" s="1046"/>
      <c r="AM75" s="1046"/>
      <c r="AN75" s="1046"/>
      <c r="AO75" s="1047"/>
      <c r="AP75" s="1048"/>
      <c r="AQ75" s="1046"/>
      <c r="AR75" s="1046"/>
      <c r="AS75" s="1046"/>
      <c r="AT75" s="1047"/>
      <c r="AU75" s="1048"/>
      <c r="AV75" s="1046"/>
      <c r="AW75" s="1046"/>
      <c r="AX75" s="1046"/>
      <c r="AY75" s="1047"/>
      <c r="AZ75" s="1039"/>
      <c r="BA75" s="1039"/>
      <c r="BB75" s="1039"/>
      <c r="BC75" s="1039"/>
      <c r="BD75" s="1040"/>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41"/>
      <c r="C76" s="1042"/>
      <c r="D76" s="1042"/>
      <c r="E76" s="1042"/>
      <c r="F76" s="1042"/>
      <c r="G76" s="1042"/>
      <c r="H76" s="1042"/>
      <c r="I76" s="1042"/>
      <c r="J76" s="1042"/>
      <c r="K76" s="1042"/>
      <c r="L76" s="1042"/>
      <c r="M76" s="1042"/>
      <c r="N76" s="1042"/>
      <c r="O76" s="1042"/>
      <c r="P76" s="1043"/>
      <c r="Q76" s="1045"/>
      <c r="R76" s="1046"/>
      <c r="S76" s="1046"/>
      <c r="T76" s="1046"/>
      <c r="U76" s="1047"/>
      <c r="V76" s="1048"/>
      <c r="W76" s="1046"/>
      <c r="X76" s="1046"/>
      <c r="Y76" s="1046"/>
      <c r="Z76" s="1047"/>
      <c r="AA76" s="1048"/>
      <c r="AB76" s="1046"/>
      <c r="AC76" s="1046"/>
      <c r="AD76" s="1046"/>
      <c r="AE76" s="1047"/>
      <c r="AF76" s="1048"/>
      <c r="AG76" s="1046"/>
      <c r="AH76" s="1046"/>
      <c r="AI76" s="1046"/>
      <c r="AJ76" s="1047"/>
      <c r="AK76" s="1048"/>
      <c r="AL76" s="1046"/>
      <c r="AM76" s="1046"/>
      <c r="AN76" s="1046"/>
      <c r="AO76" s="1047"/>
      <c r="AP76" s="1048"/>
      <c r="AQ76" s="1046"/>
      <c r="AR76" s="1046"/>
      <c r="AS76" s="1046"/>
      <c r="AT76" s="1047"/>
      <c r="AU76" s="1048"/>
      <c r="AV76" s="1046"/>
      <c r="AW76" s="1046"/>
      <c r="AX76" s="1046"/>
      <c r="AY76" s="1047"/>
      <c r="AZ76" s="1039"/>
      <c r="BA76" s="1039"/>
      <c r="BB76" s="1039"/>
      <c r="BC76" s="1039"/>
      <c r="BD76" s="1040"/>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41"/>
      <c r="C77" s="1042"/>
      <c r="D77" s="1042"/>
      <c r="E77" s="1042"/>
      <c r="F77" s="1042"/>
      <c r="G77" s="1042"/>
      <c r="H77" s="1042"/>
      <c r="I77" s="1042"/>
      <c r="J77" s="1042"/>
      <c r="K77" s="1042"/>
      <c r="L77" s="1042"/>
      <c r="M77" s="1042"/>
      <c r="N77" s="1042"/>
      <c r="O77" s="1042"/>
      <c r="P77" s="1043"/>
      <c r="Q77" s="1045"/>
      <c r="R77" s="1046"/>
      <c r="S77" s="1046"/>
      <c r="T77" s="1046"/>
      <c r="U77" s="1047"/>
      <c r="V77" s="1048"/>
      <c r="W77" s="1046"/>
      <c r="X77" s="1046"/>
      <c r="Y77" s="1046"/>
      <c r="Z77" s="1047"/>
      <c r="AA77" s="1048"/>
      <c r="AB77" s="1046"/>
      <c r="AC77" s="1046"/>
      <c r="AD77" s="1046"/>
      <c r="AE77" s="1047"/>
      <c r="AF77" s="1048"/>
      <c r="AG77" s="1046"/>
      <c r="AH77" s="1046"/>
      <c r="AI77" s="1046"/>
      <c r="AJ77" s="1047"/>
      <c r="AK77" s="1048"/>
      <c r="AL77" s="1046"/>
      <c r="AM77" s="1046"/>
      <c r="AN77" s="1046"/>
      <c r="AO77" s="1047"/>
      <c r="AP77" s="1048"/>
      <c r="AQ77" s="1046"/>
      <c r="AR77" s="1046"/>
      <c r="AS77" s="1046"/>
      <c r="AT77" s="1047"/>
      <c r="AU77" s="1048"/>
      <c r="AV77" s="1046"/>
      <c r="AW77" s="1046"/>
      <c r="AX77" s="1046"/>
      <c r="AY77" s="1047"/>
      <c r="AZ77" s="1039"/>
      <c r="BA77" s="1039"/>
      <c r="BB77" s="1039"/>
      <c r="BC77" s="1039"/>
      <c r="BD77" s="1040"/>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41"/>
      <c r="C78" s="1042"/>
      <c r="D78" s="1042"/>
      <c r="E78" s="1042"/>
      <c r="F78" s="1042"/>
      <c r="G78" s="1042"/>
      <c r="H78" s="1042"/>
      <c r="I78" s="1042"/>
      <c r="J78" s="1042"/>
      <c r="K78" s="1042"/>
      <c r="L78" s="1042"/>
      <c r="M78" s="1042"/>
      <c r="N78" s="1042"/>
      <c r="O78" s="1042"/>
      <c r="P78" s="1043"/>
      <c r="Q78" s="1044"/>
      <c r="R78" s="1038"/>
      <c r="S78" s="1038"/>
      <c r="T78" s="1038"/>
      <c r="U78" s="1038"/>
      <c r="V78" s="1038"/>
      <c r="W78" s="1038"/>
      <c r="X78" s="1038"/>
      <c r="Y78" s="1038"/>
      <c r="Z78" s="1038"/>
      <c r="AA78" s="1038"/>
      <c r="AB78" s="1038"/>
      <c r="AC78" s="1038"/>
      <c r="AD78" s="1038"/>
      <c r="AE78" s="1038"/>
      <c r="AF78" s="1038"/>
      <c r="AG78" s="1038"/>
      <c r="AH78" s="1038"/>
      <c r="AI78" s="1038"/>
      <c r="AJ78" s="1038"/>
      <c r="AK78" s="1038"/>
      <c r="AL78" s="1038"/>
      <c r="AM78" s="1038"/>
      <c r="AN78" s="1038"/>
      <c r="AO78" s="1038"/>
      <c r="AP78" s="1038"/>
      <c r="AQ78" s="1038"/>
      <c r="AR78" s="1038"/>
      <c r="AS78" s="1038"/>
      <c r="AT78" s="1038"/>
      <c r="AU78" s="1038"/>
      <c r="AV78" s="1038"/>
      <c r="AW78" s="1038"/>
      <c r="AX78" s="1038"/>
      <c r="AY78" s="1038"/>
      <c r="AZ78" s="1039"/>
      <c r="BA78" s="1039"/>
      <c r="BB78" s="1039"/>
      <c r="BC78" s="1039"/>
      <c r="BD78" s="1040"/>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41"/>
      <c r="C79" s="1042"/>
      <c r="D79" s="1042"/>
      <c r="E79" s="1042"/>
      <c r="F79" s="1042"/>
      <c r="G79" s="1042"/>
      <c r="H79" s="1042"/>
      <c r="I79" s="1042"/>
      <c r="J79" s="1042"/>
      <c r="K79" s="1042"/>
      <c r="L79" s="1042"/>
      <c r="M79" s="1042"/>
      <c r="N79" s="1042"/>
      <c r="O79" s="1042"/>
      <c r="P79" s="1043"/>
      <c r="Q79" s="1044"/>
      <c r="R79" s="1038"/>
      <c r="S79" s="1038"/>
      <c r="T79" s="1038"/>
      <c r="U79" s="1038"/>
      <c r="V79" s="1038"/>
      <c r="W79" s="1038"/>
      <c r="X79" s="1038"/>
      <c r="Y79" s="1038"/>
      <c r="Z79" s="1038"/>
      <c r="AA79" s="1038"/>
      <c r="AB79" s="1038"/>
      <c r="AC79" s="1038"/>
      <c r="AD79" s="1038"/>
      <c r="AE79" s="1038"/>
      <c r="AF79" s="1038"/>
      <c r="AG79" s="1038"/>
      <c r="AH79" s="1038"/>
      <c r="AI79" s="1038"/>
      <c r="AJ79" s="1038"/>
      <c r="AK79" s="1038"/>
      <c r="AL79" s="1038"/>
      <c r="AM79" s="1038"/>
      <c r="AN79" s="1038"/>
      <c r="AO79" s="1038"/>
      <c r="AP79" s="1038"/>
      <c r="AQ79" s="1038"/>
      <c r="AR79" s="1038"/>
      <c r="AS79" s="1038"/>
      <c r="AT79" s="1038"/>
      <c r="AU79" s="1038"/>
      <c r="AV79" s="1038"/>
      <c r="AW79" s="1038"/>
      <c r="AX79" s="1038"/>
      <c r="AY79" s="1038"/>
      <c r="AZ79" s="1039"/>
      <c r="BA79" s="1039"/>
      <c r="BB79" s="1039"/>
      <c r="BC79" s="1039"/>
      <c r="BD79" s="1040"/>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41"/>
      <c r="C80" s="1042"/>
      <c r="D80" s="1042"/>
      <c r="E80" s="1042"/>
      <c r="F80" s="1042"/>
      <c r="G80" s="1042"/>
      <c r="H80" s="1042"/>
      <c r="I80" s="1042"/>
      <c r="J80" s="1042"/>
      <c r="K80" s="1042"/>
      <c r="L80" s="1042"/>
      <c r="M80" s="1042"/>
      <c r="N80" s="1042"/>
      <c r="O80" s="1042"/>
      <c r="P80" s="1043"/>
      <c r="Q80" s="1044"/>
      <c r="R80" s="1038"/>
      <c r="S80" s="1038"/>
      <c r="T80" s="1038"/>
      <c r="U80" s="1038"/>
      <c r="V80" s="1038"/>
      <c r="W80" s="1038"/>
      <c r="X80" s="1038"/>
      <c r="Y80" s="1038"/>
      <c r="Z80" s="1038"/>
      <c r="AA80" s="1038"/>
      <c r="AB80" s="1038"/>
      <c r="AC80" s="1038"/>
      <c r="AD80" s="1038"/>
      <c r="AE80" s="1038"/>
      <c r="AF80" s="1038"/>
      <c r="AG80" s="1038"/>
      <c r="AH80" s="1038"/>
      <c r="AI80" s="1038"/>
      <c r="AJ80" s="1038"/>
      <c r="AK80" s="1038"/>
      <c r="AL80" s="1038"/>
      <c r="AM80" s="1038"/>
      <c r="AN80" s="1038"/>
      <c r="AO80" s="1038"/>
      <c r="AP80" s="1038"/>
      <c r="AQ80" s="1038"/>
      <c r="AR80" s="1038"/>
      <c r="AS80" s="1038"/>
      <c r="AT80" s="1038"/>
      <c r="AU80" s="1038"/>
      <c r="AV80" s="1038"/>
      <c r="AW80" s="1038"/>
      <c r="AX80" s="1038"/>
      <c r="AY80" s="1038"/>
      <c r="AZ80" s="1039"/>
      <c r="BA80" s="1039"/>
      <c r="BB80" s="1039"/>
      <c r="BC80" s="1039"/>
      <c r="BD80" s="1040"/>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41"/>
      <c r="C81" s="1042"/>
      <c r="D81" s="1042"/>
      <c r="E81" s="1042"/>
      <c r="F81" s="1042"/>
      <c r="G81" s="1042"/>
      <c r="H81" s="1042"/>
      <c r="I81" s="1042"/>
      <c r="J81" s="1042"/>
      <c r="K81" s="1042"/>
      <c r="L81" s="1042"/>
      <c r="M81" s="1042"/>
      <c r="N81" s="1042"/>
      <c r="O81" s="1042"/>
      <c r="P81" s="1043"/>
      <c r="Q81" s="1044"/>
      <c r="R81" s="1038"/>
      <c r="S81" s="1038"/>
      <c r="T81" s="1038"/>
      <c r="U81" s="1038"/>
      <c r="V81" s="1038"/>
      <c r="W81" s="1038"/>
      <c r="X81" s="1038"/>
      <c r="Y81" s="1038"/>
      <c r="Z81" s="1038"/>
      <c r="AA81" s="1038"/>
      <c r="AB81" s="1038"/>
      <c r="AC81" s="1038"/>
      <c r="AD81" s="1038"/>
      <c r="AE81" s="1038"/>
      <c r="AF81" s="1038"/>
      <c r="AG81" s="1038"/>
      <c r="AH81" s="1038"/>
      <c r="AI81" s="1038"/>
      <c r="AJ81" s="1038"/>
      <c r="AK81" s="1038"/>
      <c r="AL81" s="1038"/>
      <c r="AM81" s="1038"/>
      <c r="AN81" s="1038"/>
      <c r="AO81" s="1038"/>
      <c r="AP81" s="1038"/>
      <c r="AQ81" s="1038"/>
      <c r="AR81" s="1038"/>
      <c r="AS81" s="1038"/>
      <c r="AT81" s="1038"/>
      <c r="AU81" s="1038"/>
      <c r="AV81" s="1038"/>
      <c r="AW81" s="1038"/>
      <c r="AX81" s="1038"/>
      <c r="AY81" s="1038"/>
      <c r="AZ81" s="1039"/>
      <c r="BA81" s="1039"/>
      <c r="BB81" s="1039"/>
      <c r="BC81" s="1039"/>
      <c r="BD81" s="1040"/>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41"/>
      <c r="C82" s="1042"/>
      <c r="D82" s="1042"/>
      <c r="E82" s="1042"/>
      <c r="F82" s="1042"/>
      <c r="G82" s="1042"/>
      <c r="H82" s="1042"/>
      <c r="I82" s="1042"/>
      <c r="J82" s="1042"/>
      <c r="K82" s="1042"/>
      <c r="L82" s="1042"/>
      <c r="M82" s="1042"/>
      <c r="N82" s="1042"/>
      <c r="O82" s="1042"/>
      <c r="P82" s="1043"/>
      <c r="Q82" s="1044"/>
      <c r="R82" s="1038"/>
      <c r="S82" s="1038"/>
      <c r="T82" s="1038"/>
      <c r="U82" s="1038"/>
      <c r="V82" s="1038"/>
      <c r="W82" s="1038"/>
      <c r="X82" s="1038"/>
      <c r="Y82" s="1038"/>
      <c r="Z82" s="1038"/>
      <c r="AA82" s="1038"/>
      <c r="AB82" s="1038"/>
      <c r="AC82" s="1038"/>
      <c r="AD82" s="1038"/>
      <c r="AE82" s="1038"/>
      <c r="AF82" s="1038"/>
      <c r="AG82" s="1038"/>
      <c r="AH82" s="1038"/>
      <c r="AI82" s="1038"/>
      <c r="AJ82" s="1038"/>
      <c r="AK82" s="1038"/>
      <c r="AL82" s="1038"/>
      <c r="AM82" s="1038"/>
      <c r="AN82" s="1038"/>
      <c r="AO82" s="1038"/>
      <c r="AP82" s="1038"/>
      <c r="AQ82" s="1038"/>
      <c r="AR82" s="1038"/>
      <c r="AS82" s="1038"/>
      <c r="AT82" s="1038"/>
      <c r="AU82" s="1038"/>
      <c r="AV82" s="1038"/>
      <c r="AW82" s="1038"/>
      <c r="AX82" s="1038"/>
      <c r="AY82" s="1038"/>
      <c r="AZ82" s="1039"/>
      <c r="BA82" s="1039"/>
      <c r="BB82" s="1039"/>
      <c r="BC82" s="1039"/>
      <c r="BD82" s="1040"/>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41"/>
      <c r="C83" s="1042"/>
      <c r="D83" s="1042"/>
      <c r="E83" s="1042"/>
      <c r="F83" s="1042"/>
      <c r="G83" s="1042"/>
      <c r="H83" s="1042"/>
      <c r="I83" s="1042"/>
      <c r="J83" s="1042"/>
      <c r="K83" s="1042"/>
      <c r="L83" s="1042"/>
      <c r="M83" s="1042"/>
      <c r="N83" s="1042"/>
      <c r="O83" s="1042"/>
      <c r="P83" s="1043"/>
      <c r="Q83" s="1044"/>
      <c r="R83" s="1038"/>
      <c r="S83" s="1038"/>
      <c r="T83" s="1038"/>
      <c r="U83" s="1038"/>
      <c r="V83" s="1038"/>
      <c r="W83" s="1038"/>
      <c r="X83" s="1038"/>
      <c r="Y83" s="1038"/>
      <c r="Z83" s="1038"/>
      <c r="AA83" s="1038"/>
      <c r="AB83" s="1038"/>
      <c r="AC83" s="1038"/>
      <c r="AD83" s="1038"/>
      <c r="AE83" s="1038"/>
      <c r="AF83" s="1038"/>
      <c r="AG83" s="1038"/>
      <c r="AH83" s="1038"/>
      <c r="AI83" s="1038"/>
      <c r="AJ83" s="1038"/>
      <c r="AK83" s="1038"/>
      <c r="AL83" s="1038"/>
      <c r="AM83" s="1038"/>
      <c r="AN83" s="1038"/>
      <c r="AO83" s="1038"/>
      <c r="AP83" s="1038"/>
      <c r="AQ83" s="1038"/>
      <c r="AR83" s="1038"/>
      <c r="AS83" s="1038"/>
      <c r="AT83" s="1038"/>
      <c r="AU83" s="1038"/>
      <c r="AV83" s="1038"/>
      <c r="AW83" s="1038"/>
      <c r="AX83" s="1038"/>
      <c r="AY83" s="1038"/>
      <c r="AZ83" s="1039"/>
      <c r="BA83" s="1039"/>
      <c r="BB83" s="1039"/>
      <c r="BC83" s="1039"/>
      <c r="BD83" s="1040"/>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41"/>
      <c r="C84" s="1042"/>
      <c r="D84" s="1042"/>
      <c r="E84" s="1042"/>
      <c r="F84" s="1042"/>
      <c r="G84" s="1042"/>
      <c r="H84" s="1042"/>
      <c r="I84" s="1042"/>
      <c r="J84" s="1042"/>
      <c r="K84" s="1042"/>
      <c r="L84" s="1042"/>
      <c r="M84" s="1042"/>
      <c r="N84" s="1042"/>
      <c r="O84" s="1042"/>
      <c r="P84" s="1043"/>
      <c r="Q84" s="1044"/>
      <c r="R84" s="1038"/>
      <c r="S84" s="1038"/>
      <c r="T84" s="1038"/>
      <c r="U84" s="1038"/>
      <c r="V84" s="1038"/>
      <c r="W84" s="1038"/>
      <c r="X84" s="1038"/>
      <c r="Y84" s="1038"/>
      <c r="Z84" s="1038"/>
      <c r="AA84" s="1038"/>
      <c r="AB84" s="1038"/>
      <c r="AC84" s="1038"/>
      <c r="AD84" s="1038"/>
      <c r="AE84" s="1038"/>
      <c r="AF84" s="1038"/>
      <c r="AG84" s="1038"/>
      <c r="AH84" s="1038"/>
      <c r="AI84" s="1038"/>
      <c r="AJ84" s="1038"/>
      <c r="AK84" s="1038"/>
      <c r="AL84" s="1038"/>
      <c r="AM84" s="1038"/>
      <c r="AN84" s="1038"/>
      <c r="AO84" s="1038"/>
      <c r="AP84" s="1038"/>
      <c r="AQ84" s="1038"/>
      <c r="AR84" s="1038"/>
      <c r="AS84" s="1038"/>
      <c r="AT84" s="1038"/>
      <c r="AU84" s="1038"/>
      <c r="AV84" s="1038"/>
      <c r="AW84" s="1038"/>
      <c r="AX84" s="1038"/>
      <c r="AY84" s="1038"/>
      <c r="AZ84" s="1039"/>
      <c r="BA84" s="1039"/>
      <c r="BB84" s="1039"/>
      <c r="BC84" s="1039"/>
      <c r="BD84" s="1040"/>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41"/>
      <c r="C85" s="1042"/>
      <c r="D85" s="1042"/>
      <c r="E85" s="1042"/>
      <c r="F85" s="1042"/>
      <c r="G85" s="1042"/>
      <c r="H85" s="1042"/>
      <c r="I85" s="1042"/>
      <c r="J85" s="1042"/>
      <c r="K85" s="1042"/>
      <c r="L85" s="1042"/>
      <c r="M85" s="1042"/>
      <c r="N85" s="1042"/>
      <c r="O85" s="1042"/>
      <c r="P85" s="1043"/>
      <c r="Q85" s="1044"/>
      <c r="R85" s="1038"/>
      <c r="S85" s="1038"/>
      <c r="T85" s="1038"/>
      <c r="U85" s="1038"/>
      <c r="V85" s="1038"/>
      <c r="W85" s="1038"/>
      <c r="X85" s="1038"/>
      <c r="Y85" s="1038"/>
      <c r="Z85" s="1038"/>
      <c r="AA85" s="1038"/>
      <c r="AB85" s="1038"/>
      <c r="AC85" s="1038"/>
      <c r="AD85" s="1038"/>
      <c r="AE85" s="1038"/>
      <c r="AF85" s="1038"/>
      <c r="AG85" s="1038"/>
      <c r="AH85" s="1038"/>
      <c r="AI85" s="1038"/>
      <c r="AJ85" s="1038"/>
      <c r="AK85" s="1038"/>
      <c r="AL85" s="1038"/>
      <c r="AM85" s="1038"/>
      <c r="AN85" s="1038"/>
      <c r="AO85" s="1038"/>
      <c r="AP85" s="1038"/>
      <c r="AQ85" s="1038"/>
      <c r="AR85" s="1038"/>
      <c r="AS85" s="1038"/>
      <c r="AT85" s="1038"/>
      <c r="AU85" s="1038"/>
      <c r="AV85" s="1038"/>
      <c r="AW85" s="1038"/>
      <c r="AX85" s="1038"/>
      <c r="AY85" s="1038"/>
      <c r="AZ85" s="1039"/>
      <c r="BA85" s="1039"/>
      <c r="BB85" s="1039"/>
      <c r="BC85" s="1039"/>
      <c r="BD85" s="1040"/>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41"/>
      <c r="C86" s="1042"/>
      <c r="D86" s="1042"/>
      <c r="E86" s="1042"/>
      <c r="F86" s="1042"/>
      <c r="G86" s="1042"/>
      <c r="H86" s="1042"/>
      <c r="I86" s="1042"/>
      <c r="J86" s="1042"/>
      <c r="K86" s="1042"/>
      <c r="L86" s="1042"/>
      <c r="M86" s="1042"/>
      <c r="N86" s="1042"/>
      <c r="O86" s="1042"/>
      <c r="P86" s="1043"/>
      <c r="Q86" s="1044"/>
      <c r="R86" s="1038"/>
      <c r="S86" s="1038"/>
      <c r="T86" s="1038"/>
      <c r="U86" s="1038"/>
      <c r="V86" s="1038"/>
      <c r="W86" s="1038"/>
      <c r="X86" s="1038"/>
      <c r="Y86" s="1038"/>
      <c r="Z86" s="1038"/>
      <c r="AA86" s="1038"/>
      <c r="AB86" s="1038"/>
      <c r="AC86" s="1038"/>
      <c r="AD86" s="1038"/>
      <c r="AE86" s="1038"/>
      <c r="AF86" s="1038"/>
      <c r="AG86" s="1038"/>
      <c r="AH86" s="1038"/>
      <c r="AI86" s="1038"/>
      <c r="AJ86" s="1038"/>
      <c r="AK86" s="1038"/>
      <c r="AL86" s="1038"/>
      <c r="AM86" s="1038"/>
      <c r="AN86" s="1038"/>
      <c r="AO86" s="1038"/>
      <c r="AP86" s="1038"/>
      <c r="AQ86" s="1038"/>
      <c r="AR86" s="1038"/>
      <c r="AS86" s="1038"/>
      <c r="AT86" s="1038"/>
      <c r="AU86" s="1038"/>
      <c r="AV86" s="1038"/>
      <c r="AW86" s="1038"/>
      <c r="AX86" s="1038"/>
      <c r="AY86" s="1038"/>
      <c r="AZ86" s="1039"/>
      <c r="BA86" s="1039"/>
      <c r="BB86" s="1039"/>
      <c r="BC86" s="1039"/>
      <c r="BD86" s="1040"/>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31"/>
      <c r="C87" s="1032"/>
      <c r="D87" s="1032"/>
      <c r="E87" s="1032"/>
      <c r="F87" s="1032"/>
      <c r="G87" s="1032"/>
      <c r="H87" s="1032"/>
      <c r="I87" s="1032"/>
      <c r="J87" s="1032"/>
      <c r="K87" s="1032"/>
      <c r="L87" s="1032"/>
      <c r="M87" s="1032"/>
      <c r="N87" s="1032"/>
      <c r="O87" s="1032"/>
      <c r="P87" s="1033"/>
      <c r="Q87" s="1034"/>
      <c r="R87" s="1035"/>
      <c r="S87" s="1035"/>
      <c r="T87" s="1035"/>
      <c r="U87" s="1035"/>
      <c r="V87" s="1035"/>
      <c r="W87" s="1035"/>
      <c r="X87" s="1035"/>
      <c r="Y87" s="1035"/>
      <c r="Z87" s="1035"/>
      <c r="AA87" s="1035"/>
      <c r="AB87" s="1035"/>
      <c r="AC87" s="1035"/>
      <c r="AD87" s="1035"/>
      <c r="AE87" s="1035"/>
      <c r="AF87" s="1035"/>
      <c r="AG87" s="1035"/>
      <c r="AH87" s="1035"/>
      <c r="AI87" s="1035"/>
      <c r="AJ87" s="1035"/>
      <c r="AK87" s="1035"/>
      <c r="AL87" s="1035"/>
      <c r="AM87" s="1035"/>
      <c r="AN87" s="1035"/>
      <c r="AO87" s="1035"/>
      <c r="AP87" s="1035"/>
      <c r="AQ87" s="1035"/>
      <c r="AR87" s="1035"/>
      <c r="AS87" s="1035"/>
      <c r="AT87" s="1035"/>
      <c r="AU87" s="1035"/>
      <c r="AV87" s="1035"/>
      <c r="AW87" s="1035"/>
      <c r="AX87" s="1035"/>
      <c r="AY87" s="1035"/>
      <c r="AZ87" s="1036"/>
      <c r="BA87" s="1036"/>
      <c r="BB87" s="1036"/>
      <c r="BC87" s="1036"/>
      <c r="BD87" s="1037"/>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391</v>
      </c>
      <c r="B88" s="1002" t="s">
        <v>422</v>
      </c>
      <c r="C88" s="1003"/>
      <c r="D88" s="1003"/>
      <c r="E88" s="1003"/>
      <c r="F88" s="1003"/>
      <c r="G88" s="1003"/>
      <c r="H88" s="1003"/>
      <c r="I88" s="1003"/>
      <c r="J88" s="1003"/>
      <c r="K88" s="1003"/>
      <c r="L88" s="1003"/>
      <c r="M88" s="1003"/>
      <c r="N88" s="1003"/>
      <c r="O88" s="1003"/>
      <c r="P88" s="1013"/>
      <c r="Q88" s="1029"/>
      <c r="R88" s="1030"/>
      <c r="S88" s="1030"/>
      <c r="T88" s="1030"/>
      <c r="U88" s="1030"/>
      <c r="V88" s="1030"/>
      <c r="W88" s="1030"/>
      <c r="X88" s="1030"/>
      <c r="Y88" s="1030"/>
      <c r="Z88" s="1030"/>
      <c r="AA88" s="1030"/>
      <c r="AB88" s="1030"/>
      <c r="AC88" s="1030"/>
      <c r="AD88" s="1030"/>
      <c r="AE88" s="1030"/>
      <c r="AF88" s="1024">
        <f>SUM(AF68:AJ73)</f>
        <v>11237</v>
      </c>
      <c r="AG88" s="1024"/>
      <c r="AH88" s="1024"/>
      <c r="AI88" s="1024"/>
      <c r="AJ88" s="1024"/>
      <c r="AK88" s="1030"/>
      <c r="AL88" s="1030"/>
      <c r="AM88" s="1030"/>
      <c r="AN88" s="1030"/>
      <c r="AO88" s="1030"/>
      <c r="AP88" s="1024" t="s">
        <v>519</v>
      </c>
      <c r="AQ88" s="1024"/>
      <c r="AR88" s="1024"/>
      <c r="AS88" s="1024"/>
      <c r="AT88" s="1024"/>
      <c r="AU88" s="1025" t="s">
        <v>519</v>
      </c>
      <c r="AV88" s="1018"/>
      <c r="AW88" s="1018"/>
      <c r="AX88" s="1018"/>
      <c r="AY88" s="1026"/>
      <c r="AZ88" s="1027"/>
      <c r="BA88" s="1027"/>
      <c r="BB88" s="1027"/>
      <c r="BC88" s="1027"/>
      <c r="BD88" s="1028"/>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v>
      </c>
      <c r="CS102" s="1018"/>
      <c r="CT102" s="1018"/>
      <c r="CU102" s="1018"/>
      <c r="CV102" s="1019"/>
      <c r="CW102" s="1017">
        <v>63</v>
      </c>
      <c r="CX102" s="1018"/>
      <c r="CY102" s="1018"/>
      <c r="CZ102" s="1018"/>
      <c r="DA102" s="1019"/>
      <c r="DB102" s="1017" t="s">
        <v>519</v>
      </c>
      <c r="DC102" s="1018"/>
      <c r="DD102" s="1018"/>
      <c r="DE102" s="1018"/>
      <c r="DF102" s="1019"/>
      <c r="DG102" s="1017" t="s">
        <v>519</v>
      </c>
      <c r="DH102" s="1018"/>
      <c r="DI102" s="1018"/>
      <c r="DJ102" s="1018"/>
      <c r="DK102" s="1019"/>
      <c r="DL102" s="1017" t="s">
        <v>519</v>
      </c>
      <c r="DM102" s="1018"/>
      <c r="DN102" s="1018"/>
      <c r="DO102" s="1018"/>
      <c r="DP102" s="1019"/>
      <c r="DQ102" s="1017" t="s">
        <v>519</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306</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306</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306</v>
      </c>
      <c r="DR109" s="961"/>
      <c r="DS109" s="961"/>
      <c r="DT109" s="961"/>
      <c r="DU109" s="962"/>
      <c r="DV109" s="963" t="s">
        <v>433</v>
      </c>
      <c r="DW109" s="961"/>
      <c r="DX109" s="961"/>
      <c r="DY109" s="961"/>
      <c r="DZ109" s="994"/>
    </row>
    <row r="110" spans="1:131" s="226" customFormat="1" ht="26.25" customHeight="1" x14ac:dyDescent="0.15">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973156</v>
      </c>
      <c r="AB110" s="954"/>
      <c r="AC110" s="954"/>
      <c r="AD110" s="954"/>
      <c r="AE110" s="955"/>
      <c r="AF110" s="956">
        <v>1010734</v>
      </c>
      <c r="AG110" s="954"/>
      <c r="AH110" s="954"/>
      <c r="AI110" s="954"/>
      <c r="AJ110" s="955"/>
      <c r="AK110" s="956">
        <v>1044178</v>
      </c>
      <c r="AL110" s="954"/>
      <c r="AM110" s="954"/>
      <c r="AN110" s="954"/>
      <c r="AO110" s="955"/>
      <c r="AP110" s="957">
        <v>17.899999999999999</v>
      </c>
      <c r="AQ110" s="958"/>
      <c r="AR110" s="958"/>
      <c r="AS110" s="958"/>
      <c r="AT110" s="959"/>
      <c r="AU110" s="995" t="s">
        <v>73</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9695636</v>
      </c>
      <c r="BR110" s="907"/>
      <c r="BS110" s="907"/>
      <c r="BT110" s="907"/>
      <c r="BU110" s="907"/>
      <c r="BV110" s="907">
        <v>10068655</v>
      </c>
      <c r="BW110" s="907"/>
      <c r="BX110" s="907"/>
      <c r="BY110" s="907"/>
      <c r="BZ110" s="907"/>
      <c r="CA110" s="907">
        <v>10849220</v>
      </c>
      <c r="CB110" s="907"/>
      <c r="CC110" s="907"/>
      <c r="CD110" s="907"/>
      <c r="CE110" s="907"/>
      <c r="CF110" s="931">
        <v>185.7</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439</v>
      </c>
      <c r="DH110" s="907"/>
      <c r="DI110" s="907"/>
      <c r="DJ110" s="907"/>
      <c r="DK110" s="907"/>
      <c r="DL110" s="907" t="s">
        <v>127</v>
      </c>
      <c r="DM110" s="907"/>
      <c r="DN110" s="907"/>
      <c r="DO110" s="907"/>
      <c r="DP110" s="907"/>
      <c r="DQ110" s="907" t="s">
        <v>127</v>
      </c>
      <c r="DR110" s="907"/>
      <c r="DS110" s="907"/>
      <c r="DT110" s="907"/>
      <c r="DU110" s="907"/>
      <c r="DV110" s="908" t="s">
        <v>127</v>
      </c>
      <c r="DW110" s="908"/>
      <c r="DX110" s="908"/>
      <c r="DY110" s="908"/>
      <c r="DZ110" s="909"/>
    </row>
    <row r="111" spans="1:131" s="226" customFormat="1" ht="26.25" customHeight="1" x14ac:dyDescent="0.15">
      <c r="A111" s="839" t="s">
        <v>440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393</v>
      </c>
      <c r="AB111" s="984"/>
      <c r="AC111" s="984"/>
      <c r="AD111" s="984"/>
      <c r="AE111" s="985"/>
      <c r="AF111" s="986" t="s">
        <v>441</v>
      </c>
      <c r="AG111" s="984"/>
      <c r="AH111" s="984"/>
      <c r="AI111" s="984"/>
      <c r="AJ111" s="985"/>
      <c r="AK111" s="986" t="s">
        <v>393</v>
      </c>
      <c r="AL111" s="984"/>
      <c r="AM111" s="984"/>
      <c r="AN111" s="984"/>
      <c r="AO111" s="985"/>
      <c r="AP111" s="987" t="s">
        <v>127</v>
      </c>
      <c r="AQ111" s="988"/>
      <c r="AR111" s="988"/>
      <c r="AS111" s="988"/>
      <c r="AT111" s="989"/>
      <c r="AU111" s="997"/>
      <c r="AV111" s="998"/>
      <c r="AW111" s="998"/>
      <c r="AX111" s="998"/>
      <c r="AY111" s="998"/>
      <c r="AZ111" s="880" t="s">
        <v>442</v>
      </c>
      <c r="BA111" s="817"/>
      <c r="BB111" s="817"/>
      <c r="BC111" s="817"/>
      <c r="BD111" s="817"/>
      <c r="BE111" s="817"/>
      <c r="BF111" s="817"/>
      <c r="BG111" s="817"/>
      <c r="BH111" s="817"/>
      <c r="BI111" s="817"/>
      <c r="BJ111" s="817"/>
      <c r="BK111" s="817"/>
      <c r="BL111" s="817"/>
      <c r="BM111" s="817"/>
      <c r="BN111" s="817"/>
      <c r="BO111" s="817"/>
      <c r="BP111" s="818"/>
      <c r="BQ111" s="881">
        <v>4878</v>
      </c>
      <c r="BR111" s="882"/>
      <c r="BS111" s="882"/>
      <c r="BT111" s="882"/>
      <c r="BU111" s="882"/>
      <c r="BV111" s="882">
        <v>2985</v>
      </c>
      <c r="BW111" s="882"/>
      <c r="BX111" s="882"/>
      <c r="BY111" s="882"/>
      <c r="BZ111" s="882"/>
      <c r="CA111" s="882">
        <v>1544</v>
      </c>
      <c r="CB111" s="882"/>
      <c r="CC111" s="882"/>
      <c r="CD111" s="882"/>
      <c r="CE111" s="882"/>
      <c r="CF111" s="940">
        <v>0</v>
      </c>
      <c r="CG111" s="941"/>
      <c r="CH111" s="941"/>
      <c r="CI111" s="941"/>
      <c r="CJ111" s="941"/>
      <c r="CK111" s="992"/>
      <c r="CL111" s="886"/>
      <c r="CM111" s="880" t="s">
        <v>443</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127</v>
      </c>
      <c r="DH111" s="882"/>
      <c r="DI111" s="882"/>
      <c r="DJ111" s="882"/>
      <c r="DK111" s="882"/>
      <c r="DL111" s="882" t="s">
        <v>439</v>
      </c>
      <c r="DM111" s="882"/>
      <c r="DN111" s="882"/>
      <c r="DO111" s="882"/>
      <c r="DP111" s="882"/>
      <c r="DQ111" s="882" t="s">
        <v>393</v>
      </c>
      <c r="DR111" s="882"/>
      <c r="DS111" s="882"/>
      <c r="DT111" s="882"/>
      <c r="DU111" s="882"/>
      <c r="DV111" s="859" t="s">
        <v>127</v>
      </c>
      <c r="DW111" s="859"/>
      <c r="DX111" s="859"/>
      <c r="DY111" s="859"/>
      <c r="DZ111" s="860"/>
    </row>
    <row r="112" spans="1:131" s="226" customFormat="1" ht="26.25" customHeight="1" x14ac:dyDescent="0.15">
      <c r="A112" s="977" t="s">
        <v>444</v>
      </c>
      <c r="B112" s="978"/>
      <c r="C112" s="817" t="s">
        <v>445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127</v>
      </c>
      <c r="AB112" s="845"/>
      <c r="AC112" s="845"/>
      <c r="AD112" s="845"/>
      <c r="AE112" s="846"/>
      <c r="AF112" s="847" t="s">
        <v>441</v>
      </c>
      <c r="AG112" s="845"/>
      <c r="AH112" s="845"/>
      <c r="AI112" s="845"/>
      <c r="AJ112" s="846"/>
      <c r="AK112" s="847" t="s">
        <v>127</v>
      </c>
      <c r="AL112" s="845"/>
      <c r="AM112" s="845"/>
      <c r="AN112" s="845"/>
      <c r="AO112" s="846"/>
      <c r="AP112" s="889" t="s">
        <v>127</v>
      </c>
      <c r="AQ112" s="890"/>
      <c r="AR112" s="890"/>
      <c r="AS112" s="890"/>
      <c r="AT112" s="891"/>
      <c r="AU112" s="997"/>
      <c r="AV112" s="998"/>
      <c r="AW112" s="998"/>
      <c r="AX112" s="998"/>
      <c r="AY112" s="998"/>
      <c r="AZ112" s="880" t="s">
        <v>446</v>
      </c>
      <c r="BA112" s="817"/>
      <c r="BB112" s="817"/>
      <c r="BC112" s="817"/>
      <c r="BD112" s="817"/>
      <c r="BE112" s="817"/>
      <c r="BF112" s="817"/>
      <c r="BG112" s="817"/>
      <c r="BH112" s="817"/>
      <c r="BI112" s="817"/>
      <c r="BJ112" s="817"/>
      <c r="BK112" s="817"/>
      <c r="BL112" s="817"/>
      <c r="BM112" s="817"/>
      <c r="BN112" s="817"/>
      <c r="BO112" s="817"/>
      <c r="BP112" s="818"/>
      <c r="BQ112" s="881">
        <v>368947</v>
      </c>
      <c r="BR112" s="882"/>
      <c r="BS112" s="882"/>
      <c r="BT112" s="882"/>
      <c r="BU112" s="882"/>
      <c r="BV112" s="882">
        <v>530918</v>
      </c>
      <c r="BW112" s="882"/>
      <c r="BX112" s="882"/>
      <c r="BY112" s="882"/>
      <c r="BZ112" s="882"/>
      <c r="CA112" s="882">
        <v>394106</v>
      </c>
      <c r="CB112" s="882"/>
      <c r="CC112" s="882"/>
      <c r="CD112" s="882"/>
      <c r="CE112" s="882"/>
      <c r="CF112" s="940">
        <v>6.7</v>
      </c>
      <c r="CG112" s="941"/>
      <c r="CH112" s="941"/>
      <c r="CI112" s="941"/>
      <c r="CJ112" s="941"/>
      <c r="CK112" s="992"/>
      <c r="CL112" s="886"/>
      <c r="CM112" s="880" t="s">
        <v>447</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127</v>
      </c>
      <c r="DH112" s="882"/>
      <c r="DI112" s="882"/>
      <c r="DJ112" s="882"/>
      <c r="DK112" s="882"/>
      <c r="DL112" s="882" t="s">
        <v>127</v>
      </c>
      <c r="DM112" s="882"/>
      <c r="DN112" s="882"/>
      <c r="DO112" s="882"/>
      <c r="DP112" s="882"/>
      <c r="DQ112" s="882" t="s">
        <v>127</v>
      </c>
      <c r="DR112" s="882"/>
      <c r="DS112" s="882"/>
      <c r="DT112" s="882"/>
      <c r="DU112" s="882"/>
      <c r="DV112" s="859" t="s">
        <v>127</v>
      </c>
      <c r="DW112" s="859"/>
      <c r="DX112" s="859"/>
      <c r="DY112" s="859"/>
      <c r="DZ112" s="860"/>
    </row>
    <row r="113" spans="1:130" s="226" customFormat="1" ht="26.25" customHeight="1" x14ac:dyDescent="0.15">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19817</v>
      </c>
      <c r="AB113" s="984"/>
      <c r="AC113" s="984"/>
      <c r="AD113" s="984"/>
      <c r="AE113" s="985"/>
      <c r="AF113" s="986">
        <v>28422</v>
      </c>
      <c r="AG113" s="984"/>
      <c r="AH113" s="984"/>
      <c r="AI113" s="984"/>
      <c r="AJ113" s="985"/>
      <c r="AK113" s="986">
        <v>26094</v>
      </c>
      <c r="AL113" s="984"/>
      <c r="AM113" s="984"/>
      <c r="AN113" s="984"/>
      <c r="AO113" s="985"/>
      <c r="AP113" s="987">
        <v>0.4</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t="s">
        <v>127</v>
      </c>
      <c r="BR113" s="882"/>
      <c r="BS113" s="882"/>
      <c r="BT113" s="882"/>
      <c r="BU113" s="882"/>
      <c r="BV113" s="882" t="s">
        <v>127</v>
      </c>
      <c r="BW113" s="882"/>
      <c r="BX113" s="882"/>
      <c r="BY113" s="882"/>
      <c r="BZ113" s="882"/>
      <c r="CA113" s="882" t="s">
        <v>127</v>
      </c>
      <c r="CB113" s="882"/>
      <c r="CC113" s="882"/>
      <c r="CD113" s="882"/>
      <c r="CE113" s="882"/>
      <c r="CF113" s="940" t="s">
        <v>127</v>
      </c>
      <c r="CG113" s="941"/>
      <c r="CH113" s="941"/>
      <c r="CI113" s="941"/>
      <c r="CJ113" s="941"/>
      <c r="CK113" s="992"/>
      <c r="CL113" s="886"/>
      <c r="CM113" s="880" t="s">
        <v>450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127</v>
      </c>
      <c r="DH113" s="845"/>
      <c r="DI113" s="845"/>
      <c r="DJ113" s="845"/>
      <c r="DK113" s="846"/>
      <c r="DL113" s="847" t="s">
        <v>127</v>
      </c>
      <c r="DM113" s="845"/>
      <c r="DN113" s="845"/>
      <c r="DO113" s="845"/>
      <c r="DP113" s="846"/>
      <c r="DQ113" s="847" t="s">
        <v>127</v>
      </c>
      <c r="DR113" s="845"/>
      <c r="DS113" s="845"/>
      <c r="DT113" s="845"/>
      <c r="DU113" s="846"/>
      <c r="DV113" s="889" t="s">
        <v>127</v>
      </c>
      <c r="DW113" s="890"/>
      <c r="DX113" s="890"/>
      <c r="DY113" s="890"/>
      <c r="DZ113" s="891"/>
    </row>
    <row r="114" spans="1:130" s="226" customFormat="1" ht="26.25" customHeight="1" x14ac:dyDescent="0.15">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127</v>
      </c>
      <c r="AB114" s="845"/>
      <c r="AC114" s="845"/>
      <c r="AD114" s="845"/>
      <c r="AE114" s="846"/>
      <c r="AF114" s="847" t="s">
        <v>127</v>
      </c>
      <c r="AG114" s="845"/>
      <c r="AH114" s="845"/>
      <c r="AI114" s="845"/>
      <c r="AJ114" s="846"/>
      <c r="AK114" s="847" t="s">
        <v>127</v>
      </c>
      <c r="AL114" s="845"/>
      <c r="AM114" s="845"/>
      <c r="AN114" s="845"/>
      <c r="AO114" s="846"/>
      <c r="AP114" s="889" t="s">
        <v>127</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3300910</v>
      </c>
      <c r="BR114" s="882"/>
      <c r="BS114" s="882"/>
      <c r="BT114" s="882"/>
      <c r="BU114" s="882"/>
      <c r="BV114" s="882">
        <v>3282813</v>
      </c>
      <c r="BW114" s="882"/>
      <c r="BX114" s="882"/>
      <c r="BY114" s="882"/>
      <c r="BZ114" s="882"/>
      <c r="CA114" s="882">
        <v>3284246</v>
      </c>
      <c r="CB114" s="882"/>
      <c r="CC114" s="882"/>
      <c r="CD114" s="882"/>
      <c r="CE114" s="882"/>
      <c r="CF114" s="940">
        <v>56.2</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127</v>
      </c>
      <c r="DH114" s="845"/>
      <c r="DI114" s="845"/>
      <c r="DJ114" s="845"/>
      <c r="DK114" s="846"/>
      <c r="DL114" s="847" t="s">
        <v>127</v>
      </c>
      <c r="DM114" s="845"/>
      <c r="DN114" s="845"/>
      <c r="DO114" s="845"/>
      <c r="DP114" s="846"/>
      <c r="DQ114" s="847" t="s">
        <v>127</v>
      </c>
      <c r="DR114" s="845"/>
      <c r="DS114" s="845"/>
      <c r="DT114" s="845"/>
      <c r="DU114" s="846"/>
      <c r="DV114" s="889" t="s">
        <v>127</v>
      </c>
      <c r="DW114" s="890"/>
      <c r="DX114" s="890"/>
      <c r="DY114" s="890"/>
      <c r="DZ114" s="891"/>
    </row>
    <row r="115" spans="1:130" s="226" customFormat="1" ht="26.25" customHeight="1" x14ac:dyDescent="0.15">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2678</v>
      </c>
      <c r="AB115" s="984"/>
      <c r="AC115" s="984"/>
      <c r="AD115" s="984"/>
      <c r="AE115" s="985"/>
      <c r="AF115" s="986">
        <v>1900</v>
      </c>
      <c r="AG115" s="984"/>
      <c r="AH115" s="984"/>
      <c r="AI115" s="984"/>
      <c r="AJ115" s="985"/>
      <c r="AK115" s="986">
        <v>1440</v>
      </c>
      <c r="AL115" s="984"/>
      <c r="AM115" s="984"/>
      <c r="AN115" s="984"/>
      <c r="AO115" s="985"/>
      <c r="AP115" s="987">
        <v>0</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t="s">
        <v>127</v>
      </c>
      <c r="BR115" s="882"/>
      <c r="BS115" s="882"/>
      <c r="BT115" s="882"/>
      <c r="BU115" s="882"/>
      <c r="BV115" s="882" t="s">
        <v>127</v>
      </c>
      <c r="BW115" s="882"/>
      <c r="BX115" s="882"/>
      <c r="BY115" s="882"/>
      <c r="BZ115" s="882"/>
      <c r="CA115" s="882" t="s">
        <v>127</v>
      </c>
      <c r="CB115" s="882"/>
      <c r="CC115" s="882"/>
      <c r="CD115" s="882"/>
      <c r="CE115" s="882"/>
      <c r="CF115" s="940" t="s">
        <v>127</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127</v>
      </c>
      <c r="DH115" s="845"/>
      <c r="DI115" s="845"/>
      <c r="DJ115" s="845"/>
      <c r="DK115" s="846"/>
      <c r="DL115" s="847" t="s">
        <v>127</v>
      </c>
      <c r="DM115" s="845"/>
      <c r="DN115" s="845"/>
      <c r="DO115" s="845"/>
      <c r="DP115" s="846"/>
      <c r="DQ115" s="847" t="s">
        <v>393</v>
      </c>
      <c r="DR115" s="845"/>
      <c r="DS115" s="845"/>
      <c r="DT115" s="845"/>
      <c r="DU115" s="846"/>
      <c r="DV115" s="889" t="s">
        <v>127</v>
      </c>
      <c r="DW115" s="890"/>
      <c r="DX115" s="890"/>
      <c r="DY115" s="890"/>
      <c r="DZ115" s="891"/>
    </row>
    <row r="116" spans="1:130" s="226" customFormat="1" ht="26.25" customHeight="1" x14ac:dyDescent="0.15">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50</v>
      </c>
      <c r="AB116" s="845"/>
      <c r="AC116" s="845"/>
      <c r="AD116" s="845"/>
      <c r="AE116" s="846"/>
      <c r="AF116" s="847">
        <v>14</v>
      </c>
      <c r="AG116" s="845"/>
      <c r="AH116" s="845"/>
      <c r="AI116" s="845"/>
      <c r="AJ116" s="846"/>
      <c r="AK116" s="847" t="s">
        <v>393</v>
      </c>
      <c r="AL116" s="845"/>
      <c r="AM116" s="845"/>
      <c r="AN116" s="845"/>
      <c r="AO116" s="846"/>
      <c r="AP116" s="889" t="s">
        <v>393</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127</v>
      </c>
      <c r="BR116" s="882"/>
      <c r="BS116" s="882"/>
      <c r="BT116" s="882"/>
      <c r="BU116" s="882"/>
      <c r="BV116" s="882" t="s">
        <v>393</v>
      </c>
      <c r="BW116" s="882"/>
      <c r="BX116" s="882"/>
      <c r="BY116" s="882"/>
      <c r="BZ116" s="882"/>
      <c r="CA116" s="882" t="s">
        <v>127</v>
      </c>
      <c r="CB116" s="882"/>
      <c r="CC116" s="882"/>
      <c r="CD116" s="882"/>
      <c r="CE116" s="882"/>
      <c r="CF116" s="940" t="s">
        <v>439</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127</v>
      </c>
      <c r="DH116" s="845"/>
      <c r="DI116" s="845"/>
      <c r="DJ116" s="845"/>
      <c r="DK116" s="846"/>
      <c r="DL116" s="847" t="s">
        <v>393</v>
      </c>
      <c r="DM116" s="845"/>
      <c r="DN116" s="845"/>
      <c r="DO116" s="845"/>
      <c r="DP116" s="846"/>
      <c r="DQ116" s="847" t="s">
        <v>127</v>
      </c>
      <c r="DR116" s="845"/>
      <c r="DS116" s="845"/>
      <c r="DT116" s="845"/>
      <c r="DU116" s="846"/>
      <c r="DV116" s="889" t="s">
        <v>439</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995701</v>
      </c>
      <c r="AB117" s="968"/>
      <c r="AC117" s="968"/>
      <c r="AD117" s="968"/>
      <c r="AE117" s="969"/>
      <c r="AF117" s="970">
        <v>1041070</v>
      </c>
      <c r="AG117" s="968"/>
      <c r="AH117" s="968"/>
      <c r="AI117" s="968"/>
      <c r="AJ117" s="969"/>
      <c r="AK117" s="970">
        <v>1071712</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441</v>
      </c>
      <c r="BR117" s="882"/>
      <c r="BS117" s="882"/>
      <c r="BT117" s="882"/>
      <c r="BU117" s="882"/>
      <c r="BV117" s="882" t="s">
        <v>127</v>
      </c>
      <c r="BW117" s="882"/>
      <c r="BX117" s="882"/>
      <c r="BY117" s="882"/>
      <c r="BZ117" s="882"/>
      <c r="CA117" s="882" t="s">
        <v>441</v>
      </c>
      <c r="CB117" s="882"/>
      <c r="CC117" s="882"/>
      <c r="CD117" s="882"/>
      <c r="CE117" s="882"/>
      <c r="CF117" s="940" t="s">
        <v>441</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127</v>
      </c>
      <c r="DH117" s="845"/>
      <c r="DI117" s="845"/>
      <c r="DJ117" s="845"/>
      <c r="DK117" s="846"/>
      <c r="DL117" s="847" t="s">
        <v>441</v>
      </c>
      <c r="DM117" s="845"/>
      <c r="DN117" s="845"/>
      <c r="DO117" s="845"/>
      <c r="DP117" s="846"/>
      <c r="DQ117" s="847" t="s">
        <v>441</v>
      </c>
      <c r="DR117" s="845"/>
      <c r="DS117" s="845"/>
      <c r="DT117" s="845"/>
      <c r="DU117" s="846"/>
      <c r="DV117" s="889" t="s">
        <v>441</v>
      </c>
      <c r="DW117" s="890"/>
      <c r="DX117" s="890"/>
      <c r="DY117" s="890"/>
      <c r="DZ117" s="891"/>
    </row>
    <row r="118" spans="1:130" s="226" customFormat="1" ht="26.25" customHeight="1" x14ac:dyDescent="0.15">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306</v>
      </c>
      <c r="AL118" s="961"/>
      <c r="AM118" s="961"/>
      <c r="AN118" s="961"/>
      <c r="AO118" s="962"/>
      <c r="AP118" s="964" t="s">
        <v>433</v>
      </c>
      <c r="AQ118" s="965"/>
      <c r="AR118" s="965"/>
      <c r="AS118" s="965"/>
      <c r="AT118" s="966"/>
      <c r="AU118" s="997"/>
      <c r="AV118" s="998"/>
      <c r="AW118" s="998"/>
      <c r="AX118" s="998"/>
      <c r="AY118" s="998"/>
      <c r="AZ118" s="903" t="s">
        <v>463</v>
      </c>
      <c r="BA118" s="904"/>
      <c r="BB118" s="904"/>
      <c r="BC118" s="904"/>
      <c r="BD118" s="904"/>
      <c r="BE118" s="904"/>
      <c r="BF118" s="904"/>
      <c r="BG118" s="904"/>
      <c r="BH118" s="904"/>
      <c r="BI118" s="904"/>
      <c r="BJ118" s="904"/>
      <c r="BK118" s="904"/>
      <c r="BL118" s="904"/>
      <c r="BM118" s="904"/>
      <c r="BN118" s="904"/>
      <c r="BO118" s="904"/>
      <c r="BP118" s="905"/>
      <c r="BQ118" s="944" t="s">
        <v>127</v>
      </c>
      <c r="BR118" s="910"/>
      <c r="BS118" s="910"/>
      <c r="BT118" s="910"/>
      <c r="BU118" s="910"/>
      <c r="BV118" s="910" t="s">
        <v>441</v>
      </c>
      <c r="BW118" s="910"/>
      <c r="BX118" s="910"/>
      <c r="BY118" s="910"/>
      <c r="BZ118" s="910"/>
      <c r="CA118" s="910" t="s">
        <v>441</v>
      </c>
      <c r="CB118" s="910"/>
      <c r="CC118" s="910"/>
      <c r="CD118" s="910"/>
      <c r="CE118" s="910"/>
      <c r="CF118" s="940" t="s">
        <v>441</v>
      </c>
      <c r="CG118" s="941"/>
      <c r="CH118" s="941"/>
      <c r="CI118" s="941"/>
      <c r="CJ118" s="941"/>
      <c r="CK118" s="992"/>
      <c r="CL118" s="886"/>
      <c r="CM118" s="880" t="s">
        <v>464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127</v>
      </c>
      <c r="DH118" s="845"/>
      <c r="DI118" s="845"/>
      <c r="DJ118" s="845"/>
      <c r="DK118" s="846"/>
      <c r="DL118" s="847" t="s">
        <v>441</v>
      </c>
      <c r="DM118" s="845"/>
      <c r="DN118" s="845"/>
      <c r="DO118" s="845"/>
      <c r="DP118" s="846"/>
      <c r="DQ118" s="847" t="s">
        <v>127</v>
      </c>
      <c r="DR118" s="845"/>
      <c r="DS118" s="845"/>
      <c r="DT118" s="845"/>
      <c r="DU118" s="846"/>
      <c r="DV118" s="889" t="s">
        <v>441</v>
      </c>
      <c r="DW118" s="890"/>
      <c r="DX118" s="890"/>
      <c r="DY118" s="890"/>
      <c r="DZ118" s="891"/>
    </row>
    <row r="119" spans="1:130" s="226" customFormat="1" ht="26.25" customHeight="1" x14ac:dyDescent="0.15">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127</v>
      </c>
      <c r="AB119" s="954"/>
      <c r="AC119" s="954"/>
      <c r="AD119" s="954"/>
      <c r="AE119" s="955"/>
      <c r="AF119" s="956" t="s">
        <v>127</v>
      </c>
      <c r="AG119" s="954"/>
      <c r="AH119" s="954"/>
      <c r="AI119" s="954"/>
      <c r="AJ119" s="955"/>
      <c r="AK119" s="956" t="s">
        <v>441</v>
      </c>
      <c r="AL119" s="954"/>
      <c r="AM119" s="954"/>
      <c r="AN119" s="954"/>
      <c r="AO119" s="955"/>
      <c r="AP119" s="957" t="s">
        <v>441</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465</v>
      </c>
      <c r="BP119" s="943"/>
      <c r="BQ119" s="944">
        <v>13370371</v>
      </c>
      <c r="BR119" s="910"/>
      <c r="BS119" s="910"/>
      <c r="BT119" s="910"/>
      <c r="BU119" s="910"/>
      <c r="BV119" s="910">
        <v>13885371</v>
      </c>
      <c r="BW119" s="910"/>
      <c r="BX119" s="910"/>
      <c r="BY119" s="910"/>
      <c r="BZ119" s="910"/>
      <c r="CA119" s="910">
        <v>14529116</v>
      </c>
      <c r="CB119" s="910"/>
      <c r="CC119" s="910"/>
      <c r="CD119" s="910"/>
      <c r="CE119" s="910"/>
      <c r="CF119" s="813"/>
      <c r="CG119" s="814"/>
      <c r="CH119" s="814"/>
      <c r="CI119" s="814"/>
      <c r="CJ119" s="899"/>
      <c r="CK119" s="993"/>
      <c r="CL119" s="888"/>
      <c r="CM119" s="903" t="s">
        <v>466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4878</v>
      </c>
      <c r="DH119" s="829"/>
      <c r="DI119" s="829"/>
      <c r="DJ119" s="829"/>
      <c r="DK119" s="830"/>
      <c r="DL119" s="831">
        <v>2985</v>
      </c>
      <c r="DM119" s="829"/>
      <c r="DN119" s="829"/>
      <c r="DO119" s="829"/>
      <c r="DP119" s="830"/>
      <c r="DQ119" s="831">
        <v>1544</v>
      </c>
      <c r="DR119" s="829"/>
      <c r="DS119" s="829"/>
      <c r="DT119" s="829"/>
      <c r="DU119" s="830"/>
      <c r="DV119" s="913">
        <v>0</v>
      </c>
      <c r="DW119" s="914"/>
      <c r="DX119" s="914"/>
      <c r="DY119" s="914"/>
      <c r="DZ119" s="915"/>
    </row>
    <row r="120" spans="1:130" s="226" customFormat="1" ht="26.25" customHeight="1" x14ac:dyDescent="0.15">
      <c r="A120" s="885"/>
      <c r="B120" s="886"/>
      <c r="C120" s="880" t="s">
        <v>443</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393</v>
      </c>
      <c r="AB120" s="845"/>
      <c r="AC120" s="845"/>
      <c r="AD120" s="845"/>
      <c r="AE120" s="846"/>
      <c r="AF120" s="847" t="s">
        <v>441</v>
      </c>
      <c r="AG120" s="845"/>
      <c r="AH120" s="845"/>
      <c r="AI120" s="845"/>
      <c r="AJ120" s="846"/>
      <c r="AK120" s="847" t="s">
        <v>393</v>
      </c>
      <c r="AL120" s="845"/>
      <c r="AM120" s="845"/>
      <c r="AN120" s="845"/>
      <c r="AO120" s="846"/>
      <c r="AP120" s="889" t="s">
        <v>393</v>
      </c>
      <c r="AQ120" s="890"/>
      <c r="AR120" s="890"/>
      <c r="AS120" s="890"/>
      <c r="AT120" s="891"/>
      <c r="AU120" s="945" t="s">
        <v>467</v>
      </c>
      <c r="AV120" s="946"/>
      <c r="AW120" s="946"/>
      <c r="AX120" s="946"/>
      <c r="AY120" s="947"/>
      <c r="AZ120" s="925" t="s">
        <v>468</v>
      </c>
      <c r="BA120" s="873"/>
      <c r="BB120" s="873"/>
      <c r="BC120" s="873"/>
      <c r="BD120" s="873"/>
      <c r="BE120" s="873"/>
      <c r="BF120" s="873"/>
      <c r="BG120" s="873"/>
      <c r="BH120" s="873"/>
      <c r="BI120" s="873"/>
      <c r="BJ120" s="873"/>
      <c r="BK120" s="873"/>
      <c r="BL120" s="873"/>
      <c r="BM120" s="873"/>
      <c r="BN120" s="873"/>
      <c r="BO120" s="873"/>
      <c r="BP120" s="874"/>
      <c r="BQ120" s="926">
        <v>3979625</v>
      </c>
      <c r="BR120" s="907"/>
      <c r="BS120" s="907"/>
      <c r="BT120" s="907"/>
      <c r="BU120" s="907"/>
      <c r="BV120" s="907">
        <v>3994049</v>
      </c>
      <c r="BW120" s="907"/>
      <c r="BX120" s="907"/>
      <c r="BY120" s="907"/>
      <c r="BZ120" s="907"/>
      <c r="CA120" s="907">
        <v>4037553</v>
      </c>
      <c r="CB120" s="907"/>
      <c r="CC120" s="907"/>
      <c r="CD120" s="907"/>
      <c r="CE120" s="907"/>
      <c r="CF120" s="931">
        <v>69.099999999999994</v>
      </c>
      <c r="CG120" s="932"/>
      <c r="CH120" s="932"/>
      <c r="CI120" s="932"/>
      <c r="CJ120" s="932"/>
      <c r="CK120" s="933" t="s">
        <v>469</v>
      </c>
      <c r="CL120" s="917"/>
      <c r="CM120" s="917"/>
      <c r="CN120" s="917"/>
      <c r="CO120" s="918"/>
      <c r="CP120" s="937" t="s">
        <v>470</v>
      </c>
      <c r="CQ120" s="938"/>
      <c r="CR120" s="938"/>
      <c r="CS120" s="938"/>
      <c r="CT120" s="938"/>
      <c r="CU120" s="938"/>
      <c r="CV120" s="938"/>
      <c r="CW120" s="938"/>
      <c r="CX120" s="938"/>
      <c r="CY120" s="938"/>
      <c r="CZ120" s="938"/>
      <c r="DA120" s="938"/>
      <c r="DB120" s="938"/>
      <c r="DC120" s="938"/>
      <c r="DD120" s="938"/>
      <c r="DE120" s="938"/>
      <c r="DF120" s="939"/>
      <c r="DG120" s="926">
        <v>250796</v>
      </c>
      <c r="DH120" s="907"/>
      <c r="DI120" s="907"/>
      <c r="DJ120" s="907"/>
      <c r="DK120" s="907"/>
      <c r="DL120" s="907">
        <v>257434</v>
      </c>
      <c r="DM120" s="907"/>
      <c r="DN120" s="907"/>
      <c r="DO120" s="907"/>
      <c r="DP120" s="907"/>
      <c r="DQ120" s="907">
        <v>260791</v>
      </c>
      <c r="DR120" s="907"/>
      <c r="DS120" s="907"/>
      <c r="DT120" s="907"/>
      <c r="DU120" s="907"/>
      <c r="DV120" s="908">
        <v>4.5</v>
      </c>
      <c r="DW120" s="908"/>
      <c r="DX120" s="908"/>
      <c r="DY120" s="908"/>
      <c r="DZ120" s="909"/>
    </row>
    <row r="121" spans="1:130" s="226" customFormat="1" ht="26.25" customHeight="1" x14ac:dyDescent="0.15">
      <c r="A121" s="885"/>
      <c r="B121" s="886"/>
      <c r="C121" s="928" t="s">
        <v>471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393</v>
      </c>
      <c r="AB121" s="845"/>
      <c r="AC121" s="845"/>
      <c r="AD121" s="845"/>
      <c r="AE121" s="846"/>
      <c r="AF121" s="847" t="s">
        <v>393</v>
      </c>
      <c r="AG121" s="845"/>
      <c r="AH121" s="845"/>
      <c r="AI121" s="845"/>
      <c r="AJ121" s="846"/>
      <c r="AK121" s="847" t="s">
        <v>393</v>
      </c>
      <c r="AL121" s="845"/>
      <c r="AM121" s="845"/>
      <c r="AN121" s="845"/>
      <c r="AO121" s="846"/>
      <c r="AP121" s="889" t="s">
        <v>441</v>
      </c>
      <c r="AQ121" s="890"/>
      <c r="AR121" s="890"/>
      <c r="AS121" s="890"/>
      <c r="AT121" s="891"/>
      <c r="AU121" s="948"/>
      <c r="AV121" s="949"/>
      <c r="AW121" s="949"/>
      <c r="AX121" s="949"/>
      <c r="AY121" s="950"/>
      <c r="AZ121" s="880" t="s">
        <v>472</v>
      </c>
      <c r="BA121" s="817"/>
      <c r="BB121" s="817"/>
      <c r="BC121" s="817"/>
      <c r="BD121" s="817"/>
      <c r="BE121" s="817"/>
      <c r="BF121" s="817"/>
      <c r="BG121" s="817"/>
      <c r="BH121" s="817"/>
      <c r="BI121" s="817"/>
      <c r="BJ121" s="817"/>
      <c r="BK121" s="817"/>
      <c r="BL121" s="817"/>
      <c r="BM121" s="817"/>
      <c r="BN121" s="817"/>
      <c r="BO121" s="817"/>
      <c r="BP121" s="818"/>
      <c r="BQ121" s="881">
        <v>131627</v>
      </c>
      <c r="BR121" s="882"/>
      <c r="BS121" s="882"/>
      <c r="BT121" s="882"/>
      <c r="BU121" s="882"/>
      <c r="BV121" s="882">
        <v>102309</v>
      </c>
      <c r="BW121" s="882"/>
      <c r="BX121" s="882"/>
      <c r="BY121" s="882"/>
      <c r="BZ121" s="882"/>
      <c r="CA121" s="882">
        <v>76712</v>
      </c>
      <c r="CB121" s="882"/>
      <c r="CC121" s="882"/>
      <c r="CD121" s="882"/>
      <c r="CE121" s="882"/>
      <c r="CF121" s="940">
        <v>1.3</v>
      </c>
      <c r="CG121" s="941"/>
      <c r="CH121" s="941"/>
      <c r="CI121" s="941"/>
      <c r="CJ121" s="941"/>
      <c r="CK121" s="934"/>
      <c r="CL121" s="920"/>
      <c r="CM121" s="920"/>
      <c r="CN121" s="920"/>
      <c r="CO121" s="921"/>
      <c r="CP121" s="900" t="s">
        <v>473</v>
      </c>
      <c r="CQ121" s="901"/>
      <c r="CR121" s="901"/>
      <c r="CS121" s="901"/>
      <c r="CT121" s="901"/>
      <c r="CU121" s="901"/>
      <c r="CV121" s="901"/>
      <c r="CW121" s="901"/>
      <c r="CX121" s="901"/>
      <c r="CY121" s="901"/>
      <c r="CZ121" s="901"/>
      <c r="DA121" s="901"/>
      <c r="DB121" s="901"/>
      <c r="DC121" s="901"/>
      <c r="DD121" s="901"/>
      <c r="DE121" s="901"/>
      <c r="DF121" s="902"/>
      <c r="DG121" s="881">
        <v>118151</v>
      </c>
      <c r="DH121" s="882"/>
      <c r="DI121" s="882"/>
      <c r="DJ121" s="882"/>
      <c r="DK121" s="882"/>
      <c r="DL121" s="882">
        <v>273484</v>
      </c>
      <c r="DM121" s="882"/>
      <c r="DN121" s="882"/>
      <c r="DO121" s="882"/>
      <c r="DP121" s="882"/>
      <c r="DQ121" s="882">
        <v>133315</v>
      </c>
      <c r="DR121" s="882"/>
      <c r="DS121" s="882"/>
      <c r="DT121" s="882"/>
      <c r="DU121" s="882"/>
      <c r="DV121" s="859">
        <v>2.2999999999999998</v>
      </c>
      <c r="DW121" s="859"/>
      <c r="DX121" s="859"/>
      <c r="DY121" s="859"/>
      <c r="DZ121" s="860"/>
    </row>
    <row r="122" spans="1:130" s="226" customFormat="1" ht="26.25" customHeight="1" x14ac:dyDescent="0.15">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474</v>
      </c>
      <c r="AB122" s="845"/>
      <c r="AC122" s="845"/>
      <c r="AD122" s="845"/>
      <c r="AE122" s="846"/>
      <c r="AF122" s="847" t="s">
        <v>393</v>
      </c>
      <c r="AG122" s="845"/>
      <c r="AH122" s="845"/>
      <c r="AI122" s="845"/>
      <c r="AJ122" s="846"/>
      <c r="AK122" s="847" t="s">
        <v>393</v>
      </c>
      <c r="AL122" s="845"/>
      <c r="AM122" s="845"/>
      <c r="AN122" s="845"/>
      <c r="AO122" s="846"/>
      <c r="AP122" s="889" t="s">
        <v>393</v>
      </c>
      <c r="AQ122" s="890"/>
      <c r="AR122" s="890"/>
      <c r="AS122" s="890"/>
      <c r="AT122" s="891"/>
      <c r="AU122" s="948"/>
      <c r="AV122" s="949"/>
      <c r="AW122" s="949"/>
      <c r="AX122" s="949"/>
      <c r="AY122" s="950"/>
      <c r="AZ122" s="903" t="s">
        <v>475</v>
      </c>
      <c r="BA122" s="904"/>
      <c r="BB122" s="904"/>
      <c r="BC122" s="904"/>
      <c r="BD122" s="904"/>
      <c r="BE122" s="904"/>
      <c r="BF122" s="904"/>
      <c r="BG122" s="904"/>
      <c r="BH122" s="904"/>
      <c r="BI122" s="904"/>
      <c r="BJ122" s="904"/>
      <c r="BK122" s="904"/>
      <c r="BL122" s="904"/>
      <c r="BM122" s="904"/>
      <c r="BN122" s="904"/>
      <c r="BO122" s="904"/>
      <c r="BP122" s="905"/>
      <c r="BQ122" s="944">
        <v>7974105</v>
      </c>
      <c r="BR122" s="910"/>
      <c r="BS122" s="910"/>
      <c r="BT122" s="910"/>
      <c r="BU122" s="910"/>
      <c r="BV122" s="910">
        <v>8636166</v>
      </c>
      <c r="BW122" s="910"/>
      <c r="BX122" s="910"/>
      <c r="BY122" s="910"/>
      <c r="BZ122" s="910"/>
      <c r="CA122" s="910">
        <v>8721416</v>
      </c>
      <c r="CB122" s="910"/>
      <c r="CC122" s="910"/>
      <c r="CD122" s="910"/>
      <c r="CE122" s="910"/>
      <c r="CF122" s="911">
        <v>149.30000000000001</v>
      </c>
      <c r="CG122" s="912"/>
      <c r="CH122" s="912"/>
      <c r="CI122" s="912"/>
      <c r="CJ122" s="912"/>
      <c r="CK122" s="934"/>
      <c r="CL122" s="920"/>
      <c r="CM122" s="920"/>
      <c r="CN122" s="920"/>
      <c r="CO122" s="921"/>
      <c r="CP122" s="900" t="s">
        <v>476</v>
      </c>
      <c r="CQ122" s="901"/>
      <c r="CR122" s="901"/>
      <c r="CS122" s="901"/>
      <c r="CT122" s="901"/>
      <c r="CU122" s="901"/>
      <c r="CV122" s="901"/>
      <c r="CW122" s="901"/>
      <c r="CX122" s="901"/>
      <c r="CY122" s="901"/>
      <c r="CZ122" s="901"/>
      <c r="DA122" s="901"/>
      <c r="DB122" s="901"/>
      <c r="DC122" s="901"/>
      <c r="DD122" s="901"/>
      <c r="DE122" s="901"/>
      <c r="DF122" s="902"/>
      <c r="DG122" s="881" t="s">
        <v>441</v>
      </c>
      <c r="DH122" s="882"/>
      <c r="DI122" s="882"/>
      <c r="DJ122" s="882"/>
      <c r="DK122" s="882"/>
      <c r="DL122" s="882" t="s">
        <v>441</v>
      </c>
      <c r="DM122" s="882"/>
      <c r="DN122" s="882"/>
      <c r="DO122" s="882"/>
      <c r="DP122" s="882"/>
      <c r="DQ122" s="882" t="s">
        <v>441</v>
      </c>
      <c r="DR122" s="882"/>
      <c r="DS122" s="882"/>
      <c r="DT122" s="882"/>
      <c r="DU122" s="882"/>
      <c r="DV122" s="859" t="s">
        <v>441</v>
      </c>
      <c r="DW122" s="859"/>
      <c r="DX122" s="859"/>
      <c r="DY122" s="859"/>
      <c r="DZ122" s="860"/>
    </row>
    <row r="123" spans="1:130" s="226" customFormat="1" ht="26.25" customHeight="1" x14ac:dyDescent="0.15">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441</v>
      </c>
      <c r="AB123" s="845"/>
      <c r="AC123" s="845"/>
      <c r="AD123" s="845"/>
      <c r="AE123" s="846"/>
      <c r="AF123" s="847" t="s">
        <v>441</v>
      </c>
      <c r="AG123" s="845"/>
      <c r="AH123" s="845"/>
      <c r="AI123" s="845"/>
      <c r="AJ123" s="846"/>
      <c r="AK123" s="847" t="s">
        <v>441</v>
      </c>
      <c r="AL123" s="845"/>
      <c r="AM123" s="845"/>
      <c r="AN123" s="845"/>
      <c r="AO123" s="846"/>
      <c r="AP123" s="889" t="s">
        <v>441</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477</v>
      </c>
      <c r="BP123" s="943"/>
      <c r="BQ123" s="897">
        <v>12085357</v>
      </c>
      <c r="BR123" s="898"/>
      <c r="BS123" s="898"/>
      <c r="BT123" s="898"/>
      <c r="BU123" s="898"/>
      <c r="BV123" s="898">
        <v>12732524</v>
      </c>
      <c r="BW123" s="898"/>
      <c r="BX123" s="898"/>
      <c r="BY123" s="898"/>
      <c r="BZ123" s="898"/>
      <c r="CA123" s="898">
        <v>12835681</v>
      </c>
      <c r="CB123" s="898"/>
      <c r="CC123" s="898"/>
      <c r="CD123" s="898"/>
      <c r="CE123" s="898"/>
      <c r="CF123" s="813"/>
      <c r="CG123" s="814"/>
      <c r="CH123" s="814"/>
      <c r="CI123" s="814"/>
      <c r="CJ123" s="899"/>
      <c r="CK123" s="934"/>
      <c r="CL123" s="920"/>
      <c r="CM123" s="920"/>
      <c r="CN123" s="920"/>
      <c r="CO123" s="921"/>
      <c r="CP123" s="900" t="s">
        <v>478</v>
      </c>
      <c r="CQ123" s="901"/>
      <c r="CR123" s="901"/>
      <c r="CS123" s="901"/>
      <c r="CT123" s="901"/>
      <c r="CU123" s="901"/>
      <c r="CV123" s="901"/>
      <c r="CW123" s="901"/>
      <c r="CX123" s="901"/>
      <c r="CY123" s="901"/>
      <c r="CZ123" s="901"/>
      <c r="DA123" s="901"/>
      <c r="DB123" s="901"/>
      <c r="DC123" s="901"/>
      <c r="DD123" s="901"/>
      <c r="DE123" s="901"/>
      <c r="DF123" s="902"/>
      <c r="DG123" s="844" t="s">
        <v>474</v>
      </c>
      <c r="DH123" s="845"/>
      <c r="DI123" s="845"/>
      <c r="DJ123" s="845"/>
      <c r="DK123" s="846"/>
      <c r="DL123" s="847" t="s">
        <v>474</v>
      </c>
      <c r="DM123" s="845"/>
      <c r="DN123" s="845"/>
      <c r="DO123" s="845"/>
      <c r="DP123" s="846"/>
      <c r="DQ123" s="847" t="s">
        <v>474</v>
      </c>
      <c r="DR123" s="845"/>
      <c r="DS123" s="845"/>
      <c r="DT123" s="845"/>
      <c r="DU123" s="846"/>
      <c r="DV123" s="889" t="s">
        <v>474</v>
      </c>
      <c r="DW123" s="890"/>
      <c r="DX123" s="890"/>
      <c r="DY123" s="890"/>
      <c r="DZ123" s="891"/>
    </row>
    <row r="124" spans="1:130" s="226" customFormat="1" ht="26.25" customHeight="1" thickBot="1" x14ac:dyDescent="0.2">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474</v>
      </c>
      <c r="AB124" s="845"/>
      <c r="AC124" s="845"/>
      <c r="AD124" s="845"/>
      <c r="AE124" s="846"/>
      <c r="AF124" s="847" t="s">
        <v>474</v>
      </c>
      <c r="AG124" s="845"/>
      <c r="AH124" s="845"/>
      <c r="AI124" s="845"/>
      <c r="AJ124" s="846"/>
      <c r="AK124" s="847" t="s">
        <v>474</v>
      </c>
      <c r="AL124" s="845"/>
      <c r="AM124" s="845"/>
      <c r="AN124" s="845"/>
      <c r="AO124" s="846"/>
      <c r="AP124" s="889" t="s">
        <v>474</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24.6</v>
      </c>
      <c r="BR124" s="896"/>
      <c r="BS124" s="896"/>
      <c r="BT124" s="896"/>
      <c r="BU124" s="896"/>
      <c r="BV124" s="896">
        <v>20.9</v>
      </c>
      <c r="BW124" s="896"/>
      <c r="BX124" s="896"/>
      <c r="BY124" s="896"/>
      <c r="BZ124" s="896"/>
      <c r="CA124" s="896">
        <v>28.9</v>
      </c>
      <c r="CB124" s="896"/>
      <c r="CC124" s="896"/>
      <c r="CD124" s="896"/>
      <c r="CE124" s="896"/>
      <c r="CF124" s="791"/>
      <c r="CG124" s="792"/>
      <c r="CH124" s="792"/>
      <c r="CI124" s="792"/>
      <c r="CJ124" s="927"/>
      <c r="CK124" s="935"/>
      <c r="CL124" s="935"/>
      <c r="CM124" s="935"/>
      <c r="CN124" s="935"/>
      <c r="CO124" s="936"/>
      <c r="CP124" s="900" t="s">
        <v>480</v>
      </c>
      <c r="CQ124" s="901"/>
      <c r="CR124" s="901"/>
      <c r="CS124" s="901"/>
      <c r="CT124" s="901"/>
      <c r="CU124" s="901"/>
      <c r="CV124" s="901"/>
      <c r="CW124" s="901"/>
      <c r="CX124" s="901"/>
      <c r="CY124" s="901"/>
      <c r="CZ124" s="901"/>
      <c r="DA124" s="901"/>
      <c r="DB124" s="901"/>
      <c r="DC124" s="901"/>
      <c r="DD124" s="901"/>
      <c r="DE124" s="901"/>
      <c r="DF124" s="902"/>
      <c r="DG124" s="828" t="s">
        <v>127</v>
      </c>
      <c r="DH124" s="829"/>
      <c r="DI124" s="829"/>
      <c r="DJ124" s="829"/>
      <c r="DK124" s="830"/>
      <c r="DL124" s="831" t="s">
        <v>481</v>
      </c>
      <c r="DM124" s="829"/>
      <c r="DN124" s="829"/>
      <c r="DO124" s="829"/>
      <c r="DP124" s="830"/>
      <c r="DQ124" s="831" t="s">
        <v>127</v>
      </c>
      <c r="DR124" s="829"/>
      <c r="DS124" s="829"/>
      <c r="DT124" s="829"/>
      <c r="DU124" s="830"/>
      <c r="DV124" s="913" t="s">
        <v>127</v>
      </c>
      <c r="DW124" s="914"/>
      <c r="DX124" s="914"/>
      <c r="DY124" s="914"/>
      <c r="DZ124" s="915"/>
    </row>
    <row r="125" spans="1:130" s="226" customFormat="1" ht="26.25" customHeight="1" x14ac:dyDescent="0.15">
      <c r="A125" s="885"/>
      <c r="B125" s="886"/>
      <c r="C125" s="880" t="s">
        <v>464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127</v>
      </c>
      <c r="AB125" s="845"/>
      <c r="AC125" s="845"/>
      <c r="AD125" s="845"/>
      <c r="AE125" s="846"/>
      <c r="AF125" s="847" t="s">
        <v>482</v>
      </c>
      <c r="AG125" s="845"/>
      <c r="AH125" s="845"/>
      <c r="AI125" s="845"/>
      <c r="AJ125" s="846"/>
      <c r="AK125" s="847" t="s">
        <v>127</v>
      </c>
      <c r="AL125" s="845"/>
      <c r="AM125" s="845"/>
      <c r="AN125" s="845"/>
      <c r="AO125" s="846"/>
      <c r="AP125" s="889" t="s">
        <v>127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483</v>
      </c>
      <c r="CL125" s="917"/>
      <c r="CM125" s="917"/>
      <c r="CN125" s="917"/>
      <c r="CO125" s="918"/>
      <c r="CP125" s="925" t="s">
        <v>484</v>
      </c>
      <c r="CQ125" s="873"/>
      <c r="CR125" s="873"/>
      <c r="CS125" s="873"/>
      <c r="CT125" s="873"/>
      <c r="CU125" s="873"/>
      <c r="CV125" s="873"/>
      <c r="CW125" s="873"/>
      <c r="CX125" s="873"/>
      <c r="CY125" s="873"/>
      <c r="CZ125" s="873"/>
      <c r="DA125" s="873"/>
      <c r="DB125" s="873"/>
      <c r="DC125" s="873"/>
      <c r="DD125" s="873"/>
      <c r="DE125" s="873"/>
      <c r="DF125" s="874"/>
      <c r="DG125" s="926" t="s">
        <v>481</v>
      </c>
      <c r="DH125" s="907"/>
      <c r="DI125" s="907"/>
      <c r="DJ125" s="907"/>
      <c r="DK125" s="907"/>
      <c r="DL125" s="907" t="s">
        <v>485</v>
      </c>
      <c r="DM125" s="907"/>
      <c r="DN125" s="907"/>
      <c r="DO125" s="907"/>
      <c r="DP125" s="907"/>
      <c r="DQ125" s="907" t="s">
        <v>127</v>
      </c>
      <c r="DR125" s="907"/>
      <c r="DS125" s="907"/>
      <c r="DT125" s="907"/>
      <c r="DU125" s="907"/>
      <c r="DV125" s="908" t="s">
        <v>485</v>
      </c>
      <c r="DW125" s="908"/>
      <c r="DX125" s="908"/>
      <c r="DY125" s="908"/>
      <c r="DZ125" s="909"/>
    </row>
    <row r="126" spans="1:130" s="226" customFormat="1" ht="26.25" customHeight="1" thickBot="1" x14ac:dyDescent="0.2">
      <c r="A126" s="885"/>
      <c r="B126" s="886"/>
      <c r="C126" s="880" t="s">
        <v>466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2678</v>
      </c>
      <c r="AB126" s="845"/>
      <c r="AC126" s="845"/>
      <c r="AD126" s="845"/>
      <c r="AE126" s="846"/>
      <c r="AF126" s="847">
        <v>1900</v>
      </c>
      <c r="AG126" s="845"/>
      <c r="AH126" s="845"/>
      <c r="AI126" s="845"/>
      <c r="AJ126" s="846"/>
      <c r="AK126" s="847">
        <v>1440</v>
      </c>
      <c r="AL126" s="845"/>
      <c r="AM126" s="845"/>
      <c r="AN126" s="845"/>
      <c r="AO126" s="846"/>
      <c r="AP126" s="889">
        <v>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486</v>
      </c>
      <c r="CQ126" s="817"/>
      <c r="CR126" s="817"/>
      <c r="CS126" s="817"/>
      <c r="CT126" s="817"/>
      <c r="CU126" s="817"/>
      <c r="CV126" s="817"/>
      <c r="CW126" s="817"/>
      <c r="CX126" s="817"/>
      <c r="CY126" s="817"/>
      <c r="CZ126" s="817"/>
      <c r="DA126" s="817"/>
      <c r="DB126" s="817"/>
      <c r="DC126" s="817"/>
      <c r="DD126" s="817"/>
      <c r="DE126" s="817"/>
      <c r="DF126" s="818"/>
      <c r="DG126" s="881" t="s">
        <v>485</v>
      </c>
      <c r="DH126" s="882"/>
      <c r="DI126" s="882"/>
      <c r="DJ126" s="882"/>
      <c r="DK126" s="882"/>
      <c r="DL126" s="882" t="s">
        <v>127</v>
      </c>
      <c r="DM126" s="882"/>
      <c r="DN126" s="882"/>
      <c r="DO126" s="882"/>
      <c r="DP126" s="882"/>
      <c r="DQ126" s="882" t="s">
        <v>127</v>
      </c>
      <c r="DR126" s="882"/>
      <c r="DS126" s="882"/>
      <c r="DT126" s="882"/>
      <c r="DU126" s="882"/>
      <c r="DV126" s="859" t="s">
        <v>127</v>
      </c>
      <c r="DW126" s="859"/>
      <c r="DX126" s="859"/>
      <c r="DY126" s="859"/>
      <c r="DZ126" s="860"/>
    </row>
    <row r="127" spans="1:130" s="226" customFormat="1" ht="26.25" customHeight="1" x14ac:dyDescent="0.15">
      <c r="A127" s="887"/>
      <c r="B127" s="888"/>
      <c r="C127" s="903" t="s">
        <v>487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127</v>
      </c>
      <c r="AB127" s="845"/>
      <c r="AC127" s="845"/>
      <c r="AD127" s="845"/>
      <c r="AE127" s="846"/>
      <c r="AF127" s="847" t="s">
        <v>482</v>
      </c>
      <c r="AG127" s="845"/>
      <c r="AH127" s="845"/>
      <c r="AI127" s="845"/>
      <c r="AJ127" s="846"/>
      <c r="AK127" s="847" t="s">
        <v>127</v>
      </c>
      <c r="AL127" s="845"/>
      <c r="AM127" s="845"/>
      <c r="AN127" s="845"/>
      <c r="AO127" s="846"/>
      <c r="AP127" s="889" t="s">
        <v>127</v>
      </c>
      <c r="AQ127" s="890"/>
      <c r="AR127" s="890"/>
      <c r="AS127" s="890"/>
      <c r="AT127" s="891"/>
      <c r="AU127" s="228"/>
      <c r="AV127" s="228"/>
      <c r="AW127" s="228"/>
      <c r="AX127" s="906" t="s">
        <v>488</v>
      </c>
      <c r="AY127" s="877"/>
      <c r="AZ127" s="877"/>
      <c r="BA127" s="877"/>
      <c r="BB127" s="877"/>
      <c r="BC127" s="877"/>
      <c r="BD127" s="877"/>
      <c r="BE127" s="878"/>
      <c r="BF127" s="876" t="s">
        <v>489</v>
      </c>
      <c r="BG127" s="877"/>
      <c r="BH127" s="877"/>
      <c r="BI127" s="877"/>
      <c r="BJ127" s="877"/>
      <c r="BK127" s="877"/>
      <c r="BL127" s="878"/>
      <c r="BM127" s="876" t="s">
        <v>490</v>
      </c>
      <c r="BN127" s="877"/>
      <c r="BO127" s="877"/>
      <c r="BP127" s="877"/>
      <c r="BQ127" s="877"/>
      <c r="BR127" s="877"/>
      <c r="BS127" s="878"/>
      <c r="BT127" s="876" t="s">
        <v>491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492</v>
      </c>
      <c r="CQ127" s="817"/>
      <c r="CR127" s="817"/>
      <c r="CS127" s="817"/>
      <c r="CT127" s="817"/>
      <c r="CU127" s="817"/>
      <c r="CV127" s="817"/>
      <c r="CW127" s="817"/>
      <c r="CX127" s="817"/>
      <c r="CY127" s="817"/>
      <c r="CZ127" s="817"/>
      <c r="DA127" s="817"/>
      <c r="DB127" s="817"/>
      <c r="DC127" s="817"/>
      <c r="DD127" s="817"/>
      <c r="DE127" s="817"/>
      <c r="DF127" s="818"/>
      <c r="DG127" s="881" t="s">
        <v>441</v>
      </c>
      <c r="DH127" s="882"/>
      <c r="DI127" s="882"/>
      <c r="DJ127" s="882"/>
      <c r="DK127" s="882"/>
      <c r="DL127" s="882" t="s">
        <v>127</v>
      </c>
      <c r="DM127" s="882"/>
      <c r="DN127" s="882"/>
      <c r="DO127" s="882"/>
      <c r="DP127" s="882"/>
      <c r="DQ127" s="882" t="s">
        <v>481</v>
      </c>
      <c r="DR127" s="882"/>
      <c r="DS127" s="882"/>
      <c r="DT127" s="882"/>
      <c r="DU127" s="882"/>
      <c r="DV127" s="859" t="s">
        <v>127</v>
      </c>
      <c r="DW127" s="859"/>
      <c r="DX127" s="859"/>
      <c r="DY127" s="859"/>
      <c r="DZ127" s="860"/>
    </row>
    <row r="128" spans="1:130" s="226" customFormat="1" ht="26.25" customHeight="1" thickBot="1" x14ac:dyDescent="0.2">
      <c r="A128" s="861" t="s">
        <v>493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494</v>
      </c>
      <c r="X128" s="863"/>
      <c r="Y128" s="863"/>
      <c r="Z128" s="864"/>
      <c r="AA128" s="865">
        <v>60442</v>
      </c>
      <c r="AB128" s="866"/>
      <c r="AC128" s="866"/>
      <c r="AD128" s="866"/>
      <c r="AE128" s="867"/>
      <c r="AF128" s="868">
        <v>58363</v>
      </c>
      <c r="AG128" s="866"/>
      <c r="AH128" s="866"/>
      <c r="AI128" s="866"/>
      <c r="AJ128" s="867"/>
      <c r="AK128" s="868">
        <v>47534</v>
      </c>
      <c r="AL128" s="866"/>
      <c r="AM128" s="866"/>
      <c r="AN128" s="866"/>
      <c r="AO128" s="867"/>
      <c r="AP128" s="869"/>
      <c r="AQ128" s="870"/>
      <c r="AR128" s="870"/>
      <c r="AS128" s="870"/>
      <c r="AT128" s="871"/>
      <c r="AU128" s="228"/>
      <c r="AV128" s="228"/>
      <c r="AW128" s="228"/>
      <c r="AX128" s="872" t="s">
        <v>495</v>
      </c>
      <c r="AY128" s="873"/>
      <c r="AZ128" s="873"/>
      <c r="BA128" s="873"/>
      <c r="BB128" s="873"/>
      <c r="BC128" s="873"/>
      <c r="BD128" s="873"/>
      <c r="BE128" s="874"/>
      <c r="BF128" s="851" t="s">
        <v>127</v>
      </c>
      <c r="BG128" s="852"/>
      <c r="BH128" s="852"/>
      <c r="BI128" s="852"/>
      <c r="BJ128" s="852"/>
      <c r="BK128" s="852"/>
      <c r="BL128" s="875"/>
      <c r="BM128" s="851">
        <v>14.17</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496</v>
      </c>
      <c r="CQ128" s="795"/>
      <c r="CR128" s="795"/>
      <c r="CS128" s="795"/>
      <c r="CT128" s="795"/>
      <c r="CU128" s="795"/>
      <c r="CV128" s="795"/>
      <c r="CW128" s="795"/>
      <c r="CX128" s="795"/>
      <c r="CY128" s="795"/>
      <c r="CZ128" s="795"/>
      <c r="DA128" s="795"/>
      <c r="DB128" s="795"/>
      <c r="DC128" s="795"/>
      <c r="DD128" s="795"/>
      <c r="DE128" s="795"/>
      <c r="DF128" s="796"/>
      <c r="DG128" s="855" t="s">
        <v>127</v>
      </c>
      <c r="DH128" s="856"/>
      <c r="DI128" s="856"/>
      <c r="DJ128" s="856"/>
      <c r="DK128" s="856"/>
      <c r="DL128" s="856" t="s">
        <v>127</v>
      </c>
      <c r="DM128" s="856"/>
      <c r="DN128" s="856"/>
      <c r="DO128" s="856"/>
      <c r="DP128" s="856"/>
      <c r="DQ128" s="856" t="s">
        <v>127</v>
      </c>
      <c r="DR128" s="856"/>
      <c r="DS128" s="856"/>
      <c r="DT128" s="856"/>
      <c r="DU128" s="856"/>
      <c r="DV128" s="857" t="s">
        <v>481</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497</v>
      </c>
      <c r="X129" s="842"/>
      <c r="Y129" s="842"/>
      <c r="Z129" s="843"/>
      <c r="AA129" s="844">
        <v>5975871</v>
      </c>
      <c r="AB129" s="845"/>
      <c r="AC129" s="845"/>
      <c r="AD129" s="845"/>
      <c r="AE129" s="846"/>
      <c r="AF129" s="847">
        <v>6296081</v>
      </c>
      <c r="AG129" s="845"/>
      <c r="AH129" s="845"/>
      <c r="AI129" s="845"/>
      <c r="AJ129" s="846"/>
      <c r="AK129" s="847">
        <v>6666787</v>
      </c>
      <c r="AL129" s="845"/>
      <c r="AM129" s="845"/>
      <c r="AN129" s="845"/>
      <c r="AO129" s="846"/>
      <c r="AP129" s="848"/>
      <c r="AQ129" s="849"/>
      <c r="AR129" s="849"/>
      <c r="AS129" s="849"/>
      <c r="AT129" s="850"/>
      <c r="AU129" s="229"/>
      <c r="AV129" s="229"/>
      <c r="AW129" s="229"/>
      <c r="AX129" s="816" t="s">
        <v>498</v>
      </c>
      <c r="AY129" s="817"/>
      <c r="AZ129" s="817"/>
      <c r="BA129" s="817"/>
      <c r="BB129" s="817"/>
      <c r="BC129" s="817"/>
      <c r="BD129" s="817"/>
      <c r="BE129" s="818"/>
      <c r="BF129" s="835" t="s">
        <v>127</v>
      </c>
      <c r="BG129" s="836"/>
      <c r="BH129" s="836"/>
      <c r="BI129" s="836"/>
      <c r="BJ129" s="836"/>
      <c r="BK129" s="836"/>
      <c r="BL129" s="837"/>
      <c r="BM129" s="835">
        <v>19.170000000000002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500</v>
      </c>
      <c r="X130" s="842"/>
      <c r="Y130" s="842"/>
      <c r="Z130" s="843"/>
      <c r="AA130" s="844">
        <v>762859</v>
      </c>
      <c r="AB130" s="845"/>
      <c r="AC130" s="845"/>
      <c r="AD130" s="845"/>
      <c r="AE130" s="846"/>
      <c r="AF130" s="847">
        <v>793426</v>
      </c>
      <c r="AG130" s="845"/>
      <c r="AH130" s="845"/>
      <c r="AI130" s="845"/>
      <c r="AJ130" s="846"/>
      <c r="AK130" s="847">
        <v>824392</v>
      </c>
      <c r="AL130" s="845"/>
      <c r="AM130" s="845"/>
      <c r="AN130" s="845"/>
      <c r="AO130" s="846"/>
      <c r="AP130" s="848"/>
      <c r="AQ130" s="849"/>
      <c r="AR130" s="849"/>
      <c r="AS130" s="849"/>
      <c r="AT130" s="850"/>
      <c r="AU130" s="229"/>
      <c r="AV130" s="229"/>
      <c r="AW130" s="229"/>
      <c r="AX130" s="816" t="s">
        <v>501</v>
      </c>
      <c r="AY130" s="817"/>
      <c r="AZ130" s="817"/>
      <c r="BA130" s="817"/>
      <c r="BB130" s="817"/>
      <c r="BC130" s="817"/>
      <c r="BD130" s="817"/>
      <c r="BE130" s="818"/>
      <c r="BF130" s="819">
        <v>3.3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502</v>
      </c>
      <c r="X131" s="826"/>
      <c r="Y131" s="826"/>
      <c r="Z131" s="827"/>
      <c r="AA131" s="828">
        <v>5213012</v>
      </c>
      <c r="AB131" s="829"/>
      <c r="AC131" s="829"/>
      <c r="AD131" s="829"/>
      <c r="AE131" s="830"/>
      <c r="AF131" s="831">
        <v>5502655</v>
      </c>
      <c r="AG131" s="829"/>
      <c r="AH131" s="829"/>
      <c r="AI131" s="829"/>
      <c r="AJ131" s="830"/>
      <c r="AK131" s="831">
        <v>5842395</v>
      </c>
      <c r="AL131" s="829"/>
      <c r="AM131" s="829"/>
      <c r="AN131" s="829"/>
      <c r="AO131" s="830"/>
      <c r="AP131" s="832"/>
      <c r="AQ131" s="833"/>
      <c r="AR131" s="833"/>
      <c r="AS131" s="833"/>
      <c r="AT131" s="834"/>
      <c r="AU131" s="229"/>
      <c r="AV131" s="229"/>
      <c r="AW131" s="229"/>
      <c r="AX131" s="794" t="s">
        <v>503</v>
      </c>
      <c r="AY131" s="795"/>
      <c r="AZ131" s="795"/>
      <c r="BA131" s="795"/>
      <c r="BB131" s="795"/>
      <c r="BC131" s="795"/>
      <c r="BD131" s="795"/>
      <c r="BE131" s="796"/>
      <c r="BF131" s="797">
        <v>28.9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505</v>
      </c>
      <c r="W132" s="807"/>
      <c r="X132" s="807"/>
      <c r="Y132" s="807"/>
      <c r="Z132" s="808"/>
      <c r="AA132" s="809">
        <v>3.3071092110000002</v>
      </c>
      <c r="AB132" s="810"/>
      <c r="AC132" s="810"/>
      <c r="AD132" s="810"/>
      <c r="AE132" s="811"/>
      <c r="AF132" s="812">
        <v>3.4398122359999999</v>
      </c>
      <c r="AG132" s="810"/>
      <c r="AH132" s="810"/>
      <c r="AI132" s="810"/>
      <c r="AJ132" s="811"/>
      <c r="AK132" s="812">
        <v>3.4195907669999999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506</v>
      </c>
      <c r="W133" s="786"/>
      <c r="X133" s="786"/>
      <c r="Y133" s="786"/>
      <c r="Z133" s="787"/>
      <c r="AA133" s="788">
        <v>3.4</v>
      </c>
      <c r="AB133" s="789"/>
      <c r="AC133" s="789"/>
      <c r="AD133" s="789"/>
      <c r="AE133" s="790"/>
      <c r="AF133" s="788">
        <v>3.4</v>
      </c>
      <c r="AG133" s="789"/>
      <c r="AH133" s="789"/>
      <c r="AI133" s="789"/>
      <c r="AJ133" s="790"/>
      <c r="AK133" s="788">
        <v>3.3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m0Uq0ORcKu7MTelSBc9LYFCEUveqNoXJqGIPR4RR6PMqbX7oF7TyRoGn32Pcnvxynr4rG8Bxc+zuzIevxV9aQ==" saltValue="YDaYURsH4lNdl/QbJFlg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oC0i5yWwgAbnz9skZy2c2+rST5DMrgLfnyY0SauG63ZkpZLsXN+bJqQeT3avIGx6AWxAz+8dlySDsgy+7kdkw==" saltValue="xBRgrLFnU4/NtxI7N2Dc3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96"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97"/>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8" t="s">
        <v>515</v>
      </c>
      <c r="AL9" s="1209"/>
      <c r="AM9" s="1209"/>
      <c r="AN9" s="1210"/>
      <c r="AO9" s="277">
        <v>2012333</v>
      </c>
      <c r="AP9" s="277">
        <v>127097</v>
      </c>
      <c r="AQ9" s="278">
        <v>97040</v>
      </c>
      <c r="AR9" s="279">
        <v>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8" t="s">
        <v>516</v>
      </c>
      <c r="AL10" s="1209"/>
      <c r="AM10" s="1209"/>
      <c r="AN10" s="1210"/>
      <c r="AO10" s="280">
        <v>2148</v>
      </c>
      <c r="AP10" s="280">
        <v>136</v>
      </c>
      <c r="AQ10" s="281">
        <v>11799</v>
      </c>
      <c r="AR10" s="282">
        <v>-98.8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8" t="s">
        <v>517</v>
      </c>
      <c r="AL11" s="1209"/>
      <c r="AM11" s="1209"/>
      <c r="AN11" s="1210"/>
      <c r="AO11" s="280">
        <v>8753</v>
      </c>
      <c r="AP11" s="280">
        <v>553</v>
      </c>
      <c r="AQ11" s="281">
        <v>727</v>
      </c>
      <c r="AR11" s="282">
        <v>-23.9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8" t="s">
        <v>518</v>
      </c>
      <c r="AL12" s="1209"/>
      <c r="AM12" s="1209"/>
      <c r="AN12" s="1210"/>
      <c r="AO12" s="280" t="s">
        <v>519</v>
      </c>
      <c r="AP12" s="280" t="s">
        <v>519</v>
      </c>
      <c r="AQ12" s="281" t="s">
        <v>519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8" t="s">
        <v>520</v>
      </c>
      <c r="AL13" s="1209"/>
      <c r="AM13" s="1209"/>
      <c r="AN13" s="1210"/>
      <c r="AO13" s="280">
        <v>96604</v>
      </c>
      <c r="AP13" s="280">
        <v>6101</v>
      </c>
      <c r="AQ13" s="281">
        <v>3250</v>
      </c>
      <c r="AR13" s="282">
        <v>87.7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8" t="s">
        <v>521</v>
      </c>
      <c r="AL14" s="1209"/>
      <c r="AM14" s="1209"/>
      <c r="AN14" s="1210"/>
      <c r="AO14" s="280">
        <v>96341</v>
      </c>
      <c r="AP14" s="280">
        <v>6085</v>
      </c>
      <c r="AQ14" s="281">
        <v>2248</v>
      </c>
      <c r="AR14" s="282">
        <v>170.7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11" t="s">
        <v>522</v>
      </c>
      <c r="AL15" s="1212"/>
      <c r="AM15" s="1212"/>
      <c r="AN15" s="1213"/>
      <c r="AO15" s="280">
        <v>-130746</v>
      </c>
      <c r="AP15" s="280">
        <v>-8258</v>
      </c>
      <c r="AQ15" s="281">
        <v>-6934</v>
      </c>
      <c r="AR15" s="282">
        <v>19.100000000000001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11" t="s">
        <v>187</v>
      </c>
      <c r="AL16" s="1212"/>
      <c r="AM16" s="1212"/>
      <c r="AN16" s="1213"/>
      <c r="AO16" s="280">
        <v>2085433</v>
      </c>
      <c r="AP16" s="280">
        <v>131714</v>
      </c>
      <c r="AQ16" s="281">
        <v>108130</v>
      </c>
      <c r="AR16" s="282">
        <v>21.8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14" t="s">
        <v>527</v>
      </c>
      <c r="AL21" s="1215"/>
      <c r="AM21" s="1215"/>
      <c r="AN21" s="1216"/>
      <c r="AO21" s="293">
        <v>13.64</v>
      </c>
      <c r="AP21" s="294">
        <v>9.6999999999999993</v>
      </c>
      <c r="AQ21" s="295">
        <v>3.94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14" t="s">
        <v>528</v>
      </c>
      <c r="AL22" s="1215"/>
      <c r="AM22" s="1215"/>
      <c r="AN22" s="1216"/>
      <c r="AO22" s="298">
        <v>99.2</v>
      </c>
      <c r="AP22" s="299">
        <v>96.2</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207" t="s">
        <v>529</v>
      </c>
      <c r="B26" s="1207"/>
      <c r="C26" s="1207"/>
      <c r="D26" s="1207"/>
      <c r="E26" s="1207"/>
      <c r="F26" s="1207"/>
      <c r="G26" s="1207"/>
      <c r="H26" s="1207"/>
      <c r="I26" s="1207"/>
      <c r="J26" s="1207"/>
      <c r="K26" s="1207"/>
      <c r="L26" s="1207"/>
      <c r="M26" s="1207"/>
      <c r="N26" s="1207"/>
      <c r="O26" s="1207"/>
      <c r="P26" s="1207"/>
      <c r="Q26" s="1207"/>
      <c r="R26" s="1207"/>
      <c r="S26" s="1207"/>
      <c r="T26" s="1207"/>
      <c r="U26" s="1207"/>
      <c r="V26" s="1207"/>
      <c r="W26" s="1207"/>
      <c r="X26" s="1207"/>
      <c r="Y26" s="1207"/>
      <c r="Z26" s="1207"/>
      <c r="AA26" s="1207"/>
      <c r="AB26" s="1207"/>
      <c r="AC26" s="1207"/>
      <c r="AD26" s="1207"/>
      <c r="AE26" s="1207"/>
      <c r="AF26" s="1207"/>
      <c r="AG26" s="1207"/>
      <c r="AH26" s="1207"/>
      <c r="AI26" s="1207"/>
      <c r="AJ26" s="1207"/>
      <c r="AK26" s="1207"/>
      <c r="AL26" s="1207"/>
      <c r="AM26" s="1207"/>
      <c r="AN26" s="1207"/>
      <c r="AO26" s="1207"/>
      <c r="AP26" s="1207"/>
      <c r="AQ26" s="1207"/>
      <c r="AR26" s="1207"/>
      <c r="AS26" s="1207"/>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96"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97"/>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532</v>
      </c>
      <c r="AL32" s="1199"/>
      <c r="AM32" s="1199"/>
      <c r="AN32" s="1200"/>
      <c r="AO32" s="308">
        <v>1044178</v>
      </c>
      <c r="AP32" s="308">
        <v>65949</v>
      </c>
      <c r="AQ32" s="309">
        <v>56400</v>
      </c>
      <c r="AR32" s="310">
        <v>16.899999999999999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533</v>
      </c>
      <c r="AL33" s="1199"/>
      <c r="AM33" s="1199"/>
      <c r="AN33" s="1200"/>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534</v>
      </c>
      <c r="AL34" s="1199"/>
      <c r="AM34" s="1199"/>
      <c r="AN34" s="1200"/>
      <c r="AO34" s="308" t="s">
        <v>519</v>
      </c>
      <c r="AP34" s="308" t="s">
        <v>519</v>
      </c>
      <c r="AQ34" s="309" t="s">
        <v>519</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535</v>
      </c>
      <c r="AL35" s="1199"/>
      <c r="AM35" s="1199"/>
      <c r="AN35" s="1200"/>
      <c r="AO35" s="308">
        <v>26094</v>
      </c>
      <c r="AP35" s="308">
        <v>1648</v>
      </c>
      <c r="AQ35" s="309">
        <v>20587</v>
      </c>
      <c r="AR35" s="310">
        <v>-92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536</v>
      </c>
      <c r="AL36" s="1199"/>
      <c r="AM36" s="1199"/>
      <c r="AN36" s="1200"/>
      <c r="AO36" s="308" t="s">
        <v>519</v>
      </c>
      <c r="AP36" s="308" t="s">
        <v>519</v>
      </c>
      <c r="AQ36" s="309">
        <v>2952</v>
      </c>
      <c r="AR36" s="310" t="s">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537</v>
      </c>
      <c r="AL37" s="1199"/>
      <c r="AM37" s="1199"/>
      <c r="AN37" s="1200"/>
      <c r="AO37" s="308">
        <v>1440</v>
      </c>
      <c r="AP37" s="308">
        <v>91</v>
      </c>
      <c r="AQ37" s="309">
        <v>596</v>
      </c>
      <c r="AR37" s="310">
        <v>-84.7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538</v>
      </c>
      <c r="AL38" s="1202"/>
      <c r="AM38" s="1202"/>
      <c r="AN38" s="1203"/>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539</v>
      </c>
      <c r="AL39" s="1202"/>
      <c r="AM39" s="1202"/>
      <c r="AN39" s="1203"/>
      <c r="AO39" s="308">
        <v>-47534</v>
      </c>
      <c r="AP39" s="308">
        <v>-3002</v>
      </c>
      <c r="AQ39" s="309">
        <v>-2012</v>
      </c>
      <c r="AR39" s="310">
        <v>49.2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540</v>
      </c>
      <c r="AL40" s="1199"/>
      <c r="AM40" s="1199"/>
      <c r="AN40" s="1200"/>
      <c r="AO40" s="308">
        <v>-824392</v>
      </c>
      <c r="AP40" s="308">
        <v>-52068</v>
      </c>
      <c r="AQ40" s="309">
        <v>-54414</v>
      </c>
      <c r="AR40" s="310">
        <v>-4.3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299</v>
      </c>
      <c r="AL41" s="1205"/>
      <c r="AM41" s="1205"/>
      <c r="AN41" s="1206"/>
      <c r="AO41" s="308">
        <v>199786</v>
      </c>
      <c r="AP41" s="308">
        <v>12618</v>
      </c>
      <c r="AQ41" s="309">
        <v>24110</v>
      </c>
      <c r="AR41" s="310">
        <v>-47.7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510</v>
      </c>
      <c r="AN49" s="1193" t="s">
        <v>544</v>
      </c>
      <c r="AO49" s="1194"/>
      <c r="AP49" s="1194"/>
      <c r="AQ49" s="1194"/>
      <c r="AR49" s="119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1399250</v>
      </c>
      <c r="AN51" s="330">
        <v>78858</v>
      </c>
      <c r="AO51" s="331">
        <v>-8.8000000000000007</v>
      </c>
      <c r="AP51" s="332">
        <v>98899</v>
      </c>
      <c r="AQ51" s="333">
        <v>-14.1</v>
      </c>
      <c r="AR51" s="334">
        <v>5.3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600203</v>
      </c>
      <c r="AN52" s="338">
        <v>33826</v>
      </c>
      <c r="AO52" s="339">
        <v>-30.9</v>
      </c>
      <c r="AP52" s="340">
        <v>43734</v>
      </c>
      <c r="AQ52" s="341">
        <v>-5</v>
      </c>
      <c r="AR52" s="342">
        <v>-25.9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1114811</v>
      </c>
      <c r="AN53" s="330">
        <v>64593</v>
      </c>
      <c r="AO53" s="331">
        <v>-18.100000000000001</v>
      </c>
      <c r="AP53" s="332">
        <v>96462</v>
      </c>
      <c r="AQ53" s="333">
        <v>-2.5</v>
      </c>
      <c r="AR53" s="334">
        <v>-15.6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661755</v>
      </c>
      <c r="AN54" s="338">
        <v>38343</v>
      </c>
      <c r="AO54" s="339">
        <v>13.4</v>
      </c>
      <c r="AP54" s="340">
        <v>39886</v>
      </c>
      <c r="AQ54" s="341">
        <v>-8.8000000000000007</v>
      </c>
      <c r="AR54" s="342">
        <v>22.2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817849</v>
      </c>
      <c r="AN55" s="330">
        <v>49035</v>
      </c>
      <c r="AO55" s="331">
        <v>-24.1</v>
      </c>
      <c r="AP55" s="332">
        <v>83103</v>
      </c>
      <c r="AQ55" s="333">
        <v>-13.8</v>
      </c>
      <c r="AR55" s="334">
        <v>-10.3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540062</v>
      </c>
      <c r="AN56" s="338">
        <v>32380</v>
      </c>
      <c r="AO56" s="339">
        <v>-15.6</v>
      </c>
      <c r="AP56" s="340">
        <v>41378</v>
      </c>
      <c r="AQ56" s="341">
        <v>3.7</v>
      </c>
      <c r="AR56" s="342">
        <v>-19.3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1050718</v>
      </c>
      <c r="AN57" s="330">
        <v>64656</v>
      </c>
      <c r="AO57" s="331">
        <v>31.9</v>
      </c>
      <c r="AP57" s="332">
        <v>84459</v>
      </c>
      <c r="AQ57" s="333">
        <v>1.6</v>
      </c>
      <c r="AR57" s="334">
        <v>30.3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807893</v>
      </c>
      <c r="AN58" s="338">
        <v>49713</v>
      </c>
      <c r="AO58" s="339">
        <v>53.5</v>
      </c>
      <c r="AP58" s="340">
        <v>47314</v>
      </c>
      <c r="AQ58" s="341">
        <v>14.3</v>
      </c>
      <c r="AR58" s="342">
        <v>39.200000000000003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2287601</v>
      </c>
      <c r="AN59" s="330">
        <v>144483</v>
      </c>
      <c r="AO59" s="331">
        <v>123.5</v>
      </c>
      <c r="AP59" s="332">
        <v>74568</v>
      </c>
      <c r="AQ59" s="333">
        <v>-11.7</v>
      </c>
      <c r="AR59" s="334">
        <v>135.19999999999999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1913828</v>
      </c>
      <c r="AN60" s="338">
        <v>120876</v>
      </c>
      <c r="AO60" s="339">
        <v>143.1</v>
      </c>
      <c r="AP60" s="340">
        <v>42558</v>
      </c>
      <c r="AQ60" s="341">
        <v>-10.1</v>
      </c>
      <c r="AR60" s="342">
        <v>153.19999999999999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1334046</v>
      </c>
      <c r="AN61" s="345">
        <v>80325</v>
      </c>
      <c r="AO61" s="346">
        <v>20.9</v>
      </c>
      <c r="AP61" s="347">
        <v>87498</v>
      </c>
      <c r="AQ61" s="348">
        <v>-8.1</v>
      </c>
      <c r="AR61" s="334">
        <v>29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904748</v>
      </c>
      <c r="AN62" s="338">
        <v>55028</v>
      </c>
      <c r="AO62" s="339">
        <v>32.700000000000003</v>
      </c>
      <c r="AP62" s="340">
        <v>42974</v>
      </c>
      <c r="AQ62" s="341">
        <v>-1.2</v>
      </c>
      <c r="AR62" s="342">
        <v>33.9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mr2y+Dj4wYe5jIdZwXq3fxwp5VpPlJEYfSzBL/2xyhwjpM0hniDOxU9di581NUfsA1HtxxYf+KSeZHd35RhXA==" saltValue="zhUwWTyMbiXjg5i3+luB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8" scale="8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geZRzAoYiQuohE8U5foo8wDrlEM1IuIGYYTKjAuf08xtQzuGP0osFk9Gb920vbFp8lz/EKyp9VbzQuWFQ0EJg==" saltValue="BnRq0mRiPlUvkmeLZlruBw==" spinCount="100000"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sDboPw/FhP/nJy/XSG8ywEAOGp0WEB0yNPfI8KNHRSa03Tsoy7r4/qcdO5irh+e+TRlDHjY2S0BXAgv+M4eouw==" saltValue="NszE5B8I+A7Bbz2SXG8NLw==" spinCount="100000"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7" t="s">
        <v>3</v>
      </c>
      <c r="D47" s="1217"/>
      <c r="E47" s="1218"/>
      <c r="F47" s="11">
        <v>26.07</v>
      </c>
      <c r="G47" s="12">
        <v>21.08</v>
      </c>
      <c r="H47" s="12">
        <v>21.63</v>
      </c>
      <c r="I47" s="12">
        <v>22.15</v>
      </c>
      <c r="J47" s="13">
        <v>25.4</v>
      </c>
    </row>
    <row r="48" spans="2:10" ht="57.75" customHeight="1" x14ac:dyDescent="0.15">
      <c r="B48" s="14"/>
      <c r="C48" s="1219" t="s">
        <v>4</v>
      </c>
      <c r="D48" s="1219"/>
      <c r="E48" s="1220"/>
      <c r="F48" s="15">
        <v>6.2</v>
      </c>
      <c r="G48" s="16">
        <v>10.42</v>
      </c>
      <c r="H48" s="16">
        <v>9.14</v>
      </c>
      <c r="I48" s="16">
        <v>15.26</v>
      </c>
      <c r="J48" s="17">
        <v>22.42</v>
      </c>
    </row>
    <row r="49" spans="2:10" ht="57.75" customHeight="1" thickBot="1" x14ac:dyDescent="0.2">
      <c r="B49" s="18"/>
      <c r="C49" s="1221" t="s">
        <v>5</v>
      </c>
      <c r="D49" s="1221"/>
      <c r="E49" s="1222"/>
      <c r="F49" s="19" t="s">
        <v>565</v>
      </c>
      <c r="G49" s="20" t="s">
        <v>566</v>
      </c>
      <c r="H49" s="20" t="s">
        <v>567</v>
      </c>
      <c r="I49" s="20">
        <v>8.2100000000000009</v>
      </c>
      <c r="J49" s="21">
        <v>12.49</v>
      </c>
    </row>
    <row r="50" spans="2:10" x14ac:dyDescent="0.15"/>
  </sheetData>
  <sheetProtection algorithmName="SHA-512" hashValue="dz+i0nykatFgzykBPaj6ZHacELk9naBr2Fi3gW1MgwgpaaXmEBA47jIqAa87ruj0uVANiWkKX9PeliTMNvbwHQ==" saltValue="eTKrLmprFtpnaQbyEPVFHA=="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2023-10-04T02:39:09Z</cp:lastPrinted>
  <dcterms:created xsi:type="dcterms:W3CDTF">2023-02-20T04:15:23Z</dcterms:created>
  <dcterms:modified xsi:type="dcterms:W3CDTF">2023-10-16T04:18:59Z</dcterms:modified>
  <cp:category/>
</cp:coreProperties>
</file>