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File-svr\河内町役場\14企画財政課\03財政係\01財政一般\財政関係\R7\R8.3.10【済】令和６年度財政状況資料集の作成等について（依頼）\"/>
    </mc:Choice>
  </mc:AlternateContent>
  <xr:revisionPtr revIDLastSave="0" documentId="13_ncr:1_{C96AEB9B-69D1-4BF3-B4AC-8EF1662B11BC}" xr6:coauthVersionLast="47" xr6:coauthVersionMax="47" xr10:uidLastSave="{00000000-0000-0000-0000-000000000000}"/>
  <bookViews>
    <workbookView xWindow="28680" yWindow="-120" windowWidth="29040" windowHeight="15720"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CO34" i="10"/>
  <c r="BW34" i="10"/>
  <c r="BW35" i="10" s="1"/>
  <c r="BW36" i="10" s="1"/>
  <c r="BW37" i="10" s="1"/>
  <c r="BW38" i="10" s="1"/>
  <c r="BW39" i="10" s="1"/>
  <c r="BW40" i="10" s="1"/>
  <c r="BW41" i="10" s="1"/>
  <c r="BW42" i="10" s="1"/>
  <c r="BE34" i="10"/>
  <c r="C34" i="10"/>
  <c r="U34" i="10" s="1"/>
  <c r="U35" i="10" l="1"/>
  <c r="U36" i="10" s="1"/>
  <c r="U37"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<sst xmlns="http://schemas.openxmlformats.org/spreadsheetml/2006/main" count="1132" uniqueCount="565">
  <si>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</si>
  <si>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</si>
  <si>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</si>
  <si>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</si>
  <si>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</si>
  <si>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</si>
  <si>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</si>
  <si>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</si>
  <si>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</si>
  <si>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</si>
  <si>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</si>
  <si>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</si>
  <si>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</si>
  <si>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</si>
  <si>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</si>
  <si>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</si>
  <si>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</si>
  <si>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</si>
  <si>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</si>
  <si>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</si>
  <si>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</si>
  <si>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</si>
  <si>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</si>
  <si>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</si>
  <si>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</si>
  <si>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</si>
  <si>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</si>
  <si>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</si>
  <si>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</si>
  <si>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</si>
  <si>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</si>
  <si>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</si>
  <si>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</si>
  <si>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</si>
  <si>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</si>
  <si>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</si>
  <si>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</si>
  <si>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</si>
  <si>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</si>
  <si>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</si>
  <si>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</si>
  <si>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</si>
  <si>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</si>
  <si>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</si>
  <si>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</si>
  <si>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</si>
  <si>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</si>
  <si>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</si>
  <si>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</si>
  <si>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</si>
  <si>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</si>
  <si>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</si>
  <si>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</si>
  <si>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</si>
  <si>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</si>
  <si>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</si>
  <si>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</si>
  <si>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</si>
  <si>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</si>
  <si>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</si>
  <si>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</si>
  <si>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</si>
  <si>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</si>
  <si>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</si>
  <si>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</si>
  <si>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</si>
  <si>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</si>
  <si>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</si>
  <si>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</si>
  <si>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</si>
  <si>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</si>
  <si>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</si>
  <si>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</si>
  <si>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</si>
  <si>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</si>
  <si>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</si>
  <si>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</si>
  <si>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</si>
  <si>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</si>
  <si>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</si>
  <si>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</si>
  <si>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</si>
  <si>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</si>
  <si>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</si>
  <si>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</si>
  <si>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</si>
  <si>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</si>
  <si>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</si>
  <si>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</si>
  <si>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</si>
  <si>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</si>
  <si>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</si>
  <si>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</si>
  <si>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</si>
  <si>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河内町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</si>
  <si>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</si>
  <si>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</si>
  <si>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</si>
  <si>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</si>
  <si>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</si>
  <si>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</si>
  <si>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</si>
  <si>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</si>
  <si>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</si>
  <si>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</si>
  <si>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</si>
  <si>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</si>
  <si>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</si>
  <si>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</si>
  <si>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</si>
  <si>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</si>
  <si>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</si>
  <si>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</si>
  <si>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</si>
  <si>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</si>
  <si>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</si>
  <si>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</si>
  <si>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</si>
  <si>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</si>
  <si>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</si>
  <si>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</si>
  <si>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</si>
  <si>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</si>
  <si>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</si>
  <si>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</si>
  <si>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</si>
  <si>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</si>
  <si>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</si>
  <si>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</si>
  <si>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</si>
  <si>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</si>
  <si>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</si>
  <si>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</si>
  <si>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</si>
  <si>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</si>
  <si>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</si>
  <si>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</si>
  <si>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</si>
  <si>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</si>
  <si>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</si>
  <si>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</si>
  <si>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</si>
  <si>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</si>
  <si>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</si>
  <si>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</si>
  <si>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</si>
  <si>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</si>
  <si>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</si>
  <si>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</si>
  <si>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</si>
  <si>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</si>
  <si>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</si>
  <si>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</si>
  <si>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</si>
  <si>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</si>
  <si>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</si>
  <si>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</si>
  <si>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</si>
  <si>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</si>
  <si>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</si>
  <si>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</si>
  <si>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</si>
  <si>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</si>
  <si>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</si>
  <si>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</si>
  <si>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</si>
  <si>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</si>
  <si>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</si>
  <si>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</si>
  <si>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</si>
  <si>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</si>
  <si>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</si>
  <si>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</si>
  <si>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</si>
  <si>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</si>
  <si>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</si>
  <si>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</si>
  <si>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</si>
  <si>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</si>
  <si>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</si>
  <si>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</si>
  <si>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</si>
  <si>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</si>
  <si>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</si>
  <si>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</si>
  <si>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</si>
  <si>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</si>
  <si>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</si>
  <si>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</si>
  <si>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</si>
  <si>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</si>
  <si>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</si>
  <si>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</si>
  <si>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</si>
  <si>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</si>
  <si>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</si>
  <si>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</si>
  <si>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</si>
  <si>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</si>
  <si>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</si>
  <si>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</si>
  <si>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</si>
  <si>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</si>
  <si>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茨城県河内町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</si>
  <si>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</si>
  <si>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</si>
  <si>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</si>
  <si>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</si>
  <si>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</si>
  <si>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</si>
  <si>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</si>
  <si>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</si>
  <si>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</si>
  <si>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</si>
  <si>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</si>
  <si>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</si>
  <si>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</si>
  <si>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</si>
  <si>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</si>
  <si>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</si>
  <si>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</si>
  <si>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</si>
  <si>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</si>
  <si>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</si>
  <si>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</si>
  <si>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</si>
  <si>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</si>
  <si>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</si>
  <si>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</si>
  <si>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</si>
  <si>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</si>
  <si>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</si>
  <si>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</si>
  <si>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</si>
  <si>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</si>
  <si>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</si>
  <si>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</si>
  <si>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</si>
  <si>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</si>
  <si>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</si>
  <si>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</si>
  <si>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</si>
  <si>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</si>
  <si>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</si>
  <si>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</si>
  <si>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</si>
  <si>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</si>
  <si>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</si>
  <si>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</si>
  <si>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</si>
  <si>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</si>
  <si>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</si>
  <si>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</si>
  <si>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</si>
  <si>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</si>
  <si>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</si>
  <si>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</si>
  <si>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</si>
  <si>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</si>
  <si>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</si>
  <si>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</si>
  <si>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</si>
  <si>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</si>
  <si>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</si>
  <si>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</si>
  <si>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</si>
  <si>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</si>
  <si>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</si>
  <si>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</si>
  <si>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</si>
  <si>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</si>
  <si>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</si>
  <si>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</si>
  <si>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</si>
  <si>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</si>
  <si>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</si>
  <si>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</si>
  <si>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</si>
  <si>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</si>
  <si>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</si>
  <si>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</si>
  <si>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</si>
  <si>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</si>
  <si>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</si>
  <si>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</si>
  <si>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</si>
  <si>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</si>
  <si>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</si>
  <si>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</si>
  <si>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</si>
  <si>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</si>
  <si>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</si>
  <si>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</si>
  <si>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</si>
  <si>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</si>
  <si>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</si>
  <si>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</si>
  <si>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</si>
  <si>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</si>
  <si>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</si>
  <si>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</si>
  <si>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</si>
  <si>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</si>
  <si>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</si>
  <si>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</si>
  <si>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</si>
  <si>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</si>
  <si>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</si>
  <si>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</si>
  <si>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</si>
  <si>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</si>
  <si>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</si>
  <si>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</si>
  <si>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</si>
  <si>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</si>
  <si>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</si>
  <si>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</si>
  <si>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</si>
  <si>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</si>
  <si>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</si>
  <si>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</si>
  <si>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</si>
  <si>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</si>
  <si>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</si>
  <si>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</si>
  <si>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</si>
  <si>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</si>
  <si>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</si>
  <si>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</si>
  <si>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</si>
  <si>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</si>
  <si>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</si>
  <si>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</si>
  <si>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</si>
  <si>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</si>
  <si>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</si>
  <si>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</si>
  <si>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</si>
  <si>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</si>
  <si>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</si>
  <si>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</si>
  <si>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</si>
  <si>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</si>
  <si>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</si>
  <si>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</si>
  <si>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</si>
  <si>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</si>
  <si>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</si>
  <si>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</si>
  <si>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</si>
  <si>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</si>
  <si>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</si>
  <si>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</si>
  <si>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</si>
  <si>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茨城県河内町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</si>
  <si>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</si>
  <si>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</si>
  <si>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</si>
  <si>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</si>
  <si>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</si>
  <si>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</si>
  <si>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</si>
  <si>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</si>
  <si>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</si>
  <si>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</si>
  <si>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</si>
  <si>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</si>
  <si>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</si>
  <si>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</si>
  <si>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</si>
  <si>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</si>
  <si>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</si>
  <si>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</si>
  <si>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</si>
  <si>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</si>
  <si>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</si>
  <si>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</si>
  <si>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</si>
  <si>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</si>
  <si>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</si>
  <si>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</si>
  <si>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</si>
  <si>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</si>
  <si>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</si>
  <si>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</si>
  <si>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</si>
  <si>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</si>
  <si>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</si>
  <si>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</si>
  <si>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</si>
  <si>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</si>
  <si>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</si>
  <si>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</si>
  <si>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</si>
  <si>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</si>
  <si>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</si>
  <si>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</si>
  <si>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</si>
  <si>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</si>
  <si>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</si>
  <si>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</si>
  <si>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</si>
  <si>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</si>
  <si>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</si>
  <si>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</si>
  <si>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</si>
  <si>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</si>
  <si>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</si>
  <si>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</si>
  <si>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</si>
  <si>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</si>
  <si>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</si>
  <si>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</si>
  <si>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</si>
  <si>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</si>
  <si>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</si>
  <si>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</si>
  <si>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</si>
  <si>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</si>
  <si>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</si>
  <si>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</si>
  <si>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</si>
  <si>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</si>
  <si>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</si>
  <si>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</si>
  <si>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</si>
  <si>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</si>
  <si>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</si>
  <si>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</si>
  <si>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</si>
  <si>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</si>
  <si>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</si>
  <si>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</si>
  <si>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</si>
  <si>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</si>
  <si>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</si>
  <si>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</si>
  <si>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</si>
  <si>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</si>
  <si>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</si>
  <si>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</si>
  <si>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</si>
  <si>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</si>
  <si>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</si>
  <si>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</si>
  <si>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</si>
  <si>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</si>
  <si>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</si>
  <si>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</si>
  <si>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</si>
  <si>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</si>
  <si>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</si>
  <si>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</si>
  <si>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</si>
  <si>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</si>
  <si>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</si>
  <si>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</si>
  <si>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</si>
  <si>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</si>
  <si>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</si>
  <si>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</si>
  <si>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</si>
  <si>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</si>
  <si>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</si>
  <si>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</si>
  <si>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</si>
  <si>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</si>
  <si>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</si>
  <si>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</si>
  <si>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</si>
  <si>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</si>
  <si>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</si>
  <si>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</si>
  <si>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</si>
  <si>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</si>
  <si>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</si>
  <si>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</si>
  <si>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</si>
  <si>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</si>
  <si>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</si>
  <si>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</si>
  <si>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</si>
  <si>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</si>
  <si>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</si>
  <si>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</si>
  <si>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</si>
  <si>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</si>
  <si>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</si>
  <si>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</si>
  <si>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</si>
  <si>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</si>
  <si>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</si>
  <si>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</si>
  <si>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</si>
  <si>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</si>
  <si>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</si>
  <si>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</si>
  <si>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</si>
  <si>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</si>
  <si>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</si>
  <si>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</si>
  <si>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</si>
  <si>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</si>
  <si>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</si>
  <si>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</si>
  <si>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</si>
  <si>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</si>
  <si>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</si>
  <si>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</si>
  <si>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</si>
  <si>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</si>
  <si>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</si>
  <si>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</si>
  <si>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</si>
  <si>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</si>
  <si>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</si>
  <si>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</si>
  <si>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</si>
  <si>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</si>
  <si>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</si>
  <si>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</si>
  <si>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</si>
  <si>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</si>
  <si>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</si>
  <si>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</si>
  <si>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</si>
  <si>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</si>
  <si>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</si>
  <si>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</si>
  <si>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</si>
  <si>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2.57</t>
  </si>
  <si>
    <t>▲ 3.71</t>
  </si>
  <si>
    <t>▲ 1.40</t>
  </si>
  <si>
    <t>一般会計</t>
  </si>
  <si>
    <t>水道事業会計</t>
  </si>
  <si>
    <t>介護保険特別会計</t>
  </si>
  <si>
    <t>下水道事業会計</t>
  </si>
  <si>
    <t>国民健康保険特別会計</t>
  </si>
  <si>
    <t>後期高齢者医療特別会計</t>
  </si>
  <si>
    <t>介護サービス事業特別会計</t>
  </si>
  <si>
    <t>その他会計（赤字）</t>
  </si>
  <si>
    <t>その他会計（黒字）</t>
  </si>
  <si>
    <t>R02</t>
    <phoneticPr fontId="5"/>
  </si>
  <si>
    <t>R03</t>
    <phoneticPr fontId="5"/>
  </si>
  <si>
    <t>R04</t>
    <phoneticPr fontId="5"/>
  </si>
  <si>
    <t>R05</t>
    <phoneticPr fontId="5"/>
  </si>
  <si>
    <t>R06</t>
    <phoneticPr fontId="5"/>
  </si>
  <si>
    <t>公共施設整備基金</t>
    <rPh sb="0" eb="2">
      <t>コウキョウ</t>
    </rPh>
    <rPh sb="2" eb="4">
      <t>シセツ</t>
    </rPh>
    <rPh sb="4" eb="6">
      <t>セイビ</t>
    </rPh>
    <rPh sb="6" eb="8">
      <t>キキン</t>
    </rPh>
    <phoneticPr fontId="5"/>
  </si>
  <si>
    <t>新庁舎整備基金</t>
    <rPh sb="0" eb="3">
      <t>シンチョウシャ</t>
    </rPh>
    <rPh sb="3" eb="5">
      <t>セイビ</t>
    </rPh>
    <rPh sb="5" eb="7">
      <t>キキン</t>
    </rPh>
    <phoneticPr fontId="38"/>
  </si>
  <si>
    <t>地域福祉基金</t>
    <rPh sb="0" eb="2">
      <t>チイキ</t>
    </rPh>
    <rPh sb="2" eb="4">
      <t>フクシ</t>
    </rPh>
    <rPh sb="4" eb="6">
      <t>キキン</t>
    </rPh>
    <phoneticPr fontId="38"/>
  </si>
  <si>
    <t>ふるさと創生基金</t>
    <rPh sb="4" eb="6">
      <t>ソウセイ</t>
    </rPh>
    <rPh sb="6" eb="8">
      <t>キキン</t>
    </rPh>
    <phoneticPr fontId="38"/>
  </si>
  <si>
    <t>環境衛生施設整備基金</t>
    <rPh sb="0" eb="2">
      <t>カンキョウ</t>
    </rPh>
    <rPh sb="2" eb="4">
      <t>エイセイ</t>
    </rPh>
    <rPh sb="4" eb="6">
      <t>シセツ</t>
    </rPh>
    <rPh sb="6" eb="8">
      <t>セイビ</t>
    </rPh>
    <rPh sb="8" eb="10">
      <t>キキン</t>
    </rPh>
    <phoneticPr fontId="38"/>
  </si>
  <si>
    <t>茨城県市町村総合事務組合　一般会計</t>
    <rPh sb="0" eb="3">
      <t>イバラキケン</t>
    </rPh>
    <rPh sb="3" eb="6">
      <t>シチョウソン</t>
    </rPh>
    <rPh sb="6" eb="8">
      <t>ソウゴウ</t>
    </rPh>
    <rPh sb="8" eb="10">
      <t>ジム</t>
    </rPh>
    <rPh sb="10" eb="12">
      <t>クミアイ</t>
    </rPh>
    <rPh sb="13" eb="15">
      <t>イッパン</t>
    </rPh>
    <rPh sb="15" eb="17">
      <t>カイケイ</t>
    </rPh>
    <phoneticPr fontId="2"/>
  </si>
  <si>
    <t>茨城県市町村総合事務組合　県民交通災害共済事業特別会計</t>
    <rPh sb="0" eb="3">
      <t>イバラキケン</t>
    </rPh>
    <rPh sb="3" eb="6">
      <t>シチョウソン</t>
    </rPh>
    <rPh sb="6" eb="8">
      <t>ソウゴウ</t>
    </rPh>
    <rPh sb="8" eb="10">
      <t>ジム</t>
    </rPh>
    <rPh sb="10" eb="12">
      <t>クミアイ</t>
    </rPh>
    <rPh sb="13" eb="15">
      <t>ケンミン</t>
    </rPh>
    <rPh sb="15" eb="17">
      <t>コウツウ</t>
    </rPh>
    <rPh sb="17" eb="19">
      <t>サイガイ</t>
    </rPh>
    <rPh sb="19" eb="21">
      <t>キョウサイ</t>
    </rPh>
    <rPh sb="21" eb="23">
      <t>ジギョウ</t>
    </rPh>
    <rPh sb="23" eb="25">
      <t>トクベツ</t>
    </rPh>
    <rPh sb="25" eb="27">
      <t>カイケイ</t>
    </rPh>
    <phoneticPr fontId="2"/>
  </si>
  <si>
    <t>茨城租税債権管理機構</t>
    <rPh sb="0" eb="2">
      <t>イバラキ</t>
    </rPh>
    <rPh sb="2" eb="4">
      <t>ソゼイ</t>
    </rPh>
    <rPh sb="4" eb="6">
      <t>サイケン</t>
    </rPh>
    <rPh sb="6" eb="8">
      <t>カンリ</t>
    </rPh>
    <rPh sb="8" eb="10">
      <t>キコウ</t>
    </rPh>
    <phoneticPr fontId="2"/>
  </si>
  <si>
    <t>茨城県後期高齢者医療広域連合　一般会計</t>
    <rPh sb="0" eb="3">
      <t>イバラキケン</t>
    </rPh>
    <rPh sb="3" eb="5">
      <t>コウキ</t>
    </rPh>
    <rPh sb="5" eb="8">
      <t>コウレイシャ</t>
    </rPh>
    <rPh sb="8" eb="10">
      <t>イリョウ</t>
    </rPh>
    <rPh sb="10" eb="12">
      <t>コウイキ</t>
    </rPh>
    <rPh sb="12" eb="14">
      <t>レンゴウ</t>
    </rPh>
    <rPh sb="15" eb="17">
      <t>イッパン</t>
    </rPh>
    <rPh sb="17" eb="19">
      <t>カイケイ</t>
    </rPh>
    <phoneticPr fontId="2"/>
  </si>
  <si>
    <t>茨城県後期高齢者医療広域連合　後期高齢医療特別会計</t>
    <rPh sb="0" eb="3">
      <t>イバラキケン</t>
    </rPh>
    <rPh sb="3" eb="5">
      <t>コウキ</t>
    </rPh>
    <rPh sb="5" eb="8">
      <t>コウレイシャ</t>
    </rPh>
    <rPh sb="8" eb="10">
      <t>イリョウ</t>
    </rPh>
    <rPh sb="10" eb="12">
      <t>コウイキ</t>
    </rPh>
    <rPh sb="12" eb="14">
      <t>レンゴウ</t>
    </rPh>
    <rPh sb="15" eb="17">
      <t>コウキ</t>
    </rPh>
    <rPh sb="17" eb="19">
      <t>コウレイ</t>
    </rPh>
    <rPh sb="19" eb="21">
      <t>イリョウ</t>
    </rPh>
    <rPh sb="21" eb="23">
      <t>トクベツ</t>
    </rPh>
    <rPh sb="23" eb="25">
      <t>カイケイ</t>
    </rPh>
    <phoneticPr fontId="2"/>
  </si>
  <si>
    <t>龍ケ崎地方塵芥処理組合　一般会計</t>
    <rPh sb="0" eb="3">
      <t>リュウガサキ</t>
    </rPh>
    <rPh sb="3" eb="5">
      <t>チホウ</t>
    </rPh>
    <rPh sb="5" eb="7">
      <t>ジンカイ</t>
    </rPh>
    <rPh sb="7" eb="9">
      <t>ショリ</t>
    </rPh>
    <rPh sb="9" eb="11">
      <t>クミアイ</t>
    </rPh>
    <rPh sb="12" eb="14">
      <t>イッパン</t>
    </rPh>
    <rPh sb="14" eb="16">
      <t>カイケイ</t>
    </rPh>
    <phoneticPr fontId="2"/>
  </si>
  <si>
    <t>龍ケ崎地方衛生組合　一般会計</t>
    <rPh sb="0" eb="3">
      <t>リュウガサキ</t>
    </rPh>
    <rPh sb="3" eb="5">
      <t>チホウ</t>
    </rPh>
    <rPh sb="5" eb="7">
      <t>エイセイ</t>
    </rPh>
    <rPh sb="7" eb="9">
      <t>クミアイ</t>
    </rPh>
    <rPh sb="10" eb="12">
      <t>イッパン</t>
    </rPh>
    <rPh sb="12" eb="14">
      <t>カイケイ</t>
    </rPh>
    <phoneticPr fontId="2"/>
  </si>
  <si>
    <t>稲敷地方広域市町村圏事務組合　一般会計</t>
    <rPh sb="0" eb="2">
      <t>イナシキ</t>
    </rPh>
    <rPh sb="2" eb="4">
      <t>チホウ</t>
    </rPh>
    <rPh sb="4" eb="6">
      <t>コウイキ</t>
    </rPh>
    <rPh sb="6" eb="9">
      <t>シチョウソン</t>
    </rPh>
    <rPh sb="9" eb="10">
      <t>ケン</t>
    </rPh>
    <rPh sb="10" eb="12">
      <t>ジム</t>
    </rPh>
    <rPh sb="12" eb="14">
      <t>クミアイ</t>
    </rPh>
    <rPh sb="15" eb="17">
      <t>イッパン</t>
    </rPh>
    <rPh sb="17" eb="19">
      <t>カイケイ</t>
    </rPh>
    <phoneticPr fontId="2"/>
  </si>
  <si>
    <t>稲敷地方広域市町村圏事務組合　水防事業特別会計</t>
    <rPh sb="0" eb="2">
      <t>イナシキ</t>
    </rPh>
    <rPh sb="2" eb="4">
      <t>チホウ</t>
    </rPh>
    <rPh sb="4" eb="6">
      <t>コウイキ</t>
    </rPh>
    <rPh sb="6" eb="9">
      <t>シチョウソン</t>
    </rPh>
    <rPh sb="9" eb="10">
      <t>ケン</t>
    </rPh>
    <rPh sb="10" eb="12">
      <t>ジム</t>
    </rPh>
    <rPh sb="12" eb="14">
      <t>クミアイ</t>
    </rPh>
    <rPh sb="15" eb="17">
      <t>スイボウ</t>
    </rPh>
    <rPh sb="17" eb="19">
      <t>ジギョウ</t>
    </rPh>
    <rPh sb="19" eb="21">
      <t>トクベツ</t>
    </rPh>
    <rPh sb="21" eb="23">
      <t>カイケイ</t>
    </rPh>
    <phoneticPr fontId="2"/>
  </si>
  <si>
    <t>まちづくり河内株式会社</t>
    <rPh sb="5" eb="7">
      <t>カワチ</t>
    </rPh>
    <rPh sb="7" eb="11">
      <t>カブシキカイシャ</t>
    </rPh>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</si>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</sst>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122054</c:v>
                </c:pt>
                <c:pt idx="2">
                  <c:v>111644</c:v>
                </c:pt>
                <c:pt idx="3">
                  <c:v>127917</c:v>
                </c:pt>
                <c:pt idx="4">
                  <c:v>135931</c:v>
                </c:pt>
              </c:numCache>
            </c:numRef>
          </c:val>
          <c:smooth val="0"/>
          <c:extLst>
            <c:ext xmlns:c16="http://schemas.microsoft.com/office/drawing/2014/chart" uri="{C3380CC4-5D6E-409C-BE32-E72D297353CC}">
              <c16:uniqueId val="{00000000-0982-42E5-A3DF-BA7E9C80015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66821</c:v>
                </c:pt>
                <c:pt idx="1">
                  <c:v>65943</c:v>
                </c:pt>
                <c:pt idx="2">
                  <c:v>138193</c:v>
                </c:pt>
                <c:pt idx="3">
                  <c:v>198957</c:v>
                </c:pt>
                <c:pt idx="4">
                  <c:v>162283</c:v>
                </c:pt>
              </c:numCache>
            </c:numRef>
          </c:val>
          <c:smooth val="0"/>
          <c:extLst>
            <c:ext xmlns:c16="http://schemas.microsoft.com/office/drawing/2014/chart" uri="{C3380CC4-5D6E-409C-BE32-E72D297353CC}">
              <c16:uniqueId val="{00000001-0982-42E5-A3DF-BA7E9C80015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11.56</c:v>
                </c:pt>
                <c:pt idx="1">
                  <c:v>12.9</c:v>
                </c:pt>
                <c:pt idx="2">
                  <c:v>14.99</c:v>
                </c:pt>
                <c:pt idx="3">
                  <c:v>11.12</c:v>
                </c:pt>
                <c:pt idx="4">
                  <c:v>9.51</c:v>
                </c:pt>
              </c:numCache>
            </c:numRef>
          </c:val>
          <c:extLst>
            <c:ext xmlns:c16="http://schemas.microsoft.com/office/drawing/2014/chart" uri="{C3380CC4-5D6E-409C-BE32-E72D297353CC}">
              <c16:uniqueId val="{00000000-3D26-4E5A-B716-6857AA3E737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8.01</c:v>
                </c:pt>
                <c:pt idx="1">
                  <c:v>10.49</c:v>
                </c:pt>
                <c:pt idx="2">
                  <c:v>14.47</c:v>
                </c:pt>
                <c:pt idx="3">
                  <c:v>14.33</c:v>
                </c:pt>
                <c:pt idx="4">
                  <c:v>14.12</c:v>
                </c:pt>
              </c:numCache>
            </c:numRef>
          </c:val>
          <c:extLst>
            <c:ext xmlns:c16="http://schemas.microsoft.com/office/drawing/2014/chart" uri="{C3380CC4-5D6E-409C-BE32-E72D297353CC}">
              <c16:uniqueId val="{00000001-3D26-4E5A-B716-6857AA3E737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-2.57</c:v>
                </c:pt>
                <c:pt idx="1">
                  <c:v>5.0599999999999996</c:v>
                </c:pt>
                <c:pt idx="2">
                  <c:v>5.41</c:v>
                </c:pt>
                <c:pt idx="3">
                  <c:v>-3.71</c:v>
                </c:pt>
                <c:pt idx="4">
                  <c:v>-1.4</c:v>
                </c:pt>
              </c:numCache>
            </c:numRef>
          </c:val>
          <c:smooth val="0"/>
          <c:extLst>
            <c:ext xmlns:c16="http://schemas.microsoft.com/office/drawing/2014/chart" uri="{C3380CC4-5D6E-409C-BE32-E72D297353CC}">
              <c16:uniqueId val="{00000002-3D26-4E5A-B716-6857AA3E737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1.54</c:v>
                </c:pt>
                <c:pt idx="2">
                  <c:v>#N/A</c:v>
                </c:pt>
                <c:pt idx="3">
                  <c:v>1.44</c:v>
                </c:pt>
                <c:pt idx="4">
                  <c:v>#N/A</c:v>
                </c:pt>
                <c:pt idx="5">
                  <c:v>1.02</c:v>
                </c:pt>
                <c:pt idx="6">
                  <c:v>0</c:v>
                </c:pt>
                <c:pt idx="7">
                  <c:v>0</c:v>
                </c:pt>
                <c:pt idx="8">
                  <c:v>0</c:v>
                </c:pt>
                <c:pt idx="9">
                  <c:v>0</c:v>
                </c:pt>
              </c:numCache>
            </c:numRef>
          </c:val>
          <c:extLst>
            <c:ext xmlns:c16="http://schemas.microsoft.com/office/drawing/2014/chart" uri="{C3380CC4-5D6E-409C-BE32-E72D297353CC}">
              <c16:uniqueId val="{00000000-CC2D-4990-84A4-A0EE7109E8B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C2D-4990-84A4-A0EE7109E8B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C2D-4990-84A4-A0EE7109E8BC}"/>
            </c:ext>
          </c:extLst>
        </c:ser>
        <c:ser>
          <c:idx val="3"/>
          <c:order val="3"/>
          <c:tx>
            <c:strRef>
              <c:f>データシート!$A$30</c:f>
              <c:strCache>
                <c:ptCount val="1"/>
                <c:pt idx="0">
                  <c:v>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0.03</c:v>
                </c:pt>
                <c:pt idx="2">
                  <c:v>#N/A</c:v>
                </c:pt>
                <c:pt idx="3">
                  <c:v>0</c:v>
                </c:pt>
                <c:pt idx="4">
                  <c:v>#N/A</c:v>
                </c:pt>
                <c:pt idx="5">
                  <c:v>0.03</c:v>
                </c:pt>
                <c:pt idx="6">
                  <c:v>#N/A</c:v>
                </c:pt>
                <c:pt idx="7">
                  <c:v>0.05</c:v>
                </c:pt>
                <c:pt idx="8">
                  <c:v>#N/A</c:v>
                </c:pt>
                <c:pt idx="9">
                  <c:v>0.13</c:v>
                </c:pt>
              </c:numCache>
            </c:numRef>
          </c:val>
          <c:extLst>
            <c:ext xmlns:c16="http://schemas.microsoft.com/office/drawing/2014/chart" uri="{C3380CC4-5D6E-409C-BE32-E72D297353CC}">
              <c16:uniqueId val="{00000003-CC2D-4990-84A4-A0EE7109E8B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0.22</c:v>
                </c:pt>
                <c:pt idx="2">
                  <c:v>#N/A</c:v>
                </c:pt>
                <c:pt idx="3">
                  <c:v>0.25</c:v>
                </c:pt>
                <c:pt idx="4">
                  <c:v>#N/A</c:v>
                </c:pt>
                <c:pt idx="5">
                  <c:v>0.26</c:v>
                </c:pt>
                <c:pt idx="6">
                  <c:v>#N/A</c:v>
                </c:pt>
                <c:pt idx="7">
                  <c:v>0.15</c:v>
                </c:pt>
                <c:pt idx="8">
                  <c:v>#N/A</c:v>
                </c:pt>
                <c:pt idx="9">
                  <c:v>0.16</c:v>
                </c:pt>
              </c:numCache>
            </c:numRef>
          </c:val>
          <c:extLst>
            <c:ext xmlns:c16="http://schemas.microsoft.com/office/drawing/2014/chart" uri="{C3380CC4-5D6E-409C-BE32-E72D297353CC}">
              <c16:uniqueId val="{00000004-CC2D-4990-84A4-A0EE7109E8B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7.34</c:v>
                </c:pt>
                <c:pt idx="2">
                  <c:v>#N/A</c:v>
                </c:pt>
                <c:pt idx="3">
                  <c:v>2</c:v>
                </c:pt>
                <c:pt idx="4">
                  <c:v>#N/A</c:v>
                </c:pt>
                <c:pt idx="5">
                  <c:v>1.71</c:v>
                </c:pt>
                <c:pt idx="6">
                  <c:v>#N/A</c:v>
                </c:pt>
                <c:pt idx="7">
                  <c:v>0.67</c:v>
                </c:pt>
                <c:pt idx="8">
                  <c:v>#N/A</c:v>
                </c:pt>
                <c:pt idx="9">
                  <c:v>1.01</c:v>
                </c:pt>
              </c:numCache>
            </c:numRef>
          </c:val>
          <c:extLst>
            <c:ext xmlns:c16="http://schemas.microsoft.com/office/drawing/2014/chart" uri="{C3380CC4-5D6E-409C-BE32-E72D297353CC}">
              <c16:uniqueId val="{00000005-CC2D-4990-84A4-A0EE7109E8BC}"/>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2.88</c:v>
                </c:pt>
                <c:pt idx="8">
                  <c:v>#N/A</c:v>
                </c:pt>
                <c:pt idx="9">
                  <c:v>2.87</c:v>
                </c:pt>
              </c:numCache>
            </c:numRef>
          </c:val>
          <c:extLst>
            <c:ext xmlns:c16="http://schemas.microsoft.com/office/drawing/2014/chart" uri="{C3380CC4-5D6E-409C-BE32-E72D297353CC}">
              <c16:uniqueId val="{00000006-CC2D-4990-84A4-A0EE7109E8B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2.8</c:v>
                </c:pt>
                <c:pt idx="2">
                  <c:v>#N/A</c:v>
                </c:pt>
                <c:pt idx="3">
                  <c:v>1.48</c:v>
                </c:pt>
                <c:pt idx="4">
                  <c:v>#N/A</c:v>
                </c:pt>
                <c:pt idx="5">
                  <c:v>3.82</c:v>
                </c:pt>
                <c:pt idx="6">
                  <c:v>#N/A</c:v>
                </c:pt>
                <c:pt idx="7">
                  <c:v>3.81</c:v>
                </c:pt>
                <c:pt idx="8">
                  <c:v>#N/A</c:v>
                </c:pt>
                <c:pt idx="9">
                  <c:v>3.26</c:v>
                </c:pt>
              </c:numCache>
            </c:numRef>
          </c:val>
          <c:extLst>
            <c:ext xmlns:c16="http://schemas.microsoft.com/office/drawing/2014/chart" uri="{C3380CC4-5D6E-409C-BE32-E72D297353CC}">
              <c16:uniqueId val="{00000007-CC2D-4990-84A4-A0EE7109E8B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6.92</c:v>
                </c:pt>
                <c:pt idx="2">
                  <c:v>#N/A</c:v>
                </c:pt>
                <c:pt idx="3">
                  <c:v>6.05</c:v>
                </c:pt>
                <c:pt idx="4">
                  <c:v>#N/A</c:v>
                </c:pt>
                <c:pt idx="5">
                  <c:v>6.12</c:v>
                </c:pt>
                <c:pt idx="6">
                  <c:v>#N/A</c:v>
                </c:pt>
                <c:pt idx="7">
                  <c:v>5.28</c:v>
                </c:pt>
                <c:pt idx="8">
                  <c:v>#N/A</c:v>
                </c:pt>
                <c:pt idx="9">
                  <c:v>4.6100000000000003</c:v>
                </c:pt>
              </c:numCache>
            </c:numRef>
          </c:val>
          <c:extLst>
            <c:ext xmlns:c16="http://schemas.microsoft.com/office/drawing/2014/chart" uri="{C3380CC4-5D6E-409C-BE32-E72D297353CC}">
              <c16:uniqueId val="{00000008-CC2D-4990-84A4-A0EE7109E8B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11.56</c:v>
                </c:pt>
                <c:pt idx="2">
                  <c:v>#N/A</c:v>
                </c:pt>
                <c:pt idx="3">
                  <c:v>12.9</c:v>
                </c:pt>
                <c:pt idx="4">
                  <c:v>#N/A</c:v>
                </c:pt>
                <c:pt idx="5">
                  <c:v>14.98</c:v>
                </c:pt>
                <c:pt idx="6">
                  <c:v>#N/A</c:v>
                </c:pt>
                <c:pt idx="7">
                  <c:v>11.11</c:v>
                </c:pt>
                <c:pt idx="8">
                  <c:v>#N/A</c:v>
                </c:pt>
                <c:pt idx="9">
                  <c:v>9.51</c:v>
                </c:pt>
              </c:numCache>
            </c:numRef>
          </c:val>
          <c:extLst>
            <c:ext xmlns:c16="http://schemas.microsoft.com/office/drawing/2014/chart" uri="{C3380CC4-5D6E-409C-BE32-E72D297353CC}">
              <c16:uniqueId val="{00000009-CC2D-4990-84A4-A0EE7109E8B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340</c:v>
                </c:pt>
                <c:pt idx="5">
                  <c:v>340</c:v>
                </c:pt>
                <c:pt idx="8">
                  <c:v>326</c:v>
                </c:pt>
                <c:pt idx="11">
                  <c:v>306</c:v>
                </c:pt>
                <c:pt idx="14">
                  <c:v>282</c:v>
                </c:pt>
              </c:numCache>
            </c:numRef>
          </c:val>
          <c:extLst>
            <c:ext xmlns:c16="http://schemas.microsoft.com/office/drawing/2014/chart" uri="{C3380CC4-5D6E-409C-BE32-E72D297353CC}">
              <c16:uniqueId val="{00000000-45F7-4D70-B94E-0C67C4EBD65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5F7-4D70-B94E-0C67C4EBD65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c:v>
                </c:pt>
                <c:pt idx="3">
                  <c:v>2</c:v>
                </c:pt>
                <c:pt idx="6">
                  <c:v>1</c:v>
                </c:pt>
                <c:pt idx="9">
                  <c:v>0</c:v>
                </c:pt>
                <c:pt idx="12">
                  <c:v>0</c:v>
                </c:pt>
              </c:numCache>
            </c:numRef>
          </c:val>
          <c:extLst>
            <c:ext xmlns:c16="http://schemas.microsoft.com/office/drawing/2014/chart" uri="{C3380CC4-5D6E-409C-BE32-E72D297353CC}">
              <c16:uniqueId val="{00000002-45F7-4D70-B94E-0C67C4EBD65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18</c:v>
                </c:pt>
                <c:pt idx="3">
                  <c:v>25</c:v>
                </c:pt>
                <c:pt idx="6">
                  <c:v>25</c:v>
                </c:pt>
                <c:pt idx="9">
                  <c:v>27</c:v>
                </c:pt>
                <c:pt idx="12">
                  <c:v>27</c:v>
                </c:pt>
              </c:numCache>
            </c:numRef>
          </c:val>
          <c:extLst>
            <c:ext xmlns:c16="http://schemas.microsoft.com/office/drawing/2014/chart" uri="{C3380CC4-5D6E-409C-BE32-E72D297353CC}">
              <c16:uniqueId val="{00000003-45F7-4D70-B94E-0C67C4EBD65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190</c:v>
                </c:pt>
                <c:pt idx="3">
                  <c:v>170</c:v>
                </c:pt>
                <c:pt idx="6">
                  <c:v>172</c:v>
                </c:pt>
                <c:pt idx="9">
                  <c:v>166</c:v>
                </c:pt>
                <c:pt idx="12">
                  <c:v>104</c:v>
                </c:pt>
              </c:numCache>
            </c:numRef>
          </c:val>
          <c:extLst>
            <c:ext xmlns:c16="http://schemas.microsoft.com/office/drawing/2014/chart" uri="{C3380CC4-5D6E-409C-BE32-E72D297353CC}">
              <c16:uniqueId val="{00000004-45F7-4D70-B94E-0C67C4EBD65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5F7-4D70-B94E-0C67C4EBD65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5F7-4D70-B94E-0C67C4EBD65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313</c:v>
                </c:pt>
                <c:pt idx="3">
                  <c:v>327</c:v>
                </c:pt>
                <c:pt idx="6">
                  <c:v>329</c:v>
                </c:pt>
                <c:pt idx="9">
                  <c:v>344</c:v>
                </c:pt>
                <c:pt idx="12">
                  <c:v>352</c:v>
                </c:pt>
              </c:numCache>
            </c:numRef>
          </c:val>
          <c:extLst>
            <c:ext xmlns:c16="http://schemas.microsoft.com/office/drawing/2014/chart" uri="{C3380CC4-5D6E-409C-BE32-E72D297353CC}">
              <c16:uniqueId val="{00000007-45F7-4D70-B94E-0C67C4EBD65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183</c:v>
                </c:pt>
                <c:pt idx="2">
                  <c:v>#N/A</c:v>
                </c:pt>
                <c:pt idx="3">
                  <c:v>#N/A</c:v>
                </c:pt>
                <c:pt idx="4">
                  <c:v>184</c:v>
                </c:pt>
                <c:pt idx="5">
                  <c:v>#N/A</c:v>
                </c:pt>
                <c:pt idx="6">
                  <c:v>#N/A</c:v>
                </c:pt>
                <c:pt idx="7">
                  <c:v>201</c:v>
                </c:pt>
                <c:pt idx="8">
                  <c:v>#N/A</c:v>
                </c:pt>
                <c:pt idx="9">
                  <c:v>#N/A</c:v>
                </c:pt>
                <c:pt idx="10">
                  <c:v>231</c:v>
                </c:pt>
                <c:pt idx="11">
                  <c:v>#N/A</c:v>
                </c:pt>
                <c:pt idx="12">
                  <c:v>#N/A</c:v>
                </c:pt>
                <c:pt idx="13">
                  <c:v>201</c:v>
                </c:pt>
                <c:pt idx="14">
                  <c:v>#N/A</c:v>
                </c:pt>
              </c:numCache>
            </c:numRef>
          </c:val>
          <c:smooth val="0"/>
          <c:extLst>
            <c:ext xmlns:c16="http://schemas.microsoft.com/office/drawing/2014/chart" uri="{C3380CC4-5D6E-409C-BE32-E72D297353CC}">
              <c16:uniqueId val="{00000008-45F7-4D70-B94E-0C67C4EBD65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3653</c:v>
                </c:pt>
                <c:pt idx="5">
                  <c:v>3464</c:v>
                </c:pt>
                <c:pt idx="8">
                  <c:v>3653</c:v>
                </c:pt>
                <c:pt idx="11">
                  <c:v>4244</c:v>
                </c:pt>
                <c:pt idx="14">
                  <c:v>4561</c:v>
                </c:pt>
              </c:numCache>
            </c:numRef>
          </c:val>
          <c:extLst>
            <c:ext xmlns:c16="http://schemas.microsoft.com/office/drawing/2014/chart" uri="{C3380CC4-5D6E-409C-BE32-E72D297353CC}">
              <c16:uniqueId val="{00000000-4A01-4A39-82AB-5AA16C8C150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45</c:v>
                </c:pt>
                <c:pt idx="5">
                  <c:v>41</c:v>
                </c:pt>
                <c:pt idx="8">
                  <c:v>35</c:v>
                </c:pt>
                <c:pt idx="11">
                  <c:v>20</c:v>
                </c:pt>
                <c:pt idx="14">
                  <c:v>8</c:v>
                </c:pt>
              </c:numCache>
            </c:numRef>
          </c:val>
          <c:extLst>
            <c:ext xmlns:c16="http://schemas.microsoft.com/office/drawing/2014/chart" uri="{C3380CC4-5D6E-409C-BE32-E72D297353CC}">
              <c16:uniqueId val="{00000001-4A01-4A39-82AB-5AA16C8C150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2977</c:v>
                </c:pt>
                <c:pt idx="5">
                  <c:v>3569</c:v>
                </c:pt>
                <c:pt idx="8">
                  <c:v>3853</c:v>
                </c:pt>
                <c:pt idx="11">
                  <c:v>4110</c:v>
                </c:pt>
                <c:pt idx="14">
                  <c:v>4190</c:v>
                </c:pt>
              </c:numCache>
            </c:numRef>
          </c:val>
          <c:extLst>
            <c:ext xmlns:c16="http://schemas.microsoft.com/office/drawing/2014/chart" uri="{C3380CC4-5D6E-409C-BE32-E72D297353CC}">
              <c16:uniqueId val="{00000002-4A01-4A39-82AB-5AA16C8C150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A01-4A39-82AB-5AA16C8C150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A01-4A39-82AB-5AA16C8C150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c:v>
                </c:pt>
                <c:pt idx="3">
                  <c:v>0</c:v>
                </c:pt>
                <c:pt idx="6">
                  <c:v>0</c:v>
                </c:pt>
                <c:pt idx="9">
                  <c:v>6</c:v>
                </c:pt>
                <c:pt idx="12">
                  <c:v>0</c:v>
                </c:pt>
              </c:numCache>
            </c:numRef>
          </c:val>
          <c:extLst>
            <c:ext xmlns:c16="http://schemas.microsoft.com/office/drawing/2014/chart" uri="{C3380CC4-5D6E-409C-BE32-E72D297353CC}">
              <c16:uniqueId val="{00000005-4A01-4A39-82AB-5AA16C8C150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974</c:v>
                </c:pt>
                <c:pt idx="3">
                  <c:v>960</c:v>
                </c:pt>
                <c:pt idx="6">
                  <c:v>936</c:v>
                </c:pt>
                <c:pt idx="9">
                  <c:v>926</c:v>
                </c:pt>
                <c:pt idx="12">
                  <c:v>918</c:v>
                </c:pt>
              </c:numCache>
            </c:numRef>
          </c:val>
          <c:extLst>
            <c:ext xmlns:c16="http://schemas.microsoft.com/office/drawing/2014/chart" uri="{C3380CC4-5D6E-409C-BE32-E72D297353CC}">
              <c16:uniqueId val="{00000006-4A01-4A39-82AB-5AA16C8C150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211</c:v>
                </c:pt>
                <c:pt idx="3">
                  <c:v>194</c:v>
                </c:pt>
                <c:pt idx="6">
                  <c:v>181</c:v>
                </c:pt>
                <c:pt idx="9">
                  <c:v>166</c:v>
                </c:pt>
                <c:pt idx="12">
                  <c:v>143</c:v>
                </c:pt>
              </c:numCache>
            </c:numRef>
          </c:val>
          <c:extLst>
            <c:ext xmlns:c16="http://schemas.microsoft.com/office/drawing/2014/chart" uri="{C3380CC4-5D6E-409C-BE32-E72D297353CC}">
              <c16:uniqueId val="{00000007-4A01-4A39-82AB-5AA16C8C150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1465</c:v>
                </c:pt>
                <c:pt idx="3">
                  <c:v>1326</c:v>
                </c:pt>
                <c:pt idx="6">
                  <c:v>1194</c:v>
                </c:pt>
                <c:pt idx="9">
                  <c:v>1078</c:v>
                </c:pt>
                <c:pt idx="12">
                  <c:v>865</c:v>
                </c:pt>
              </c:numCache>
            </c:numRef>
          </c:val>
          <c:extLst>
            <c:ext xmlns:c16="http://schemas.microsoft.com/office/drawing/2014/chart" uri="{C3380CC4-5D6E-409C-BE32-E72D297353CC}">
              <c16:uniqueId val="{00000008-4A01-4A39-82AB-5AA16C8C150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c:v>
                </c:pt>
                <c:pt idx="3">
                  <c:v>2</c:v>
                </c:pt>
                <c:pt idx="6">
                  <c:v>0</c:v>
                </c:pt>
                <c:pt idx="9">
                  <c:v>0</c:v>
                </c:pt>
                <c:pt idx="12">
                  <c:v>0</c:v>
                </c:pt>
              </c:numCache>
            </c:numRef>
          </c:val>
          <c:extLst>
            <c:ext xmlns:c16="http://schemas.microsoft.com/office/drawing/2014/chart" uri="{C3380CC4-5D6E-409C-BE32-E72D297353CC}">
              <c16:uniqueId val="{00000009-4A01-4A39-82AB-5AA16C8C150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3893</c:v>
                </c:pt>
                <c:pt idx="3">
                  <c:v>3737</c:v>
                </c:pt>
                <c:pt idx="6">
                  <c:v>4179</c:v>
                </c:pt>
                <c:pt idx="9">
                  <c:v>5136</c:v>
                </c:pt>
                <c:pt idx="12">
                  <c:v>5726</c:v>
                </c:pt>
              </c:numCache>
            </c:numRef>
          </c:val>
          <c:extLst>
            <c:ext xmlns:c16="http://schemas.microsoft.com/office/drawing/2014/chart" uri="{C3380CC4-5D6E-409C-BE32-E72D297353CC}">
              <c16:uniqueId val="{0000000A-4A01-4A39-82AB-5AA16C8C150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A01-4A39-82AB-5AA16C8C150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471</c:v>
                </c:pt>
                <c:pt idx="1">
                  <c:v>471</c:v>
                </c:pt>
                <c:pt idx="2">
                  <c:v>472</c:v>
                </c:pt>
              </c:numCache>
            </c:numRef>
          </c:val>
          <c:extLst>
            <c:ext xmlns:c16="http://schemas.microsoft.com/office/drawing/2014/chart" uri="{C3380CC4-5D6E-409C-BE32-E72D297353CC}">
              <c16:uniqueId val="{00000000-C6EA-4AED-BE58-0A553A3AF7E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679</c:v>
                </c:pt>
                <c:pt idx="1">
                  <c:v>682</c:v>
                </c:pt>
                <c:pt idx="2">
                  <c:v>704</c:v>
                </c:pt>
              </c:numCache>
            </c:numRef>
          </c:val>
          <c:extLst>
            <c:ext xmlns:c16="http://schemas.microsoft.com/office/drawing/2014/chart" uri="{C3380CC4-5D6E-409C-BE32-E72D297353CC}">
              <c16:uniqueId val="{00000001-C6EA-4AED-BE58-0A553A3AF7E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2215</c:v>
                </c:pt>
                <c:pt idx="1">
                  <c:v>2402</c:v>
                </c:pt>
                <c:pt idx="2">
                  <c:v>2477</c:v>
                </c:pt>
              </c:numCache>
            </c:numRef>
          </c:val>
          <c:extLst>
            <c:ext xmlns:c16="http://schemas.microsoft.com/office/drawing/2014/chart" uri="{C3380CC4-5D6E-409C-BE32-E72D297353CC}">
              <c16:uniqueId val="{00000002-C6EA-4AED-BE58-0A553A3AF7E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茨城県河内町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実質公債費比率については前年度（</a:t>
          </a:r>
          <a:r>
            <a:rPr kumimoji="1" lang="en-US" altLang="ja-JP" sz="1100" b="0" i="0" u="none" strike="noStrike" kern="0" cap="none" spc="0" normalizeH="0" baseline="0" noProof="0">
              <a:ln>
                <a:noFill/>
              </a:ln>
              <a:solidFill>
                <a:prstClr val="black"/>
              </a:solidFill>
              <a:effectLst/>
              <a:uLnTx/>
              <a:uFillTx/>
              <a:latin typeface="+mn-lt"/>
              <a:ea typeface="+mn-ea"/>
              <a:cs typeface="+mn-cs"/>
            </a:rPr>
            <a:t>6.8</a:t>
          </a:r>
          <a:r>
            <a:rPr kumimoji="1" lang="ja-JP" altLang="ja-JP" sz="1100" b="0" i="0" u="none" strike="noStrike" kern="0" cap="none" spc="0" normalizeH="0" baseline="0" noProof="0">
              <a:ln>
                <a:noFill/>
              </a:ln>
              <a:solidFill>
                <a:prstClr val="black"/>
              </a:solidFill>
              <a:effectLst/>
              <a:uLnTx/>
              <a:uFillTx/>
              <a:latin typeface="+mn-lt"/>
              <a:ea typeface="+mn-ea"/>
              <a:cs typeface="+mn-cs"/>
            </a:rPr>
            <a:t>％）より</a:t>
          </a:r>
          <a:r>
            <a:rPr kumimoji="1" lang="en-US" altLang="ja-JP" sz="1100" b="0" i="0" u="none" strike="noStrike" kern="0" cap="none" spc="0" normalizeH="0" baseline="0" noProof="0">
              <a:ln>
                <a:noFill/>
              </a:ln>
              <a:solidFill>
                <a:prstClr val="black"/>
              </a:solidFill>
              <a:effectLst/>
              <a:uLnTx/>
              <a:uFillTx/>
              <a:latin typeface="+mn-lt"/>
              <a:ea typeface="+mn-ea"/>
              <a:cs typeface="+mn-cs"/>
            </a:rPr>
            <a:t>0.2</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ポイント悪化している。元利償還金については、</a:t>
          </a:r>
          <a:r>
            <a:rPr kumimoji="1" lang="ja-JP" altLang="en-US" sz="1100" b="0" i="0" u="none" strike="noStrike" kern="0" cap="none" spc="0" normalizeH="0" baseline="0" noProof="0">
              <a:ln>
                <a:noFill/>
              </a:ln>
              <a:solidFill>
                <a:prstClr val="black"/>
              </a:solidFill>
              <a:effectLst/>
              <a:uLnTx/>
              <a:uFillTx/>
              <a:latin typeface="+mn-lt"/>
              <a:ea typeface="+mn-ea"/>
              <a:cs typeface="+mn-cs"/>
            </a:rPr>
            <a:t>令和</a:t>
          </a:r>
          <a:r>
            <a:rPr kumimoji="1" lang="en-US" altLang="ja-JP" sz="1100" b="0" i="0" u="none" strike="noStrike" kern="0" cap="none" spc="0" normalizeH="0" baseline="0" noProof="0">
              <a:ln>
                <a:noFill/>
              </a:ln>
              <a:solidFill>
                <a:prstClr val="black"/>
              </a:solidFill>
              <a:effectLst/>
              <a:uLnTx/>
              <a:uFillTx/>
              <a:latin typeface="+mn-lt"/>
              <a:ea typeface="+mn-ea"/>
              <a:cs typeface="+mn-cs"/>
            </a:rPr>
            <a:t>5</a:t>
          </a:r>
          <a:r>
            <a:rPr kumimoji="1" lang="ja-JP" altLang="en-US" sz="1100" b="0" i="0" u="none" strike="noStrike" kern="0" cap="none" spc="0" normalizeH="0" baseline="0" noProof="0">
              <a:ln>
                <a:noFill/>
              </a:ln>
              <a:solidFill>
                <a:prstClr val="black"/>
              </a:solidFill>
              <a:effectLst/>
              <a:uLnTx/>
              <a:uFillTx/>
              <a:latin typeface="+mn-lt"/>
              <a:ea typeface="+mn-ea"/>
              <a:cs typeface="+mn-cs"/>
            </a:rPr>
            <a:t>年度過疎対策事業債の利子償還開始</a:t>
          </a:r>
          <a:r>
            <a:rPr kumimoji="0" lang="ja-JP" altLang="ja-JP" sz="1100" b="0" i="0" u="none" strike="noStrike" kern="0" cap="none" spc="0" normalizeH="0" baseline="0" noProof="0">
              <a:ln>
                <a:noFill/>
              </a:ln>
              <a:solidFill>
                <a:prstClr val="black"/>
              </a:solidFill>
              <a:effectLst/>
              <a:uLnTx/>
              <a:uFillTx/>
              <a:latin typeface="+mn-lt"/>
              <a:ea typeface="+mn-ea"/>
              <a:cs typeface="+mn-cs"/>
            </a:rPr>
            <a:t>により増加している。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b="0" i="0" u="none" strike="noStrike" kern="0" cap="none" spc="0" normalizeH="0" baseline="0" noProof="0">
              <a:ln>
                <a:noFill/>
              </a:ln>
              <a:solidFill>
                <a:prstClr val="black"/>
              </a:solidFill>
              <a:effectLst/>
              <a:uLnTx/>
              <a:uFillTx/>
              <a:latin typeface="+mn-lt"/>
              <a:ea typeface="+mn-ea"/>
              <a:cs typeface="+mn-cs"/>
            </a:rPr>
            <a:t>公営企業債の元利償還金に対する繰入金については、下水道事業の準元利償還金算入額の減少によるものである。</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算入公債費等については、災害復旧費等（臨時財政対策債）や事業費補正（下水道費）等に係る算入額の減少によるものである。</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今後も将来的な負担に留意し、地方債の新規発行を伴う事業の抑制により低水準化に努める。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利用していない。</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茨城県河内町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将来負担額を前年度と比較すると、過疎対策事業債</a:t>
          </a:r>
          <a:r>
            <a:rPr kumimoji="1" lang="ja-JP" altLang="en-US" sz="1100" b="0" i="0" u="none" strike="noStrike" kern="0" cap="none" spc="0" normalizeH="0" baseline="0" noProof="0">
              <a:ln>
                <a:noFill/>
              </a:ln>
              <a:solidFill>
                <a:prstClr val="black"/>
              </a:solidFill>
              <a:effectLst/>
              <a:uLnTx/>
              <a:uFillTx/>
              <a:latin typeface="+mn-lt"/>
              <a:ea typeface="+mn-ea"/>
              <a:cs typeface="+mn-cs"/>
            </a:rPr>
            <a:t>等</a:t>
          </a:r>
          <a:r>
            <a:rPr kumimoji="1" lang="ja-JP" altLang="ja-JP" sz="1100" b="0" i="0" u="none" strike="noStrike" kern="0" cap="none" spc="0" normalizeH="0" baseline="0" noProof="0">
              <a:ln>
                <a:noFill/>
              </a:ln>
              <a:solidFill>
                <a:prstClr val="black"/>
              </a:solidFill>
              <a:effectLst/>
              <a:uLnTx/>
              <a:uFillTx/>
              <a:latin typeface="+mn-lt"/>
              <a:ea typeface="+mn-ea"/>
              <a:cs typeface="+mn-cs"/>
            </a:rPr>
            <a:t>の借入により地方債残高が</a:t>
          </a:r>
          <a:r>
            <a:rPr kumimoji="1" lang="en-US" altLang="ja-JP" sz="1100" b="0" i="0" u="none" strike="noStrike" kern="0" cap="none" spc="0" normalizeH="0" baseline="0" noProof="0">
              <a:ln>
                <a:noFill/>
              </a:ln>
              <a:solidFill>
                <a:prstClr val="black"/>
              </a:solidFill>
              <a:effectLst/>
              <a:uLnTx/>
              <a:uFillTx/>
              <a:latin typeface="+mn-lt"/>
              <a:ea typeface="+mn-ea"/>
              <a:cs typeface="+mn-cs"/>
            </a:rPr>
            <a:t>5</a:t>
          </a:r>
          <a:r>
            <a:rPr kumimoji="1" lang="ja-JP" altLang="ja-JP" sz="1100" b="0" i="0" u="none" strike="noStrike" kern="0" cap="none" spc="0" normalizeH="0" baseline="0" noProof="0">
              <a:ln>
                <a:noFill/>
              </a:ln>
              <a:solidFill>
                <a:prstClr val="black"/>
              </a:solidFill>
              <a:effectLst/>
              <a:uLnTx/>
              <a:uFillTx/>
              <a:latin typeface="+mn-lt"/>
              <a:ea typeface="+mn-ea"/>
              <a:cs typeface="+mn-cs"/>
            </a:rPr>
            <a:t>億</a:t>
          </a:r>
          <a:r>
            <a:rPr kumimoji="1" lang="en-US" altLang="ja-JP" sz="1100" b="0" i="0" u="none" strike="noStrike" kern="0" cap="none" spc="0" normalizeH="0" baseline="0" noProof="0">
              <a:ln>
                <a:noFill/>
              </a:ln>
              <a:solidFill>
                <a:prstClr val="black"/>
              </a:solidFill>
              <a:effectLst/>
              <a:uLnTx/>
              <a:uFillTx/>
              <a:latin typeface="+mn-lt"/>
              <a:ea typeface="+mn-ea"/>
              <a:cs typeface="+mn-cs"/>
            </a:rPr>
            <a:t>9,000</a:t>
          </a:r>
          <a:r>
            <a:rPr kumimoji="1" lang="ja-JP" altLang="ja-JP" sz="1100" b="0" i="0" u="none" strike="noStrike" kern="0" cap="none" spc="0" normalizeH="0" baseline="0" noProof="0">
              <a:ln>
                <a:noFill/>
              </a:ln>
              <a:solidFill>
                <a:prstClr val="black"/>
              </a:solidFill>
              <a:effectLst/>
              <a:uLnTx/>
              <a:uFillTx/>
              <a:latin typeface="+mn-lt"/>
              <a:ea typeface="+mn-ea"/>
              <a:cs typeface="+mn-cs"/>
            </a:rPr>
            <a:t>万円増加しているが、公営企業債等繰入見込額が地方債残高の減少により</a:t>
          </a:r>
          <a:r>
            <a:rPr kumimoji="1" lang="en-US" altLang="ja-JP" sz="1100" b="0" i="0" u="none" strike="noStrike" kern="0" cap="none" spc="0" normalizeH="0" baseline="0" noProof="0">
              <a:ln>
                <a:noFill/>
              </a:ln>
              <a:solidFill>
                <a:prstClr val="black"/>
              </a:solidFill>
              <a:effectLst/>
              <a:uLnTx/>
              <a:uFillTx/>
              <a:latin typeface="+mn-lt"/>
              <a:ea typeface="+mn-ea"/>
              <a:cs typeface="+mn-cs"/>
            </a:rPr>
            <a:t>2</a:t>
          </a:r>
          <a:r>
            <a:rPr kumimoji="1" lang="ja-JP" altLang="ja-JP" sz="1100" b="0" i="0" u="none" strike="noStrike" kern="0" cap="none" spc="0" normalizeH="0" baseline="0" noProof="0">
              <a:ln>
                <a:noFill/>
              </a:ln>
              <a:solidFill>
                <a:prstClr val="black"/>
              </a:solidFill>
              <a:effectLst/>
              <a:uLnTx/>
              <a:uFillTx/>
              <a:latin typeface="+mn-lt"/>
              <a:ea typeface="+mn-ea"/>
              <a:cs typeface="+mn-cs"/>
            </a:rPr>
            <a:t>億</a:t>
          </a:r>
          <a:r>
            <a:rPr kumimoji="1" lang="en-US" altLang="ja-JP" sz="1100" b="0" i="0" u="none" strike="noStrike" kern="0" cap="none" spc="0" normalizeH="0" baseline="0" noProof="0">
              <a:ln>
                <a:noFill/>
              </a:ln>
              <a:solidFill>
                <a:prstClr val="black"/>
              </a:solidFill>
              <a:effectLst/>
              <a:uLnTx/>
              <a:uFillTx/>
              <a:latin typeface="+mn-lt"/>
              <a:ea typeface="+mn-ea"/>
              <a:cs typeface="+mn-cs"/>
            </a:rPr>
            <a:t>1,300</a:t>
          </a:r>
          <a:r>
            <a:rPr kumimoji="1" lang="ja-JP" altLang="ja-JP" sz="1100" b="0" i="0" u="none" strike="noStrike" kern="0" cap="none" spc="0" normalizeH="0" baseline="0" noProof="0">
              <a:ln>
                <a:noFill/>
              </a:ln>
              <a:solidFill>
                <a:prstClr val="black"/>
              </a:solidFill>
              <a:effectLst/>
              <a:uLnTx/>
              <a:uFillTx/>
              <a:latin typeface="+mn-lt"/>
              <a:ea typeface="+mn-ea"/>
              <a:cs typeface="+mn-cs"/>
            </a:rPr>
            <a:t>万円減少しており、全体として</a:t>
          </a: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ja-JP" sz="1100" b="0" i="0" u="none" strike="noStrike" kern="0" cap="none" spc="0" normalizeH="0" baseline="0" noProof="0">
              <a:ln>
                <a:noFill/>
              </a:ln>
              <a:solidFill>
                <a:prstClr val="black"/>
              </a:solidFill>
              <a:effectLst/>
              <a:uLnTx/>
              <a:uFillTx/>
              <a:latin typeface="+mn-lt"/>
              <a:ea typeface="+mn-ea"/>
              <a:cs typeface="+mn-cs"/>
            </a:rPr>
            <a:t>億</a:t>
          </a:r>
          <a:r>
            <a:rPr kumimoji="1" lang="en-US" altLang="ja-JP" sz="1100" b="0" i="0" u="none" strike="noStrike" kern="0" cap="none" spc="0" normalizeH="0" baseline="0" noProof="0">
              <a:ln>
                <a:noFill/>
              </a:ln>
              <a:solidFill>
                <a:prstClr val="black"/>
              </a:solidFill>
              <a:effectLst/>
              <a:uLnTx/>
              <a:uFillTx/>
              <a:latin typeface="+mn-lt"/>
              <a:ea typeface="+mn-ea"/>
              <a:cs typeface="+mn-cs"/>
            </a:rPr>
            <a:t>4,000</a:t>
          </a:r>
          <a:r>
            <a:rPr kumimoji="1" lang="ja-JP" altLang="ja-JP" sz="1100" b="0" i="0" u="none" strike="noStrike" kern="0" cap="none" spc="0" normalizeH="0" baseline="0" noProof="0">
              <a:ln>
                <a:noFill/>
              </a:ln>
              <a:solidFill>
                <a:prstClr val="black"/>
              </a:solidFill>
              <a:effectLst/>
              <a:uLnTx/>
              <a:uFillTx/>
              <a:latin typeface="+mn-lt"/>
              <a:ea typeface="+mn-ea"/>
              <a:cs typeface="+mn-cs"/>
            </a:rPr>
            <a:t>万円増加となった。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将来負担比率については、前年度に引き続き</a:t>
          </a:r>
          <a:r>
            <a:rPr kumimoji="1" lang="en-US" altLang="ja-JP" sz="1100" b="0" i="0" u="none" strike="noStrike" kern="0" cap="none" spc="0" normalizeH="0" baseline="0" noProof="0">
              <a:ln>
                <a:noFill/>
              </a:ln>
              <a:solidFill>
                <a:prstClr val="black"/>
              </a:solidFill>
              <a:effectLst/>
              <a:uLnTx/>
              <a:uFillTx/>
              <a:latin typeface="+mn-lt"/>
              <a:ea typeface="+mn-ea"/>
              <a:cs typeface="+mn-cs"/>
            </a:rPr>
            <a:t>0</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％となっている。主な要因としては、標準財政規模の</a:t>
          </a:r>
          <a:r>
            <a:rPr kumimoji="1" lang="en-US" altLang="ja-JP" sz="1100" b="0" i="0" u="none" strike="noStrike" kern="0" cap="none" spc="0" normalizeH="0" baseline="0" noProof="0">
              <a:ln>
                <a:noFill/>
              </a:ln>
              <a:solidFill>
                <a:prstClr val="black"/>
              </a:solidFill>
              <a:effectLst/>
              <a:uLnTx/>
              <a:uFillTx/>
              <a:latin typeface="+mn-lt"/>
              <a:ea typeface="+mn-ea"/>
              <a:cs typeface="+mn-cs"/>
            </a:rPr>
            <a:t>20</a:t>
          </a:r>
          <a:r>
            <a:rPr kumimoji="1" lang="ja-JP" altLang="ja-JP" sz="1100" b="0" i="0" u="none" strike="noStrike" kern="0" cap="none" spc="0" normalizeH="0" baseline="0" noProof="0">
              <a:ln>
                <a:noFill/>
              </a:ln>
              <a:solidFill>
                <a:prstClr val="black"/>
              </a:solidFill>
              <a:effectLst/>
              <a:uLnTx/>
              <a:uFillTx/>
              <a:latin typeface="+mn-lt"/>
              <a:ea typeface="+mn-ea"/>
              <a:cs typeface="+mn-cs"/>
            </a:rPr>
            <a:t>％を目標に積立している財政調整基金や</a:t>
          </a:r>
          <a:r>
            <a:rPr kumimoji="1" lang="ja-JP" altLang="en-US" sz="1100" b="0" i="0" u="none" strike="noStrike" kern="0" cap="none" spc="0" normalizeH="0" baseline="0" noProof="0">
              <a:ln>
                <a:noFill/>
              </a:ln>
              <a:solidFill>
                <a:prstClr val="black"/>
              </a:solidFill>
              <a:effectLst/>
              <a:uLnTx/>
              <a:uFillTx/>
              <a:latin typeface="+mn-lt"/>
              <a:ea typeface="+mn-ea"/>
              <a:cs typeface="+mn-cs"/>
            </a:rPr>
            <a:t>令和</a:t>
          </a:r>
          <a:r>
            <a:rPr kumimoji="1" lang="en-US" altLang="ja-JP" sz="1100" b="0" i="0" u="none" strike="noStrike" kern="0" cap="none" spc="0" normalizeH="0" baseline="0" noProof="0">
              <a:ln>
                <a:noFill/>
              </a:ln>
              <a:solidFill>
                <a:prstClr val="black"/>
              </a:solidFill>
              <a:effectLst/>
              <a:uLnTx/>
              <a:uFillTx/>
              <a:latin typeface="+mn-lt"/>
              <a:ea typeface="+mn-ea"/>
              <a:cs typeface="+mn-cs"/>
            </a:rPr>
            <a:t>4</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年度から借入を開始した過疎対策事業債の</a:t>
          </a:r>
          <a:r>
            <a:rPr kumimoji="1" lang="ja-JP" altLang="en-US" sz="1100" b="0" i="0" u="none" strike="noStrike" kern="0" cap="none" spc="0" normalizeH="0" baseline="0" noProof="0">
              <a:ln>
                <a:noFill/>
              </a:ln>
              <a:solidFill>
                <a:prstClr val="black"/>
              </a:solidFill>
              <a:effectLst/>
              <a:uLnTx/>
              <a:uFillTx/>
              <a:latin typeface="+mn-lt"/>
              <a:ea typeface="+mn-ea"/>
              <a:cs typeface="+mn-cs"/>
            </a:rPr>
            <a:t>元利償還金の</a:t>
          </a:r>
          <a:r>
            <a:rPr kumimoji="1" lang="en-US" altLang="ja-JP" sz="1100" b="0" i="0" u="none" strike="noStrike" kern="0" cap="none" spc="0" normalizeH="0" baseline="0" noProof="0">
              <a:ln>
                <a:noFill/>
              </a:ln>
              <a:solidFill>
                <a:prstClr val="black"/>
              </a:solidFill>
              <a:effectLst/>
              <a:uLnTx/>
              <a:uFillTx/>
              <a:latin typeface="+mn-lt"/>
              <a:ea typeface="+mn-ea"/>
              <a:cs typeface="+mn-cs"/>
            </a:rPr>
            <a:t>70</a:t>
          </a:r>
          <a:r>
            <a:rPr kumimoji="1" lang="ja-JP" altLang="en-US" sz="1100" b="0" i="0" u="none" strike="noStrike" kern="0" cap="none" spc="0" normalizeH="0" baseline="0" noProof="0">
              <a:ln>
                <a:noFill/>
              </a:ln>
              <a:solidFill>
                <a:prstClr val="black"/>
              </a:solidFill>
              <a:effectLst/>
              <a:uLnTx/>
              <a:uFillTx/>
              <a:latin typeface="+mn-lt"/>
              <a:ea typeface="+mn-ea"/>
              <a:cs typeface="+mn-cs"/>
            </a:rPr>
            <a:t>％が交付税措置されることに加え、</a:t>
          </a:r>
          <a:r>
            <a:rPr kumimoji="1" lang="ja-JP" altLang="ja-JP" sz="1100" b="0" i="0" u="none" strike="noStrike" kern="0" cap="none" spc="0" normalizeH="0" baseline="0" noProof="0">
              <a:ln>
                <a:noFill/>
              </a:ln>
              <a:solidFill>
                <a:prstClr val="black"/>
              </a:solidFill>
              <a:effectLst/>
              <a:uLnTx/>
              <a:uFillTx/>
              <a:latin typeface="+mn-lt"/>
              <a:ea typeface="+mn-ea"/>
              <a:cs typeface="+mn-cs"/>
            </a:rPr>
            <a:t>返済に備えた町債基金への積立による充当可能基金が増加したことが挙げられる。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今後も起債抑制策や基金の適正運用を基本として低水準化に努める。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茨城県河内町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年度に基本設計を実施する新庁舎整備事業に充当するため設置した「新庁舎整備基金」に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万円積み立て、公共施設の改修事業等のために「公共施設整備基金」を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中長期的に将来の償還や今後予定される新庁舎整備事業等に備え、減債基金や新庁舎整備基金に積み立てていく予定である。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・公共施設整備基金：公共施設整備事業に充当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・新庁舎整備基金：新庁舎整備事業に充当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・公共施設整備基金：町道の新設改良や維持補修及び老朽化した東共同利用施設の改修事業等により取り崩したため、残高が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・新庁舎整備基金：新庁舎整備事業に充当するため令和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年度に基金を設置し、今年度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万円積み立てたことにより増加した。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・新庁舎整備基金：令和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年度に予定している新庁舎整備事業のために、令和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億円を目途に積立予定。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標準財政規模（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％を目標にしているが、今年度は新庁舎整備基金への積立を優先したため、現状維持となった。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％程度を目途に積み立てることとしている。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今年度は、新庁舎整備基金への積立を優先したため、臨時財政対策債償還基金費の積立のみの増加となった。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認定こども園建設事業や中央公民館整備事業などの大規模な過疎対策事業債の元金償還が令和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年度から順次開始されることから、中期的に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億円程度の積み立てを検討している。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茨城県河内町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7,791
7,584
44.30
6,375,156
6,024,052
317,986
3,343,087
5,725,816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人口減少や全国平均を上回る高齢化率（</a:t>
          </a:r>
          <a:r>
            <a:rPr kumimoji="1" lang="ja-JP" altLang="en-US" sz="1100" b="0" i="0" u="none" strike="noStrike" kern="0" cap="none" spc="0" normalizeH="0" baseline="0" noProof="0">
              <a:ln>
                <a:noFill/>
              </a:ln>
              <a:solidFill>
                <a:prstClr val="black"/>
              </a:solidFill>
              <a:effectLst/>
              <a:uLnTx/>
              <a:uFillTx/>
              <a:latin typeface="+mn-lt"/>
              <a:ea typeface="+mn-ea"/>
              <a:cs typeface="+mn-cs"/>
            </a:rPr>
            <a:t>令和</a:t>
          </a:r>
          <a:r>
            <a:rPr kumimoji="1" lang="en-US" altLang="ja-JP" sz="1100" b="0" i="0" u="none" strike="noStrike" kern="0" cap="none" spc="0" normalizeH="0" baseline="0" noProof="0">
              <a:ln>
                <a:noFill/>
              </a:ln>
              <a:solidFill>
                <a:prstClr val="black"/>
              </a:solidFill>
              <a:effectLst/>
              <a:uLnTx/>
              <a:uFillTx/>
              <a:latin typeface="+mn-lt"/>
              <a:ea typeface="+mn-ea"/>
              <a:cs typeface="+mn-cs"/>
            </a:rPr>
            <a:t>6</a:t>
          </a:r>
          <a:r>
            <a:rPr kumimoji="1" lang="ja-JP" altLang="en-US" sz="1100" b="0" i="0" u="none" strike="noStrike" kern="0" cap="none" spc="0" normalizeH="0" baseline="0" noProof="0">
              <a:ln>
                <a:noFill/>
              </a:ln>
              <a:solidFill>
                <a:prstClr val="black"/>
              </a:solidFill>
              <a:effectLst/>
              <a:uLnTx/>
              <a:uFillTx/>
              <a:latin typeface="+mn-lt"/>
              <a:ea typeface="+mn-ea"/>
              <a:cs typeface="+mn-cs"/>
            </a:rPr>
            <a:t>年</a:t>
          </a:r>
          <a:r>
            <a:rPr kumimoji="1" lang="en-US" altLang="ja-JP" sz="1100" b="0" i="0" u="none" strike="noStrike" kern="0" cap="none" spc="0" normalizeH="0" baseline="0" noProof="0">
              <a:ln>
                <a:noFill/>
              </a:ln>
              <a:solidFill>
                <a:prstClr val="black"/>
              </a:solidFill>
              <a:effectLst/>
              <a:uLnTx/>
              <a:uFillTx/>
              <a:latin typeface="+mn-lt"/>
              <a:ea typeface="+mn-ea"/>
              <a:cs typeface="+mn-cs"/>
            </a:rPr>
            <a:t>10</a:t>
          </a:r>
          <a:r>
            <a:rPr kumimoji="1" lang="ja-JP" altLang="en-US" sz="1100" b="0" i="0" u="none" strike="noStrike" kern="0" cap="none" spc="0" normalizeH="0" baseline="0" noProof="0">
              <a:ln>
                <a:noFill/>
              </a:ln>
              <a:solidFill>
                <a:prstClr val="black"/>
              </a:solidFill>
              <a:effectLst/>
              <a:uLnTx/>
              <a:uFillTx/>
              <a:latin typeface="+mn-lt"/>
              <a:ea typeface="+mn-ea"/>
              <a:cs typeface="+mn-cs"/>
            </a:rPr>
            <a:t>月</a:t>
          </a:r>
          <a:r>
            <a:rPr kumimoji="1" lang="en-US" altLang="ja-JP" sz="1100" b="0" i="0" u="none" strike="noStrike" kern="0" cap="none" spc="0" normalizeH="0" baseline="0" noProof="0">
              <a:ln>
                <a:noFill/>
              </a:ln>
              <a:solidFill>
                <a:prstClr val="black"/>
              </a:solidFill>
              <a:effectLst/>
              <a:uLnTx/>
              <a:uFillTx/>
              <a:latin typeface="+mn-lt"/>
              <a:ea typeface="+mn-ea"/>
              <a:cs typeface="+mn-cs"/>
            </a:rPr>
            <a:t>1</a:t>
          </a:r>
          <a:r>
            <a:rPr kumimoji="1" lang="ja-JP" altLang="en-US" sz="1100" b="0" i="0" u="none" strike="noStrike" kern="0" cap="none" spc="0" normalizeH="0" baseline="0" noProof="0">
              <a:ln>
                <a:noFill/>
              </a:ln>
              <a:solidFill>
                <a:prstClr val="black"/>
              </a:solidFill>
              <a:effectLst/>
              <a:uLnTx/>
              <a:uFillTx/>
              <a:latin typeface="+mn-lt"/>
              <a:ea typeface="+mn-ea"/>
              <a:cs typeface="+mn-cs"/>
            </a:rPr>
            <a:t>日現在</a:t>
          </a:r>
          <a:r>
            <a:rPr kumimoji="1" lang="en-US" altLang="ja-JP" sz="1100" b="0" i="0" u="none" strike="noStrike" kern="0" cap="none" spc="0" normalizeH="0" baseline="0" noProof="0">
              <a:ln>
                <a:noFill/>
              </a:ln>
              <a:solidFill>
                <a:prstClr val="black"/>
              </a:solidFill>
              <a:effectLst/>
              <a:uLnTx/>
              <a:uFillTx/>
              <a:latin typeface="+mn-lt"/>
              <a:ea typeface="+mn-ea"/>
              <a:cs typeface="+mn-cs"/>
            </a:rPr>
            <a:t>42.1</a:t>
          </a:r>
          <a:r>
            <a:rPr kumimoji="1" lang="ja-JP" altLang="ja-JP" sz="1100" b="0" i="0" u="none" strike="noStrike" kern="0" cap="none" spc="0" normalizeH="0" baseline="0" noProof="0">
              <a:ln>
                <a:noFill/>
              </a:ln>
              <a:solidFill>
                <a:prstClr val="black"/>
              </a:solidFill>
              <a:effectLst/>
              <a:uLnTx/>
              <a:uFillTx/>
              <a:latin typeface="+mn-lt"/>
              <a:ea typeface="+mn-ea"/>
              <a:cs typeface="+mn-cs"/>
            </a:rPr>
            <a:t>％）に加え、町内に中心となる産業がないこと等により財政基盤が弱いが、類似団体平均（</a:t>
          </a:r>
          <a:r>
            <a:rPr kumimoji="1" lang="en-US" altLang="ja-JP" sz="1100" b="0" i="0" u="none" strike="noStrike" kern="0" cap="none" spc="0" normalizeH="0" baseline="0" noProof="0">
              <a:ln>
                <a:noFill/>
              </a:ln>
              <a:solidFill>
                <a:prstClr val="black"/>
              </a:solidFill>
              <a:effectLst/>
              <a:uLnTx/>
              <a:uFillTx/>
              <a:latin typeface="+mn-lt"/>
              <a:ea typeface="+mn-ea"/>
              <a:cs typeface="+mn-cs"/>
            </a:rPr>
            <a:t>0.35</a:t>
          </a:r>
          <a:r>
            <a:rPr kumimoji="1" lang="ja-JP" altLang="ja-JP" sz="1100" b="0" i="0" u="none" strike="noStrike" kern="0" cap="none" spc="0" normalizeH="0" baseline="0" noProof="0">
              <a:ln>
                <a:noFill/>
              </a:ln>
              <a:solidFill>
                <a:prstClr val="black"/>
              </a:solidFill>
              <a:effectLst/>
              <a:uLnTx/>
              <a:uFillTx/>
              <a:latin typeface="+mn-lt"/>
              <a:ea typeface="+mn-ea"/>
              <a:cs typeface="+mn-cs"/>
            </a:rPr>
            <a:t>）と</a:t>
          </a:r>
          <a:r>
            <a:rPr kumimoji="1" lang="ja-JP" altLang="en-US" sz="1100" b="0" i="0" u="none" strike="noStrike" kern="0" cap="none" spc="0" normalizeH="0" baseline="0" noProof="0">
              <a:ln>
                <a:noFill/>
              </a:ln>
              <a:solidFill>
                <a:prstClr val="black"/>
              </a:solidFill>
              <a:effectLst/>
              <a:uLnTx/>
              <a:uFillTx/>
              <a:latin typeface="+mn-lt"/>
              <a:ea typeface="+mn-ea"/>
              <a:cs typeface="+mn-cs"/>
            </a:rPr>
            <a:t>ほぼ</a:t>
          </a:r>
          <a:r>
            <a:rPr kumimoji="1" lang="ja-JP" altLang="ja-JP" sz="1100" b="0" i="0" u="none" strike="noStrike" kern="0" cap="none" spc="0" normalizeH="0" baseline="0" noProof="0">
              <a:ln>
                <a:noFill/>
              </a:ln>
              <a:solidFill>
                <a:prstClr val="black"/>
              </a:solidFill>
              <a:effectLst/>
              <a:uLnTx/>
              <a:uFillTx/>
              <a:latin typeface="+mn-lt"/>
              <a:ea typeface="+mn-ea"/>
              <a:cs typeface="+mn-cs"/>
            </a:rPr>
            <a:t>同ポイントとなっている。新行政改革大綱に基づく定員適正化や給与・手当</a:t>
          </a:r>
          <a:r>
            <a:rPr kumimoji="1" lang="ja-JP" altLang="en-US" sz="1100" b="0" i="0" u="none" strike="noStrike" kern="0" cap="none" spc="0" normalizeH="0" baseline="0" noProof="0">
              <a:ln>
                <a:noFill/>
              </a:ln>
              <a:solidFill>
                <a:prstClr val="black"/>
              </a:solidFill>
              <a:effectLst/>
              <a:uLnTx/>
              <a:uFillTx/>
              <a:latin typeface="+mn-lt"/>
              <a:ea typeface="+mn-ea"/>
              <a:cs typeface="+mn-cs"/>
            </a:rPr>
            <a:t>など人件費の</a:t>
          </a:r>
          <a:r>
            <a:rPr kumimoji="1" lang="ja-JP" altLang="ja-JP" sz="1100" b="0" i="0" u="none" strike="noStrike" kern="0" cap="none" spc="0" normalizeH="0" baseline="0" noProof="0">
              <a:ln>
                <a:noFill/>
              </a:ln>
              <a:solidFill>
                <a:prstClr val="black"/>
              </a:solidFill>
              <a:effectLst/>
              <a:uLnTx/>
              <a:uFillTx/>
              <a:latin typeface="+mn-lt"/>
              <a:ea typeface="+mn-ea"/>
              <a:cs typeface="+mn-cs"/>
            </a:rPr>
            <a:t>適正化、また民間委託の推進や業務委託等の見直しなど歳出全般にわたる徹底的な見直しを実施するとともに、確実な歳入確保のため、税務主管課における滞納整理事務の強化など、財政の健全化を図る。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83759</xdr:rowOff>
    </xdr:from>
    <xdr:to>
      <xdr:col>19</xdr:col>
      <xdr:colOff>133350</xdr:colOff>
      <xdr:row>43</xdr:row>
      <xdr:rowOff>95250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561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133246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62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72269</xdr:rowOff>
    </xdr:from>
    <xdr:to>
      <xdr:col>15</xdr:col>
      <xdr:colOff>82550</xdr:colOff>
      <xdr:row>43</xdr:row>
      <xdr:rowOff>83759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44619"/>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119336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49288</xdr:rowOff>
    </xdr:from>
    <xdr:to>
      <xdr:col>11</xdr:col>
      <xdr:colOff>31750</xdr:colOff>
      <xdr:row>43</xdr:row>
      <xdr:rowOff>72269</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2163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107846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32959</xdr:rowOff>
    </xdr:from>
    <xdr:to>
      <xdr:col>15</xdr:col>
      <xdr:colOff>133350</xdr:colOff>
      <xdr:row>43</xdr:row>
      <xdr:rowOff>134559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144736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21469</xdr:rowOff>
    </xdr:from>
    <xdr:to>
      <xdr:col>11</xdr:col>
      <xdr:colOff>82550</xdr:colOff>
      <xdr:row>43</xdr:row>
      <xdr:rowOff>123069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133246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昨年より</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地方交付税が</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83</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百万円（</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3.9%</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増加</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したこと、および</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下水道事業会計繰出金や転作補助金</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などをはじめとした補助費等が</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60</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百万円（</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4.9%</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減少</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したことなどにより、経常収支比率は前年度（</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94.4</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％）より</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1.1</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ポイント</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減少</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し</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たが</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、類似団体平均（</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88.0</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％）を上回ることとなった。</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　今後も町税をはじめとした経常一般財源の伸び悩みが予測されることから、収納率の向上を図るとともに、事務・事業の見直しなど徹底した経常経費の削減に努める。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30374</xdr:rowOff>
    </xdr:from>
    <xdr:to>
      <xdr:col>23</xdr:col>
      <xdr:colOff>133350</xdr:colOff>
      <xdr:row>62</xdr:row>
      <xdr:rowOff>52494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660274"/>
          <a:ext cx="83820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60977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16298</xdr:rowOff>
    </xdr:from>
    <xdr:to>
      <xdr:col>19</xdr:col>
      <xdr:colOff>133350</xdr:colOff>
      <xdr:row>62</xdr:row>
      <xdr:rowOff>52494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646198"/>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142151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5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6773</xdr:rowOff>
    </xdr:from>
    <xdr:to>
      <xdr:col>15</xdr:col>
      <xdr:colOff>82550</xdr:colOff>
      <xdr:row>62</xdr:row>
      <xdr:rowOff>16298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465223"/>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118021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23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129963</xdr:rowOff>
    </xdr:from>
    <xdr:to>
      <xdr:col>11</xdr:col>
      <xdr:colOff>31750</xdr:colOff>
      <xdr:row>61</xdr:row>
      <xdr:rowOff>6773</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41696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45631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30374</xdr:rowOff>
    </xdr:from>
    <xdr:to>
      <xdr:col>7</xdr:col>
      <xdr:colOff>31750</xdr:colOff>
      <xdr:row>61</xdr:row>
      <xdr:rowOff>131974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116751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57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151024</xdr:rowOff>
    </xdr:from>
    <xdr:to>
      <xdr:col>23</xdr:col>
      <xdr:colOff>184150</xdr:colOff>
      <xdr:row>62</xdr:row>
      <xdr:rowOff>81174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60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123101</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58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1694</xdr:rowOff>
    </xdr:from>
    <xdr:to>
      <xdr:col>19</xdr:col>
      <xdr:colOff>184150</xdr:colOff>
      <xdr:row>62</xdr:row>
      <xdr:rowOff>103294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88071</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71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136948</xdr:rowOff>
    </xdr:from>
    <xdr:to>
      <xdr:col>15</xdr:col>
      <xdr:colOff>133350</xdr:colOff>
      <xdr:row>62</xdr:row>
      <xdr:rowOff>67098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59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51875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68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127423</xdr:rowOff>
    </xdr:from>
    <xdr:to>
      <xdr:col>11</xdr:col>
      <xdr:colOff>82550</xdr:colOff>
      <xdr:row>61</xdr:row>
      <xdr:rowOff>57573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42350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50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79163</xdr:rowOff>
    </xdr:from>
    <xdr:to>
      <xdr:col>7</xdr:col>
      <xdr:colOff>31750</xdr:colOff>
      <xdr:row>61</xdr:row>
      <xdr:rowOff>9313</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19490</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[231,190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類似団体平均（</a:t>
          </a:r>
          <a:r>
            <a:rPr kumimoji="1" lang="en-US" altLang="ja-JP" sz="1100" b="0" i="0" u="none" strike="noStrike" kern="0" cap="none" spc="0" normalizeH="0" baseline="0" noProof="0">
              <a:ln>
                <a:noFill/>
              </a:ln>
              <a:solidFill>
                <a:prstClr val="black"/>
              </a:solidFill>
              <a:effectLst/>
              <a:uLnTx/>
              <a:uFillTx/>
              <a:latin typeface="+mn-lt"/>
              <a:ea typeface="+mn-ea"/>
              <a:cs typeface="+mn-cs"/>
            </a:rPr>
            <a:t>332,031</a:t>
          </a:r>
          <a:r>
            <a:rPr kumimoji="1" lang="ja-JP" altLang="ja-JP" sz="1100" b="0" i="0" u="none" strike="noStrike" kern="0" cap="none" spc="0" normalizeH="0" baseline="0" noProof="0">
              <a:ln>
                <a:noFill/>
              </a:ln>
              <a:solidFill>
                <a:prstClr val="black"/>
              </a:solidFill>
              <a:effectLst/>
              <a:uLnTx/>
              <a:uFillTx/>
              <a:latin typeface="+mn-lt"/>
              <a:ea typeface="+mn-ea"/>
              <a:cs typeface="+mn-cs"/>
            </a:rPr>
            <a:t>円）を下回っているものの、全国平均（</a:t>
          </a:r>
          <a:r>
            <a:rPr kumimoji="1" lang="en-US" altLang="ja-JP" sz="1100" b="0" i="0" u="none" strike="noStrike" kern="0" cap="none" spc="0" normalizeH="0" baseline="0" noProof="0">
              <a:ln>
                <a:noFill/>
              </a:ln>
              <a:solidFill>
                <a:prstClr val="black"/>
              </a:solidFill>
              <a:effectLst/>
              <a:uLnTx/>
              <a:uFillTx/>
              <a:latin typeface="+mn-lt"/>
              <a:ea typeface="+mn-ea"/>
              <a:cs typeface="+mn-cs"/>
            </a:rPr>
            <a:t>169,281</a:t>
          </a:r>
          <a:r>
            <a:rPr kumimoji="1" lang="ja-JP" altLang="ja-JP" sz="1100" b="0" i="0" u="none" strike="noStrike" kern="0" cap="none" spc="0" normalizeH="0" baseline="0" noProof="0">
              <a:ln>
                <a:noFill/>
              </a:ln>
              <a:solidFill>
                <a:prstClr val="black"/>
              </a:solidFill>
              <a:effectLst/>
              <a:uLnTx/>
              <a:uFillTx/>
              <a:latin typeface="+mn-lt"/>
              <a:ea typeface="+mn-ea"/>
              <a:cs typeface="+mn-cs"/>
            </a:rPr>
            <a:t>円）を大きく上回っているのは、主に人件費が要因となっている。</a:t>
          </a:r>
          <a:r>
            <a:rPr kumimoji="1" lang="ja-JP" altLang="en-US" sz="1100" b="0" i="0" u="none" strike="noStrike" kern="0" cap="none" spc="0" normalizeH="0" baseline="0" noProof="0">
              <a:ln>
                <a:noFill/>
              </a:ln>
              <a:solidFill>
                <a:prstClr val="black"/>
              </a:solidFill>
              <a:effectLst/>
              <a:uLnTx/>
              <a:uFillTx/>
              <a:latin typeface="+mn-lt"/>
              <a:ea typeface="+mn-ea"/>
              <a:cs typeface="+mn-cs"/>
            </a:rPr>
            <a:t>一般職給料、期末勤勉手当の増や認定こども園や給食調理施設を直営で行っており会計年度任用職員が多いため</a:t>
          </a:r>
          <a:r>
            <a:rPr kumimoji="1" lang="ja-JP" altLang="ja-JP" sz="1100" b="0" i="0" u="none" strike="noStrike" kern="0" cap="none" spc="0" normalizeH="0" baseline="0" noProof="0">
              <a:ln>
                <a:noFill/>
              </a:ln>
              <a:solidFill>
                <a:prstClr val="black"/>
              </a:solidFill>
              <a:effectLst/>
              <a:uLnTx/>
              <a:uFillTx/>
              <a:latin typeface="+mn-lt"/>
              <a:ea typeface="+mn-ea"/>
              <a:cs typeface="+mn-cs"/>
            </a:rPr>
            <a:t>である。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b="0" i="0" u="none" strike="noStrike" kern="0" cap="none" spc="0" normalizeH="0" baseline="0" noProof="0">
              <a:ln>
                <a:noFill/>
              </a:ln>
              <a:solidFill>
                <a:prstClr val="black"/>
              </a:solidFill>
              <a:effectLst/>
              <a:uLnTx/>
              <a:uFillTx/>
              <a:latin typeface="+mn-lt"/>
              <a:ea typeface="+mn-ea"/>
              <a:cs typeface="+mn-cs"/>
            </a:rPr>
            <a:t>令和</a:t>
          </a:r>
          <a:r>
            <a:rPr kumimoji="1" lang="en-US" altLang="ja-JP" sz="1100" b="0" i="0" u="none" strike="noStrike" kern="0" cap="none" spc="0" normalizeH="0" baseline="0" noProof="0">
              <a:ln>
                <a:noFill/>
              </a:ln>
              <a:solidFill>
                <a:prstClr val="black"/>
              </a:solidFill>
              <a:effectLst/>
              <a:uLnTx/>
              <a:uFillTx/>
              <a:latin typeface="+mn-lt"/>
              <a:ea typeface="+mn-ea"/>
              <a:cs typeface="+mn-cs"/>
            </a:rPr>
            <a:t>5</a:t>
          </a:r>
          <a:r>
            <a:rPr kumimoji="1" lang="ja-JP" altLang="en-US" sz="1100" b="0" i="0" u="none" strike="noStrike" kern="0" cap="none" spc="0" normalizeH="0" baseline="0" noProof="0">
              <a:ln>
                <a:noFill/>
              </a:ln>
              <a:solidFill>
                <a:prstClr val="black"/>
              </a:solidFill>
              <a:effectLst/>
              <a:uLnTx/>
              <a:uFillTx/>
              <a:latin typeface="+mn-lt"/>
              <a:ea typeface="+mn-ea"/>
              <a:cs typeface="+mn-cs"/>
            </a:rPr>
            <a:t>年</a:t>
          </a:r>
          <a:r>
            <a:rPr kumimoji="1" lang="en-US" altLang="ja-JP" sz="1100" b="0" i="0" u="none" strike="noStrike" kern="0" cap="none" spc="0" normalizeH="0" baseline="0" noProof="0">
              <a:ln>
                <a:noFill/>
              </a:ln>
              <a:solidFill>
                <a:prstClr val="black"/>
              </a:solidFill>
              <a:effectLst/>
              <a:uLnTx/>
              <a:uFillTx/>
              <a:latin typeface="+mn-lt"/>
              <a:ea typeface="+mn-ea"/>
              <a:cs typeface="+mn-cs"/>
            </a:rPr>
            <a:t>10</a:t>
          </a:r>
          <a:r>
            <a:rPr kumimoji="1" lang="ja-JP" altLang="en-US" sz="1100" b="0" i="0" u="none" strike="noStrike" kern="0" cap="none" spc="0" normalizeH="0" baseline="0" noProof="0">
              <a:ln>
                <a:noFill/>
              </a:ln>
              <a:solidFill>
                <a:prstClr val="black"/>
              </a:solidFill>
              <a:effectLst/>
              <a:uLnTx/>
              <a:uFillTx/>
              <a:latin typeface="+mn-lt"/>
              <a:ea typeface="+mn-ea"/>
              <a:cs typeface="+mn-cs"/>
            </a:rPr>
            <a:t>月に</a:t>
          </a:r>
          <a:r>
            <a:rPr kumimoji="1" lang="ja-JP" altLang="ja-JP" sz="1100" b="0" i="0" u="none" strike="noStrike" kern="0" cap="none" spc="0" normalizeH="0" baseline="0" noProof="0">
              <a:ln>
                <a:noFill/>
              </a:ln>
              <a:solidFill>
                <a:prstClr val="black"/>
              </a:solidFill>
              <a:effectLst/>
              <a:uLnTx/>
              <a:uFillTx/>
              <a:latin typeface="+mn-lt"/>
              <a:ea typeface="+mn-ea"/>
              <a:cs typeface="+mn-cs"/>
            </a:rPr>
            <a:t>認定こども園統合</a:t>
          </a:r>
          <a:r>
            <a:rPr kumimoji="1" lang="ja-JP" altLang="en-US" sz="1100" b="0" i="0" u="none" strike="noStrike" kern="0" cap="none" spc="0" normalizeH="0" baseline="0" noProof="0">
              <a:ln>
                <a:noFill/>
              </a:ln>
              <a:solidFill>
                <a:prstClr val="black"/>
              </a:solidFill>
              <a:effectLst/>
              <a:uLnTx/>
              <a:uFillTx/>
              <a:latin typeface="+mn-lt"/>
              <a:ea typeface="+mn-ea"/>
              <a:cs typeface="+mn-cs"/>
            </a:rPr>
            <a:t>が完了し、今後給食調理施設など民間への業務委託を進めるとともに、</a:t>
          </a:r>
          <a:r>
            <a:rPr kumimoji="1" lang="ja-JP" altLang="ja-JP" sz="1100" b="0" i="0" u="none" strike="noStrike" kern="0" cap="none" spc="0" normalizeH="0" baseline="0" noProof="0">
              <a:ln>
                <a:noFill/>
              </a:ln>
              <a:solidFill>
                <a:prstClr val="black"/>
              </a:solidFill>
              <a:effectLst/>
              <a:uLnTx/>
              <a:uFillTx/>
              <a:latin typeface="+mn-lt"/>
              <a:ea typeface="+mn-ea"/>
              <a:cs typeface="+mn-cs"/>
            </a:rPr>
            <a:t>新行政改革大綱に基づく定員適正化や給与・手当の適正化など、経常経費の削減に努める。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85289</xdr:rowOff>
    </xdr:from>
    <xdr:to>
      <xdr:col>23</xdr:col>
      <xdr:colOff>133350</xdr:colOff>
      <xdr:row>81</xdr:row>
      <xdr:rowOff>99171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72739"/>
          <a:ext cx="838200" cy="13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101557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89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70030</xdr:rowOff>
    </xdr:from>
    <xdr:to>
      <xdr:col>19</xdr:col>
      <xdr:colOff>133350</xdr:colOff>
      <xdr:row>81</xdr:row>
      <xdr:rowOff>85289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57480"/>
          <a:ext cx="889000" cy="1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21158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0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62407</xdr:rowOff>
    </xdr:from>
    <xdr:to>
      <xdr:col>15</xdr:col>
      <xdr:colOff>82550</xdr:colOff>
      <xdr:row>81</xdr:row>
      <xdr:rowOff>70030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49857"/>
          <a:ext cx="889000" cy="7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13840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7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52462</xdr:rowOff>
    </xdr:from>
    <xdr:to>
      <xdr:col>11</xdr:col>
      <xdr:colOff>31750</xdr:colOff>
      <xdr:row>81</xdr:row>
      <xdr:rowOff>62407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39912"/>
          <a:ext cx="889000" cy="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65103</xdr:rowOff>
    </xdr:from>
    <xdr:to>
      <xdr:col>7</xdr:col>
      <xdr:colOff>31750</xdr:colOff>
      <xdr:row>81</xdr:row>
      <xdr:rowOff>166703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151480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48371</xdr:rowOff>
    </xdr:from>
    <xdr:to>
      <xdr:col>23</xdr:col>
      <xdr:colOff>184150</xdr:colOff>
      <xdr:row>81</xdr:row>
      <xdr:rowOff>149971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3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141098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5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34489</xdr:rowOff>
    </xdr:from>
    <xdr:to>
      <xdr:col>19</xdr:col>
      <xdr:colOff>184150</xdr:colOff>
      <xdr:row>81</xdr:row>
      <xdr:rowOff>136089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2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146266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690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19230</xdr:rowOff>
    </xdr:from>
    <xdr:to>
      <xdr:col>15</xdr:col>
      <xdr:colOff>133350</xdr:colOff>
      <xdr:row>81</xdr:row>
      <xdr:rowOff>120830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0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131007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7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11607</xdr:rowOff>
    </xdr:from>
    <xdr:to>
      <xdr:col>11</xdr:col>
      <xdr:colOff>82550</xdr:colOff>
      <xdr:row>81</xdr:row>
      <xdr:rowOff>113207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89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123384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1662</xdr:rowOff>
    </xdr:from>
    <xdr:to>
      <xdr:col>7</xdr:col>
      <xdr:colOff>31750</xdr:colOff>
      <xdr:row>81</xdr:row>
      <xdr:rowOff>103262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8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113439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5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引き続き類似団体平均（</a:t>
          </a:r>
          <a:r>
            <a:rPr kumimoji="1" lang="en-US" altLang="ja-JP" sz="1100" b="0" i="0" u="none" strike="noStrike" kern="0" cap="none" spc="0" normalizeH="0" baseline="0" noProof="0">
              <a:ln>
                <a:noFill/>
              </a:ln>
              <a:solidFill>
                <a:prstClr val="black"/>
              </a:solidFill>
              <a:effectLst/>
              <a:uLnTx/>
              <a:uFillTx/>
              <a:latin typeface="+mn-lt"/>
              <a:ea typeface="+mn-ea"/>
              <a:cs typeface="+mn-cs"/>
            </a:rPr>
            <a:t>96.0</a:t>
          </a:r>
          <a:r>
            <a:rPr kumimoji="1" lang="ja-JP" altLang="ja-JP" sz="1100" b="0" i="0" u="none" strike="noStrike" kern="0" cap="none" spc="0" normalizeH="0" baseline="0" noProof="0">
              <a:ln>
                <a:noFill/>
              </a:ln>
              <a:solidFill>
                <a:prstClr val="black"/>
              </a:solidFill>
              <a:effectLst/>
              <a:uLnTx/>
              <a:uFillTx/>
              <a:latin typeface="+mn-lt"/>
              <a:ea typeface="+mn-ea"/>
              <a:cs typeface="+mn-cs"/>
            </a:rPr>
            <a:t>％）及び全国町村平均（</a:t>
          </a:r>
          <a:r>
            <a:rPr kumimoji="1" lang="en-US" altLang="ja-JP" sz="1100" b="0" i="0" u="none" strike="noStrike" kern="0" cap="none" spc="0" normalizeH="0" baseline="0" noProof="0">
              <a:ln>
                <a:noFill/>
              </a:ln>
              <a:solidFill>
                <a:prstClr val="black"/>
              </a:solidFill>
              <a:effectLst/>
              <a:uLnTx/>
              <a:uFillTx/>
              <a:latin typeface="+mn-lt"/>
              <a:ea typeface="+mn-ea"/>
              <a:cs typeface="+mn-cs"/>
            </a:rPr>
            <a:t>96.4</a:t>
          </a:r>
          <a:r>
            <a:rPr kumimoji="1" lang="ja-JP" altLang="ja-JP" sz="1100" b="0" i="0" u="none" strike="noStrike" kern="0" cap="none" spc="0" normalizeH="0" baseline="0" noProof="0">
              <a:ln>
                <a:noFill/>
              </a:ln>
              <a:solidFill>
                <a:prstClr val="black"/>
              </a:solidFill>
              <a:effectLst/>
              <a:uLnTx/>
              <a:uFillTx/>
              <a:latin typeface="+mn-lt"/>
              <a:ea typeface="+mn-ea"/>
              <a:cs typeface="+mn-cs"/>
            </a:rPr>
            <a:t>％）を下回っている。今後も民間給与等に留意しながら、適正な給与水準に努める。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2116</xdr:rowOff>
    </xdr:from>
    <xdr:to>
      <xdr:col>81</xdr:col>
      <xdr:colOff>44450</xdr:colOff>
      <xdr:row>84</xdr:row>
      <xdr:rowOff>109361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403916"/>
          <a:ext cx="8382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69145</xdr:rowOff>
    </xdr:from>
    <xdr:to>
      <xdr:col>77</xdr:col>
      <xdr:colOff>44450</xdr:colOff>
      <xdr:row>84</xdr:row>
      <xdr:rowOff>109361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4709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69145</xdr:rowOff>
    </xdr:from>
    <xdr:to>
      <xdr:col>72</xdr:col>
      <xdr:colOff>203200</xdr:colOff>
      <xdr:row>84</xdr:row>
      <xdr:rowOff>109361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4709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94138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146755</xdr:rowOff>
    </xdr:from>
    <xdr:to>
      <xdr:col>68</xdr:col>
      <xdr:colOff>152400</xdr:colOff>
      <xdr:row>84</xdr:row>
      <xdr:rowOff>109361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377105"/>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80732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53922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139293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9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58561</xdr:rowOff>
    </xdr:from>
    <xdr:to>
      <xdr:col>77</xdr:col>
      <xdr:colOff>95250</xdr:colOff>
      <xdr:row>84</xdr:row>
      <xdr:rowOff>160161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170338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229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18345</xdr:rowOff>
    </xdr:from>
    <xdr:to>
      <xdr:col>73</xdr:col>
      <xdr:colOff>44450</xdr:colOff>
      <xdr:row>84</xdr:row>
      <xdr:rowOff>119945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130122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58561</xdr:rowOff>
    </xdr:from>
    <xdr:to>
      <xdr:col>68</xdr:col>
      <xdr:colOff>203200</xdr:colOff>
      <xdr:row>84</xdr:row>
      <xdr:rowOff>160161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170338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2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95955</xdr:rowOff>
    </xdr:from>
    <xdr:to>
      <xdr:col>64</xdr:col>
      <xdr:colOff>152400</xdr:colOff>
      <xdr:row>84</xdr:row>
      <xdr:rowOff>26105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32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36282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09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類似団体平均（</a:t>
          </a:r>
          <a:r>
            <a:rPr kumimoji="1" lang="en-US" altLang="ja-JP" sz="1100" b="0" i="0" u="none" strike="noStrike" kern="0" cap="none" spc="0" normalizeH="0" baseline="0" noProof="0">
              <a:ln>
                <a:noFill/>
              </a:ln>
              <a:solidFill>
                <a:prstClr val="black"/>
              </a:solidFill>
              <a:effectLst/>
              <a:uLnTx/>
              <a:uFillTx/>
              <a:latin typeface="+mn-lt"/>
              <a:ea typeface="+mn-ea"/>
              <a:cs typeface="+mn-cs"/>
            </a:rPr>
            <a:t>14.28</a:t>
          </a:r>
          <a:r>
            <a:rPr kumimoji="1" lang="ja-JP" altLang="ja-JP" sz="1100" b="0" i="0" u="none" strike="noStrike" kern="0" cap="none" spc="0" normalizeH="0" baseline="0" noProof="0">
              <a:ln>
                <a:noFill/>
              </a:ln>
              <a:solidFill>
                <a:prstClr val="black"/>
              </a:solidFill>
              <a:effectLst/>
              <a:uLnTx/>
              <a:uFillTx/>
              <a:latin typeface="+mn-lt"/>
              <a:ea typeface="+mn-ea"/>
              <a:cs typeface="+mn-cs"/>
            </a:rPr>
            <a:t>人）より下回っている</a:t>
          </a:r>
          <a:r>
            <a:rPr kumimoji="1" lang="ja-JP" altLang="en-US" sz="1100" b="0" i="0" u="none" strike="noStrike" kern="0" cap="none" spc="0" normalizeH="0" baseline="0" noProof="0">
              <a:ln>
                <a:noFill/>
              </a:ln>
              <a:solidFill>
                <a:prstClr val="black"/>
              </a:solidFill>
              <a:effectLst/>
              <a:uLnTx/>
              <a:uFillTx/>
              <a:latin typeface="+mn-lt"/>
              <a:ea typeface="+mn-ea"/>
              <a:cs typeface="+mn-cs"/>
            </a:rPr>
            <a:t>ものの、</a:t>
          </a:r>
          <a:r>
            <a:rPr kumimoji="1" lang="ja-JP" altLang="ja-JP" sz="1100" b="0" i="0" u="none" strike="noStrike" kern="0" cap="none" spc="0" normalizeH="0" baseline="0" noProof="0">
              <a:ln>
                <a:noFill/>
              </a:ln>
              <a:solidFill>
                <a:prstClr val="black"/>
              </a:solidFill>
              <a:effectLst/>
              <a:uLnTx/>
              <a:uFillTx/>
              <a:latin typeface="+mn-lt"/>
              <a:ea typeface="+mn-ea"/>
              <a:cs typeface="+mn-cs"/>
            </a:rPr>
            <a:t>全国平均（</a:t>
          </a:r>
          <a:r>
            <a:rPr kumimoji="1" lang="en-US" altLang="ja-JP" sz="1100" b="0" i="0" u="none" strike="noStrike" kern="0" cap="none" spc="0" normalizeH="0" baseline="0" noProof="0">
              <a:ln>
                <a:noFill/>
              </a:ln>
              <a:solidFill>
                <a:prstClr val="black"/>
              </a:solidFill>
              <a:effectLst/>
              <a:uLnTx/>
              <a:uFillTx/>
              <a:latin typeface="+mn-lt"/>
              <a:ea typeface="+mn-ea"/>
              <a:cs typeface="+mn-cs"/>
            </a:rPr>
            <a:t>8.41</a:t>
          </a:r>
          <a:r>
            <a:rPr kumimoji="1" lang="ja-JP" altLang="ja-JP" sz="1100" b="0" i="0" u="none" strike="noStrike" kern="0" cap="none" spc="0" normalizeH="0" baseline="0" noProof="0">
              <a:ln>
                <a:noFill/>
              </a:ln>
              <a:solidFill>
                <a:prstClr val="black"/>
              </a:solidFill>
              <a:effectLst/>
              <a:uLnTx/>
              <a:uFillTx/>
              <a:latin typeface="+mn-lt"/>
              <a:ea typeface="+mn-ea"/>
              <a:cs typeface="+mn-cs"/>
            </a:rPr>
            <a:t>人）と比べると大きく上回っている。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現在、新行政改革大綱に基づき、定員適正化を推進しており、この目標を実現するため、事務事業の見直し、組織機構の再編による合理化、直営で行っている給食調理施設など民間への業務委託を進める</a:t>
          </a:r>
          <a:r>
            <a:rPr kumimoji="1" lang="ja-JP" altLang="en-US" sz="1100" b="0" i="0" u="none" strike="noStrike" kern="0" cap="none" spc="0" normalizeH="0" baseline="0" noProof="0">
              <a:ln>
                <a:noFill/>
              </a:ln>
              <a:solidFill>
                <a:prstClr val="black"/>
              </a:solidFill>
              <a:effectLst/>
              <a:uLnTx/>
              <a:uFillTx/>
              <a:latin typeface="+mn-lt"/>
              <a:ea typeface="+mn-ea"/>
              <a:cs typeface="+mn-cs"/>
            </a:rPr>
            <a:t>等</a:t>
          </a:r>
          <a:r>
            <a:rPr kumimoji="1" lang="ja-JP" altLang="ja-JP" sz="1100" b="0" i="0" u="none" strike="noStrike" kern="0" cap="none" spc="0" normalizeH="0" baseline="0" noProof="0">
              <a:ln>
                <a:noFill/>
              </a:ln>
              <a:solidFill>
                <a:prstClr val="black"/>
              </a:solidFill>
              <a:effectLst/>
              <a:uLnTx/>
              <a:uFillTx/>
              <a:latin typeface="+mn-lt"/>
              <a:ea typeface="+mn-ea"/>
              <a:cs typeface="+mn-cs"/>
            </a:rPr>
            <a:t>民間機能</a:t>
          </a:r>
          <a:r>
            <a:rPr kumimoji="1" lang="ja-JP" altLang="en-US" sz="1100" b="0" i="0" u="none" strike="noStrike" kern="0" cap="none" spc="0" normalizeH="0" baseline="0" noProof="0">
              <a:ln>
                <a:noFill/>
              </a:ln>
              <a:solidFill>
                <a:prstClr val="black"/>
              </a:solidFill>
              <a:effectLst/>
              <a:uLnTx/>
              <a:uFillTx/>
              <a:latin typeface="+mn-lt"/>
              <a:ea typeface="+mn-ea"/>
              <a:cs typeface="+mn-cs"/>
            </a:rPr>
            <a:t>を</a:t>
          </a:r>
          <a:r>
            <a:rPr kumimoji="1" lang="ja-JP" altLang="ja-JP" sz="1100" b="0" i="0" u="none" strike="noStrike" kern="0" cap="none" spc="0" normalizeH="0" baseline="0" noProof="0">
              <a:ln>
                <a:noFill/>
              </a:ln>
              <a:solidFill>
                <a:prstClr val="black"/>
              </a:solidFill>
              <a:effectLst/>
              <a:uLnTx/>
              <a:uFillTx/>
              <a:latin typeface="+mn-lt"/>
              <a:ea typeface="+mn-ea"/>
              <a:cs typeface="+mn-cs"/>
            </a:rPr>
            <a:t>有効的</a:t>
          </a:r>
          <a:r>
            <a:rPr kumimoji="1" lang="ja-JP" altLang="en-US" sz="1100" b="0" i="0" u="none" strike="noStrike" kern="0" cap="none" spc="0" normalizeH="0" baseline="0" noProof="0">
              <a:ln>
                <a:noFill/>
              </a:ln>
              <a:solidFill>
                <a:prstClr val="black"/>
              </a:solidFill>
              <a:effectLst/>
              <a:uLnTx/>
              <a:uFillTx/>
              <a:latin typeface="+mn-lt"/>
              <a:ea typeface="+mn-ea"/>
              <a:cs typeface="+mn-cs"/>
            </a:rPr>
            <a:t>に</a:t>
          </a:r>
          <a:r>
            <a:rPr kumimoji="1" lang="ja-JP" altLang="ja-JP" sz="1100" b="0" i="0" u="none" strike="noStrike" kern="0" cap="none" spc="0" normalizeH="0" baseline="0" noProof="0">
              <a:ln>
                <a:noFill/>
              </a:ln>
              <a:solidFill>
                <a:prstClr val="black"/>
              </a:solidFill>
              <a:effectLst/>
              <a:uLnTx/>
              <a:uFillTx/>
              <a:latin typeface="+mn-lt"/>
              <a:ea typeface="+mn-ea"/>
              <a:cs typeface="+mn-cs"/>
            </a:rPr>
            <a:t>活用</a:t>
          </a:r>
          <a:r>
            <a:rPr kumimoji="1" lang="ja-JP" altLang="en-US" sz="1100" b="0" i="0" u="none" strike="noStrike" kern="0" cap="none" spc="0" normalizeH="0" baseline="0" noProof="0">
              <a:ln>
                <a:noFill/>
              </a:ln>
              <a:solidFill>
                <a:prstClr val="black"/>
              </a:solidFill>
              <a:effectLst/>
              <a:uLnTx/>
              <a:uFillTx/>
              <a:latin typeface="+mn-lt"/>
              <a:ea typeface="+mn-ea"/>
              <a:cs typeface="+mn-cs"/>
            </a:rPr>
            <a:t>し、</a:t>
          </a:r>
          <a:r>
            <a:rPr kumimoji="1" lang="ja-JP" altLang="ja-JP" sz="1100" b="0" i="0" u="none" strike="noStrike" kern="0" cap="none" spc="0" normalizeH="0" baseline="0" noProof="0">
              <a:ln>
                <a:noFill/>
              </a:ln>
              <a:solidFill>
                <a:prstClr val="black"/>
              </a:solidFill>
              <a:effectLst/>
              <a:uLnTx/>
              <a:uFillTx/>
              <a:latin typeface="+mn-lt"/>
              <a:ea typeface="+mn-ea"/>
              <a:cs typeface="+mn-cs"/>
            </a:rPr>
            <a:t>職員定数の抑制</a:t>
          </a:r>
          <a:r>
            <a:rPr kumimoji="1" lang="ja-JP" altLang="en-US" sz="1100" b="0" i="0" u="none" strike="noStrike" kern="0" cap="none" spc="0" normalizeH="0" baseline="0" noProof="0">
              <a:ln>
                <a:noFill/>
              </a:ln>
              <a:solidFill>
                <a:prstClr val="black"/>
              </a:solidFill>
              <a:effectLst/>
              <a:uLnTx/>
              <a:uFillTx/>
              <a:latin typeface="+mn-lt"/>
              <a:ea typeface="+mn-ea"/>
              <a:cs typeface="+mn-cs"/>
            </a:rPr>
            <a:t>を図り、適切な定員管理に努める。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82709</xdr:rowOff>
    </xdr:from>
    <xdr:to>
      <xdr:col>81</xdr:col>
      <xdr:colOff>44450</xdr:colOff>
      <xdr:row>60</xdr:row>
      <xdr:rowOff>137605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369709"/>
          <a:ext cx="838200" cy="5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84218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7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64612</xdr:rowOff>
    </xdr:from>
    <xdr:to>
      <xdr:col>77</xdr:col>
      <xdr:colOff>44450</xdr:colOff>
      <xdr:row>60</xdr:row>
      <xdr:rowOff>82709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351612"/>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11383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69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29623</xdr:rowOff>
    </xdr:from>
    <xdr:to>
      <xdr:col>72</xdr:col>
      <xdr:colOff>203200</xdr:colOff>
      <xdr:row>60</xdr:row>
      <xdr:rowOff>64612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316623"/>
          <a:ext cx="889000" cy="3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171372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5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11525</xdr:rowOff>
    </xdr:from>
    <xdr:to>
      <xdr:col>68</xdr:col>
      <xdr:colOff>152400</xdr:colOff>
      <xdr:row>60</xdr:row>
      <xdr:rowOff>29623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298525"/>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149655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143019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86805</xdr:rowOff>
    </xdr:from>
    <xdr:to>
      <xdr:col>81</xdr:col>
      <xdr:colOff>95250</xdr:colOff>
      <xdr:row>61</xdr:row>
      <xdr:rowOff>16955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37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103332</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218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31909</xdr:rowOff>
    </xdr:from>
    <xdr:to>
      <xdr:col>77</xdr:col>
      <xdr:colOff>95250</xdr:colOff>
      <xdr:row>60</xdr:row>
      <xdr:rowOff>133509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31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143686</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087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13812</xdr:rowOff>
    </xdr:from>
    <xdr:to>
      <xdr:col>73</xdr:col>
      <xdr:colOff>44450</xdr:colOff>
      <xdr:row>60</xdr:row>
      <xdr:rowOff>115412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0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125589</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06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150273</xdr:rowOff>
    </xdr:from>
    <xdr:to>
      <xdr:col>68</xdr:col>
      <xdr:colOff>203200</xdr:colOff>
      <xdr:row>60</xdr:row>
      <xdr:rowOff>80423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26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90600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03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132175</xdr:rowOff>
    </xdr:from>
    <xdr:to>
      <xdr:col>64</xdr:col>
      <xdr:colOff>152400</xdr:colOff>
      <xdr:row>60</xdr:row>
      <xdr:rowOff>62325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24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72502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16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令和</a:t>
          </a:r>
          <a:r>
            <a:rPr kumimoji="1" lang="en-US" altLang="ja-JP" sz="1100" b="0" i="0" u="none" strike="noStrike" kern="0" cap="none" spc="0" normalizeH="0" baseline="0" noProof="0">
              <a:ln>
                <a:noFill/>
              </a:ln>
              <a:solidFill>
                <a:prstClr val="black"/>
              </a:solidFill>
              <a:effectLst/>
              <a:uLnTx/>
              <a:uFillTx/>
              <a:latin typeface="+mn-lt"/>
              <a:ea typeface="+mn-ea"/>
              <a:cs typeface="+mn-cs"/>
            </a:rPr>
            <a:t>5</a:t>
          </a:r>
          <a:r>
            <a:rPr kumimoji="1" lang="ja-JP" altLang="en-US" sz="1100" b="0" i="0" u="none" strike="noStrike" kern="0" cap="none" spc="0" normalizeH="0" baseline="0" noProof="0">
              <a:ln>
                <a:noFill/>
              </a:ln>
              <a:solidFill>
                <a:prstClr val="black"/>
              </a:solidFill>
              <a:effectLst/>
              <a:uLnTx/>
              <a:uFillTx/>
              <a:latin typeface="+mn-lt"/>
              <a:ea typeface="+mn-ea"/>
              <a:cs typeface="+mn-cs"/>
            </a:rPr>
            <a:t>年度過疎対策事業債の利子償還開始等</a:t>
          </a:r>
          <a:r>
            <a:rPr kumimoji="0" lang="ja-JP" altLang="ja-JP" sz="1100" b="0" i="0" u="none" strike="noStrike" kern="0" cap="none" spc="0" normalizeH="0" baseline="0" noProof="0">
              <a:ln>
                <a:noFill/>
              </a:ln>
              <a:solidFill>
                <a:prstClr val="black"/>
              </a:solidFill>
              <a:effectLst/>
              <a:uLnTx/>
              <a:uFillTx/>
              <a:latin typeface="+mn-lt"/>
              <a:ea typeface="+mn-ea"/>
              <a:cs typeface="+mn-cs"/>
            </a:rPr>
            <a:t>による公債費充当一般財源の増</a:t>
          </a:r>
          <a:r>
            <a:rPr kumimoji="1" lang="ja-JP" altLang="ja-JP" sz="1100" b="0" i="0" u="none" strike="noStrike" kern="0" cap="none" spc="0" normalizeH="0" baseline="0" noProof="0">
              <a:ln>
                <a:noFill/>
              </a:ln>
              <a:solidFill>
                <a:prstClr val="black"/>
              </a:solidFill>
              <a:effectLst/>
              <a:uLnTx/>
              <a:uFillTx/>
              <a:latin typeface="+mn-lt"/>
              <a:ea typeface="+mn-ea"/>
              <a:cs typeface="+mn-cs"/>
            </a:rPr>
            <a:t>により、前年度に比べて</a:t>
          </a:r>
          <a:r>
            <a:rPr kumimoji="1" lang="en-US" altLang="ja-JP" sz="1100" b="0" i="0" u="none" strike="noStrike" kern="0" cap="none" spc="0" normalizeH="0" baseline="0" noProof="0">
              <a:ln>
                <a:noFill/>
              </a:ln>
              <a:solidFill>
                <a:prstClr val="black"/>
              </a:solidFill>
              <a:effectLst/>
              <a:uLnTx/>
              <a:uFillTx/>
              <a:latin typeface="+mn-lt"/>
              <a:ea typeface="+mn-ea"/>
              <a:cs typeface="+mn-cs"/>
            </a:rPr>
            <a:t>0.2</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ポイント上昇したが、類似団体平均（</a:t>
          </a:r>
          <a:r>
            <a:rPr kumimoji="1" lang="en-US" altLang="ja-JP" sz="1100" b="0" i="0" u="none" strike="noStrike" kern="0" cap="none" spc="0" normalizeH="0" baseline="0" noProof="0">
              <a:ln>
                <a:noFill/>
              </a:ln>
              <a:solidFill>
                <a:prstClr val="black"/>
              </a:solidFill>
              <a:effectLst/>
              <a:uLnTx/>
              <a:uFillTx/>
              <a:latin typeface="+mn-lt"/>
              <a:ea typeface="+mn-ea"/>
              <a:cs typeface="+mn-cs"/>
            </a:rPr>
            <a:t>8.7</a:t>
          </a:r>
          <a:r>
            <a:rPr kumimoji="1" lang="ja-JP" altLang="ja-JP" sz="1100" b="0" i="0" u="none" strike="noStrike" kern="0" cap="none" spc="0" normalizeH="0" baseline="0" noProof="0">
              <a:ln>
                <a:noFill/>
              </a:ln>
              <a:solidFill>
                <a:prstClr val="black"/>
              </a:solidFill>
              <a:effectLst/>
              <a:uLnTx/>
              <a:uFillTx/>
              <a:latin typeface="+mn-lt"/>
              <a:ea typeface="+mn-ea"/>
              <a:cs typeface="+mn-cs"/>
            </a:rPr>
            <a:t>％）と比較すると</a:t>
          </a:r>
          <a:r>
            <a:rPr kumimoji="1" lang="en-US" altLang="ja-JP" sz="1100" b="0" i="0" u="none" strike="noStrike" kern="0" cap="none" spc="0" normalizeH="0" baseline="0" noProof="0">
              <a:ln>
                <a:noFill/>
              </a:ln>
              <a:solidFill>
                <a:prstClr val="black"/>
              </a:solidFill>
              <a:effectLst/>
              <a:uLnTx/>
              <a:uFillTx/>
              <a:latin typeface="+mn-lt"/>
              <a:ea typeface="+mn-ea"/>
              <a:cs typeface="+mn-cs"/>
            </a:rPr>
            <a:t>1.7</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ポイント下回っている。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今後も緊急度・住民ニーズを的確に把握した事業の選択により、起債に大きく頼ることのない財政運営に努める。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42418</xdr:rowOff>
    </xdr:from>
    <xdr:to>
      <xdr:col>81</xdr:col>
      <xdr:colOff>44450</xdr:colOff>
      <xdr:row>41</xdr:row>
      <xdr:rowOff>52070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07186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55389</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84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23114</xdr:rowOff>
    </xdr:from>
    <xdr:to>
      <xdr:col>77</xdr:col>
      <xdr:colOff>44450</xdr:colOff>
      <xdr:row>41</xdr:row>
      <xdr:rowOff>42418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05256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155211</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8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18288</xdr:rowOff>
    </xdr:from>
    <xdr:to>
      <xdr:col>72</xdr:col>
      <xdr:colOff>203200</xdr:colOff>
      <xdr:row>41</xdr:row>
      <xdr:rowOff>23114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04773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150385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7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3810</xdr:rowOff>
    </xdr:from>
    <xdr:to>
      <xdr:col>68</xdr:col>
      <xdr:colOff>152400</xdr:colOff>
      <xdr:row>41</xdr:row>
      <xdr:rowOff>18288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703326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17797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87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163068</xdr:rowOff>
    </xdr:from>
    <xdr:to>
      <xdr:col>77</xdr:col>
      <xdr:colOff>95250</xdr:colOff>
      <xdr:row>41</xdr:row>
      <xdr:rowOff>93218</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103395</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78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143764</xdr:rowOff>
    </xdr:from>
    <xdr:to>
      <xdr:col>73</xdr:col>
      <xdr:colOff>44450</xdr:colOff>
      <xdr:row>41</xdr:row>
      <xdr:rowOff>73914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84091</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138938</xdr:rowOff>
    </xdr:from>
    <xdr:to>
      <xdr:col>68</xdr:col>
      <xdr:colOff>203200</xdr:colOff>
      <xdr:row>41</xdr:row>
      <xdr:rowOff>69088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99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79265</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76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64787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令和</a:t>
          </a:r>
          <a:r>
            <a:rPr kumimoji="1" lang="en-US" altLang="ja-JP" sz="1100" b="0" i="0" u="none" strike="noStrike" kern="0" cap="none" spc="0" normalizeH="0" baseline="0" noProof="0">
              <a:ln>
                <a:noFill/>
              </a:ln>
              <a:solidFill>
                <a:prstClr val="black"/>
              </a:solidFill>
              <a:effectLst/>
              <a:uLnTx/>
              <a:uFillTx/>
              <a:latin typeface="+mn-lt"/>
              <a:ea typeface="+mn-ea"/>
              <a:cs typeface="+mn-cs"/>
            </a:rPr>
            <a:t>6</a:t>
          </a:r>
          <a:r>
            <a:rPr kumimoji="1" lang="ja-JP" altLang="en-US" sz="1100" b="0" i="0" u="none" strike="noStrike" kern="0" cap="none" spc="0" normalizeH="0" baseline="0" noProof="0">
              <a:ln>
                <a:noFill/>
              </a:ln>
              <a:solidFill>
                <a:prstClr val="black"/>
              </a:solidFill>
              <a:effectLst/>
              <a:uLnTx/>
              <a:uFillTx/>
              <a:latin typeface="+mn-lt"/>
              <a:ea typeface="+mn-ea"/>
              <a:cs typeface="+mn-cs"/>
            </a:rPr>
            <a:t>年度も引き続き</a:t>
          </a:r>
          <a:r>
            <a:rPr kumimoji="1" lang="ja-JP" altLang="ja-JP" sz="1100" b="0" i="0" u="none" strike="noStrike" kern="0" cap="none" spc="0" normalizeH="0" baseline="0" noProof="0">
              <a:ln>
                <a:noFill/>
              </a:ln>
              <a:solidFill>
                <a:prstClr val="black"/>
              </a:solidFill>
              <a:effectLst/>
              <a:uLnTx/>
              <a:uFillTx/>
              <a:latin typeface="+mn-lt"/>
              <a:ea typeface="+mn-ea"/>
              <a:cs typeface="+mn-cs"/>
            </a:rPr>
            <a:t>将来負担比率は</a:t>
          </a:r>
          <a:r>
            <a:rPr kumimoji="1" lang="en-US" altLang="ja-JP" sz="1100" b="0" i="0" u="none" strike="noStrike" kern="0" cap="none" spc="0" normalizeH="0" baseline="0" noProof="0">
              <a:ln>
                <a:noFill/>
              </a:ln>
              <a:solidFill>
                <a:prstClr val="black"/>
              </a:solidFill>
              <a:effectLst/>
              <a:uLnTx/>
              <a:uFillTx/>
              <a:latin typeface="+mn-lt"/>
              <a:ea typeface="+mn-ea"/>
              <a:cs typeface="+mn-cs"/>
            </a:rPr>
            <a:t>0</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％となっている。主な要因は、</a:t>
          </a:r>
          <a:r>
            <a:rPr kumimoji="1" lang="ja-JP" altLang="en-US" sz="1100" b="0" i="0" u="none" strike="noStrike" kern="0" cap="none" spc="0" normalizeH="0" baseline="0" noProof="0">
              <a:ln>
                <a:noFill/>
              </a:ln>
              <a:solidFill>
                <a:prstClr val="black"/>
              </a:solidFill>
              <a:effectLst/>
              <a:uLnTx/>
              <a:uFillTx/>
              <a:latin typeface="+mn-lt"/>
              <a:ea typeface="+mn-ea"/>
              <a:cs typeface="+mn-cs"/>
            </a:rPr>
            <a:t>新庁舎整備基金</a:t>
          </a:r>
          <a:r>
            <a:rPr kumimoji="1" lang="ja-JP" altLang="ja-JP" sz="1100" b="0" i="0" u="none" strike="noStrike" kern="0" cap="none" spc="0" normalizeH="0" baseline="0" noProof="0">
              <a:ln>
                <a:noFill/>
              </a:ln>
              <a:solidFill>
                <a:prstClr val="black"/>
              </a:solidFill>
              <a:effectLst/>
              <a:uLnTx/>
              <a:uFillTx/>
              <a:latin typeface="+mn-lt"/>
              <a:ea typeface="+mn-ea"/>
              <a:cs typeface="+mn-cs"/>
            </a:rPr>
            <a:t>等への積立による充当可能基金の増によるものである。</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今後も後世への負担を少しでも軽減するよう、新規事業の実施等について総点検し、</a:t>
          </a:r>
          <a:r>
            <a:rPr kumimoji="1" lang="ja-JP" altLang="en-US" sz="1100" b="0" i="0" u="none" strike="noStrike" kern="0" cap="none" spc="0" normalizeH="0" baseline="0" noProof="0">
              <a:ln>
                <a:noFill/>
              </a:ln>
              <a:solidFill>
                <a:prstClr val="black"/>
              </a:solidFill>
              <a:effectLst/>
              <a:uLnTx/>
              <a:uFillTx/>
              <a:latin typeface="+mn-lt"/>
              <a:ea typeface="+mn-ea"/>
              <a:cs typeface="+mn-cs"/>
            </a:rPr>
            <a:t>実施にあたっては過疎対策事業債など地方交付税算入の対象となる借入金等を活用する等引き続き</a:t>
          </a:r>
          <a:r>
            <a:rPr kumimoji="1" lang="ja-JP" altLang="ja-JP" sz="1100" b="0" i="0" u="none" strike="noStrike" kern="0" cap="none" spc="0" normalizeH="0" baseline="0" noProof="0">
              <a:ln>
                <a:noFill/>
              </a:ln>
              <a:solidFill>
                <a:prstClr val="black"/>
              </a:solidFill>
              <a:effectLst/>
              <a:uLnTx/>
              <a:uFillTx/>
              <a:latin typeface="+mn-lt"/>
              <a:ea typeface="+mn-ea"/>
              <a:cs typeface="+mn-cs"/>
            </a:rPr>
            <a:t>財政の健全化を図る。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茨城県河内町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7,791
7,584
44.30
6,375,156
6,024,052
317,986
3,343,087
5,725,816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u="none" strike="noStrike" kern="0" cap="none" spc="0" normalizeH="0" baseline="0" noProof="0">
              <a:ln>
                <a:noFill/>
              </a:ln>
              <a:solidFill>
                <a:prstClr val="black"/>
              </a:solidFill>
              <a:effectLst/>
              <a:uLnTx/>
              <a:uFillTx/>
              <a:latin typeface="+mn-lt"/>
              <a:ea typeface="+mn-ea"/>
              <a:cs typeface="+mn-cs"/>
            </a:rPr>
            <a:t>　認定</a:t>
          </a:r>
          <a:r>
            <a:rPr kumimoji="1" lang="ja-JP" altLang="ja-JP" sz="1100" b="0" i="0" u="none" strike="noStrike" kern="0" cap="none" spc="0" normalizeH="0" baseline="0" noProof="0">
              <a:ln>
                <a:noFill/>
              </a:ln>
              <a:solidFill>
                <a:prstClr val="black"/>
              </a:solidFill>
              <a:effectLst/>
              <a:uLnTx/>
              <a:uFillTx/>
              <a:latin typeface="+mn-lt"/>
              <a:ea typeface="+mn-ea"/>
              <a:cs typeface="+mn-cs"/>
            </a:rPr>
            <a:t>こども園</a:t>
          </a:r>
          <a:r>
            <a:rPr kumimoji="1" lang="ja-JP" altLang="en-US" sz="1100" b="0" i="0" u="none" strike="noStrike" kern="0" cap="none" spc="0" normalizeH="0" baseline="0" noProof="0">
              <a:ln>
                <a:noFill/>
              </a:ln>
              <a:solidFill>
                <a:prstClr val="black"/>
              </a:solidFill>
              <a:effectLst/>
              <a:uLnTx/>
              <a:uFillTx/>
              <a:latin typeface="+mn-lt"/>
              <a:ea typeface="+mn-ea"/>
              <a:cs typeface="+mn-cs"/>
            </a:rPr>
            <a:t>や給食調理施設を直営で行っていることから</a:t>
          </a:r>
          <a:r>
            <a:rPr kumimoji="1" lang="ja-JP" altLang="ja-JP" sz="1100" b="0" i="0" u="none" strike="noStrike" kern="0" cap="none" spc="0" normalizeH="0" baseline="0" noProof="0">
              <a:ln>
                <a:noFill/>
              </a:ln>
              <a:solidFill>
                <a:prstClr val="black"/>
              </a:solidFill>
              <a:effectLst/>
              <a:uLnTx/>
              <a:uFillTx/>
              <a:latin typeface="+mn-lt"/>
              <a:ea typeface="+mn-ea"/>
              <a:cs typeface="+mn-cs"/>
            </a:rPr>
            <a:t>、類似団体平均（</a:t>
          </a:r>
          <a:r>
            <a:rPr kumimoji="1" lang="en-US" altLang="ja-JP" sz="1100" b="0" i="0" u="none" strike="noStrike" kern="0" cap="none" spc="0" normalizeH="0" baseline="0" noProof="0">
              <a:ln>
                <a:noFill/>
              </a:ln>
              <a:solidFill>
                <a:prstClr val="black"/>
              </a:solidFill>
              <a:effectLst/>
              <a:uLnTx/>
              <a:uFillTx/>
              <a:latin typeface="+mn-lt"/>
              <a:ea typeface="+mn-ea"/>
              <a:cs typeface="+mn-cs"/>
            </a:rPr>
            <a:t>25.7</a:t>
          </a:r>
          <a:r>
            <a:rPr kumimoji="1" lang="ja-JP" altLang="ja-JP" sz="1100" b="0" i="0" u="none" strike="noStrike" kern="0" cap="none" spc="0" normalizeH="0" baseline="0" noProof="0">
              <a:ln>
                <a:noFill/>
              </a:ln>
              <a:solidFill>
                <a:prstClr val="black"/>
              </a:solidFill>
              <a:effectLst/>
              <a:uLnTx/>
              <a:uFillTx/>
              <a:latin typeface="+mn-lt"/>
              <a:ea typeface="+mn-ea"/>
              <a:cs typeface="+mn-cs"/>
            </a:rPr>
            <a:t>％）を上回っている。このようななか、</a:t>
          </a:r>
          <a:r>
            <a:rPr kumimoji="1" lang="ja-JP" altLang="en-US" sz="1100" b="0" i="0" u="none" strike="noStrike" kern="0" cap="none" spc="0" normalizeH="0" baseline="0" noProof="0">
              <a:ln>
                <a:noFill/>
              </a:ln>
              <a:solidFill>
                <a:prstClr val="black"/>
              </a:solidFill>
              <a:effectLst/>
              <a:uLnTx/>
              <a:uFillTx/>
              <a:latin typeface="+mn-lt"/>
              <a:ea typeface="+mn-ea"/>
              <a:cs typeface="+mn-cs"/>
            </a:rPr>
            <a:t>令和</a:t>
          </a:r>
          <a:r>
            <a:rPr kumimoji="1" lang="en-US" altLang="ja-JP" sz="1100" b="0" i="0" u="none" strike="noStrike" kern="0" cap="none" spc="0" normalizeH="0" baseline="0" noProof="0">
              <a:ln>
                <a:noFill/>
              </a:ln>
              <a:solidFill>
                <a:prstClr val="black"/>
              </a:solidFill>
              <a:effectLst/>
              <a:uLnTx/>
              <a:uFillTx/>
              <a:latin typeface="+mn-lt"/>
              <a:ea typeface="+mn-ea"/>
              <a:cs typeface="+mn-cs"/>
            </a:rPr>
            <a:t>5</a:t>
          </a:r>
          <a:r>
            <a:rPr kumimoji="1" lang="ja-JP" altLang="en-US" sz="1100" b="0" i="0" u="none" strike="noStrike" kern="0" cap="none" spc="0" normalizeH="0" baseline="0" noProof="0">
              <a:ln>
                <a:noFill/>
              </a:ln>
              <a:solidFill>
                <a:prstClr val="black"/>
              </a:solidFill>
              <a:effectLst/>
              <a:uLnTx/>
              <a:uFillTx/>
              <a:latin typeface="+mn-lt"/>
              <a:ea typeface="+mn-ea"/>
              <a:cs typeface="+mn-cs"/>
            </a:rPr>
            <a:t>年</a:t>
          </a:r>
          <a:r>
            <a:rPr kumimoji="1" lang="en-US" altLang="ja-JP" sz="1100" b="0" i="0" u="none" strike="noStrike" kern="0" cap="none" spc="0" normalizeH="0" baseline="0" noProof="0">
              <a:ln>
                <a:noFill/>
              </a:ln>
              <a:solidFill>
                <a:prstClr val="black"/>
              </a:solidFill>
              <a:effectLst/>
              <a:uLnTx/>
              <a:uFillTx/>
              <a:latin typeface="+mn-lt"/>
              <a:ea typeface="+mn-ea"/>
              <a:cs typeface="+mn-cs"/>
            </a:rPr>
            <a:t>10</a:t>
          </a:r>
          <a:r>
            <a:rPr kumimoji="1" lang="ja-JP" altLang="en-US" sz="1100" b="0" i="0" u="none" strike="noStrike" kern="0" cap="none" spc="0" normalizeH="0" baseline="0" noProof="0">
              <a:ln>
                <a:noFill/>
              </a:ln>
              <a:solidFill>
                <a:prstClr val="black"/>
              </a:solidFill>
              <a:effectLst/>
              <a:uLnTx/>
              <a:uFillTx/>
              <a:latin typeface="+mn-lt"/>
              <a:ea typeface="+mn-ea"/>
              <a:cs typeface="+mn-cs"/>
            </a:rPr>
            <a:t>月に</a:t>
          </a:r>
          <a:r>
            <a:rPr kumimoji="1" lang="ja-JP" altLang="ja-JP" sz="1100" b="0" i="0" u="none" strike="noStrike" kern="0" cap="none" spc="0" normalizeH="0" baseline="0" noProof="0">
              <a:ln>
                <a:noFill/>
              </a:ln>
              <a:solidFill>
                <a:prstClr val="black"/>
              </a:solidFill>
              <a:effectLst/>
              <a:uLnTx/>
              <a:uFillTx/>
              <a:latin typeface="+mn-lt"/>
              <a:ea typeface="+mn-ea"/>
              <a:cs typeface="+mn-cs"/>
            </a:rPr>
            <a:t>認定こども園の統合</a:t>
          </a:r>
          <a:r>
            <a:rPr kumimoji="1" lang="ja-JP" altLang="en-US" sz="1100" b="0" i="0" u="none" strike="noStrike" kern="0" cap="none" spc="0" normalizeH="0" baseline="0" noProof="0">
              <a:ln>
                <a:noFill/>
              </a:ln>
              <a:solidFill>
                <a:prstClr val="black"/>
              </a:solidFill>
              <a:effectLst/>
              <a:uLnTx/>
              <a:uFillTx/>
              <a:latin typeface="+mn-lt"/>
              <a:ea typeface="+mn-ea"/>
              <a:cs typeface="+mn-cs"/>
            </a:rPr>
            <a:t>が完了し、</a:t>
          </a:r>
          <a:r>
            <a:rPr kumimoji="1" lang="ja-JP" altLang="ja-JP" sz="1100" b="0" i="0" u="none" strike="noStrike" kern="0" cap="none" spc="0" normalizeH="0" baseline="0" noProof="0">
              <a:ln>
                <a:noFill/>
              </a:ln>
              <a:solidFill>
                <a:prstClr val="black"/>
              </a:solidFill>
              <a:effectLst/>
              <a:uLnTx/>
              <a:uFillTx/>
              <a:latin typeface="+mn-lt"/>
              <a:ea typeface="+mn-ea"/>
              <a:cs typeface="+mn-cs"/>
            </a:rPr>
            <a:t>新行政改革大綱に基づいた定員適正化を推進している。この目標を実現するため、組織機構の再編による合理化、</a:t>
          </a:r>
          <a:r>
            <a:rPr kumimoji="1" lang="ja-JP" altLang="en-US" sz="1100" b="0" i="0" u="none" strike="noStrike" kern="0" cap="none" spc="0" normalizeH="0" baseline="0" noProof="0">
              <a:ln>
                <a:noFill/>
              </a:ln>
              <a:solidFill>
                <a:prstClr val="black"/>
              </a:solidFill>
              <a:effectLst/>
              <a:uLnTx/>
              <a:uFillTx/>
              <a:latin typeface="+mn-lt"/>
              <a:ea typeface="+mn-ea"/>
              <a:cs typeface="+mn-cs"/>
            </a:rPr>
            <a:t>給食調理施設などの民間への業務委託を進める等</a:t>
          </a:r>
          <a:r>
            <a:rPr kumimoji="1" lang="ja-JP" altLang="ja-JP" sz="1100" b="0" i="0" u="none" strike="noStrike" kern="0" cap="none" spc="0" normalizeH="0" baseline="0" noProof="0">
              <a:ln>
                <a:noFill/>
              </a:ln>
              <a:solidFill>
                <a:prstClr val="black"/>
              </a:solidFill>
              <a:effectLst/>
              <a:uLnTx/>
              <a:uFillTx/>
              <a:latin typeface="+mn-lt"/>
              <a:ea typeface="+mn-ea"/>
              <a:cs typeface="+mn-cs"/>
            </a:rPr>
            <a:t>民間機能の有効的な活用など人件費の削減に努める。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127000</xdr:rowOff>
    </xdr:from>
    <xdr:to>
      <xdr:col>24</xdr:col>
      <xdr:colOff>25400</xdr:colOff>
      <xdr:row>38</xdr:row>
      <xdr:rowOff>149860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421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67581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9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30988</xdr:rowOff>
    </xdr:from>
    <xdr:to>
      <xdr:col>19</xdr:col>
      <xdr:colOff>187325</xdr:colOff>
      <xdr:row>38</xdr:row>
      <xdr:rowOff>127000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4608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121683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106426</xdr:rowOff>
    </xdr:from>
    <xdr:to>
      <xdr:col>15</xdr:col>
      <xdr:colOff>98425</xdr:colOff>
      <xdr:row>38</xdr:row>
      <xdr:rowOff>30988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5007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98823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106426</xdr:rowOff>
    </xdr:from>
    <xdr:to>
      <xdr:col>11</xdr:col>
      <xdr:colOff>9525</xdr:colOff>
      <xdr:row>37</xdr:row>
      <xdr:rowOff>120142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500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525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99060</xdr:rowOff>
    </xdr:from>
    <xdr:to>
      <xdr:col>24</xdr:col>
      <xdr:colOff>76200</xdr:colOff>
      <xdr:row>39</xdr:row>
      <xdr:rowOff>29210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71137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76200</xdr:rowOff>
    </xdr:from>
    <xdr:to>
      <xdr:col>20</xdr:col>
      <xdr:colOff>38100</xdr:colOff>
      <xdr:row>39</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162577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7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151638</xdr:rowOff>
    </xdr:from>
    <xdr:to>
      <xdr:col>15</xdr:col>
      <xdr:colOff>149225</xdr:colOff>
      <xdr:row>38</xdr:row>
      <xdr:rowOff>81788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66565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55626</xdr:rowOff>
    </xdr:from>
    <xdr:to>
      <xdr:col>11</xdr:col>
      <xdr:colOff>60325</xdr:colOff>
      <xdr:row>37</xdr:row>
      <xdr:rowOff>157226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142003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69342</xdr:rowOff>
    </xdr:from>
    <xdr:to>
      <xdr:col>6</xdr:col>
      <xdr:colOff>171450</xdr:colOff>
      <xdr:row>37</xdr:row>
      <xdr:rowOff>170942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155719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前年度より</a:t>
          </a:r>
          <a:r>
            <a:rPr kumimoji="1" lang="en-US" altLang="ja-JP" sz="1100" b="0" i="0" u="none" strike="noStrike" kern="0" cap="none" spc="0" normalizeH="0" baseline="0" noProof="0">
              <a:ln>
                <a:noFill/>
              </a:ln>
              <a:solidFill>
                <a:prstClr val="black"/>
              </a:solidFill>
              <a:effectLst/>
              <a:uLnTx/>
              <a:uFillTx/>
              <a:latin typeface="+mn-lt"/>
              <a:ea typeface="+mn-ea"/>
              <a:cs typeface="+mn-cs"/>
            </a:rPr>
            <a:t>1.0</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1100" b="0" i="0" u="none" strike="noStrike" kern="0" cap="none" spc="0" normalizeH="0" baseline="0" noProof="0">
              <a:ln>
                <a:noFill/>
              </a:ln>
              <a:solidFill>
                <a:prstClr val="black"/>
              </a:solidFill>
              <a:effectLst/>
              <a:uLnTx/>
              <a:uFillTx/>
              <a:latin typeface="+mn-lt"/>
              <a:ea typeface="+mn-ea"/>
              <a:cs typeface="+mn-cs"/>
            </a:rPr>
            <a:t>増加したが、</a:t>
          </a:r>
          <a:r>
            <a:rPr kumimoji="1" lang="ja-JP" altLang="ja-JP" sz="1100" b="0" i="0" u="none" strike="noStrike" kern="0" cap="none" spc="0" normalizeH="0" baseline="0" noProof="0">
              <a:ln>
                <a:noFill/>
              </a:ln>
              <a:solidFill>
                <a:prstClr val="black"/>
              </a:solidFill>
              <a:effectLst/>
              <a:uLnTx/>
              <a:uFillTx/>
              <a:latin typeface="+mn-lt"/>
              <a:ea typeface="+mn-ea"/>
              <a:cs typeface="+mn-cs"/>
            </a:rPr>
            <a:t>類似団体平均（</a:t>
          </a:r>
          <a:r>
            <a:rPr kumimoji="1" lang="en-US" altLang="ja-JP" sz="1100" b="0" i="0" u="none" strike="noStrike" kern="0" cap="none" spc="0" normalizeH="0" baseline="0" noProof="0">
              <a:ln>
                <a:noFill/>
              </a:ln>
              <a:solidFill>
                <a:prstClr val="black"/>
              </a:solidFill>
              <a:effectLst/>
              <a:uLnTx/>
              <a:uFillTx/>
              <a:latin typeface="+mn-lt"/>
              <a:ea typeface="+mn-ea"/>
              <a:cs typeface="+mn-cs"/>
            </a:rPr>
            <a:t>14.4</a:t>
          </a:r>
          <a:r>
            <a:rPr kumimoji="1" lang="ja-JP" altLang="ja-JP" sz="1100" b="0" i="0" u="none" strike="noStrike" kern="0" cap="none" spc="0" normalizeH="0" baseline="0" noProof="0">
              <a:ln>
                <a:noFill/>
              </a:ln>
              <a:solidFill>
                <a:prstClr val="black"/>
              </a:solidFill>
              <a:effectLst/>
              <a:uLnTx/>
              <a:uFillTx/>
              <a:latin typeface="+mn-lt"/>
              <a:ea typeface="+mn-ea"/>
              <a:cs typeface="+mn-cs"/>
            </a:rPr>
            <a:t>％）を下回っている。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主な要因は、</a:t>
          </a:r>
          <a:r>
            <a:rPr kumimoji="1" lang="ja-JP" altLang="en-US" sz="1100" b="0" i="0" u="none" strike="noStrike" kern="0" cap="none" spc="0" normalizeH="0" baseline="0" noProof="0">
              <a:ln>
                <a:noFill/>
              </a:ln>
              <a:solidFill>
                <a:prstClr val="black"/>
              </a:solidFill>
              <a:effectLst/>
              <a:uLnTx/>
              <a:uFillTx/>
              <a:latin typeface="+mn-lt"/>
              <a:ea typeface="+mn-ea"/>
              <a:cs typeface="+mn-cs"/>
            </a:rPr>
            <a:t>中央公民館建設に伴う備品購入や新庁舎建設基本計画策定業務委託など委託業務の増</a:t>
          </a:r>
          <a:r>
            <a:rPr kumimoji="1" lang="ja-JP" altLang="ja-JP" sz="1100" b="0" i="0" u="none" strike="noStrike" kern="0" cap="none" spc="0" normalizeH="0" baseline="0" noProof="0">
              <a:ln>
                <a:noFill/>
              </a:ln>
              <a:solidFill>
                <a:prstClr val="black"/>
              </a:solidFill>
              <a:effectLst/>
              <a:uLnTx/>
              <a:uFillTx/>
              <a:latin typeface="+mn-lt"/>
              <a:ea typeface="+mn-ea"/>
              <a:cs typeface="+mn-cs"/>
            </a:rPr>
            <a:t>によるものである。</a:t>
          </a:r>
          <a:r>
            <a:rPr kumimoji="0" lang="ja-JP" altLang="en-US" sz="1100" b="0" i="0" u="none" strike="noStrike" kern="0" cap="none" spc="0" normalizeH="0" baseline="0" noProof="0">
              <a:ln>
                <a:noFill/>
              </a:ln>
              <a:solidFill>
                <a:prstClr val="black"/>
              </a:solidFill>
              <a:effectLst/>
              <a:uLnTx/>
              <a:uFillTx/>
              <a:latin typeface="+mn-lt"/>
              <a:ea typeface="+mn-ea"/>
              <a:cs typeface="+mn-cs"/>
            </a:rPr>
            <a:t>　　　</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今後も引き続き効率的な委託業務の実施など、物件費全体の削減を</a:t>
          </a:r>
          <a:r>
            <a:rPr kumimoji="1" lang="ja-JP" altLang="en-US" sz="1100" b="0" i="0" u="none" strike="noStrike" kern="0" cap="none" spc="0" normalizeH="0" baseline="0" noProof="0">
              <a:ln>
                <a:noFill/>
              </a:ln>
              <a:solidFill>
                <a:prstClr val="black"/>
              </a:solidFill>
              <a:effectLst/>
              <a:uLnTx/>
              <a:uFillTx/>
              <a:latin typeface="+mn-lt"/>
              <a:ea typeface="+mn-ea"/>
              <a:cs typeface="+mn-cs"/>
            </a:rPr>
            <a:t>推進していく。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64135</xdr:rowOff>
    </xdr:from>
    <xdr:to>
      <xdr:col>82</xdr:col>
      <xdr:colOff>107950</xdr:colOff>
      <xdr:row>14</xdr:row>
      <xdr:rowOff>121285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46443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585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64135</xdr:rowOff>
    </xdr:from>
    <xdr:to>
      <xdr:col>78</xdr:col>
      <xdr:colOff>69850</xdr:colOff>
      <xdr:row>14</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782800" y="246443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116857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68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35560</xdr:rowOff>
    </xdr:from>
    <xdr:to>
      <xdr:col>73</xdr:col>
      <xdr:colOff>180975</xdr:colOff>
      <xdr:row>14</xdr:row>
      <xdr:rowOff>104140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4358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88282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660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35560</xdr:rowOff>
    </xdr:from>
    <xdr:to>
      <xdr:col>69</xdr:col>
      <xdr:colOff>92075</xdr:colOff>
      <xdr:row>14</xdr:row>
      <xdr:rowOff>46990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4358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36847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139065</xdr:rowOff>
    </xdr:from>
    <xdr:to>
      <xdr:col>65</xdr:col>
      <xdr:colOff>53975</xdr:colOff>
      <xdr:row>15</xdr:row>
      <xdr:rowOff>69215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53992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625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70485</xdr:rowOff>
    </xdr:from>
    <xdr:to>
      <xdr:col>82</xdr:col>
      <xdr:colOff>158750</xdr:colOff>
      <xdr:row>15</xdr:row>
      <xdr:rowOff>635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47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87012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31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13335</xdr:rowOff>
    </xdr:from>
    <xdr:to>
      <xdr:col>78</xdr:col>
      <xdr:colOff>120650</xdr:colOff>
      <xdr:row>14</xdr:row>
      <xdr:rowOff>114935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41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125112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182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53340</xdr:rowOff>
    </xdr:from>
    <xdr:to>
      <xdr:col>74</xdr:col>
      <xdr:colOff>31750</xdr:colOff>
      <xdr:row>14</xdr:row>
      <xdr:rowOff>154940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165117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22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156210</xdr:rowOff>
    </xdr:from>
    <xdr:to>
      <xdr:col>69</xdr:col>
      <xdr:colOff>142875</xdr:colOff>
      <xdr:row>14</xdr:row>
      <xdr:rowOff>86360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96537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167640</xdr:rowOff>
    </xdr:from>
    <xdr:to>
      <xdr:col>65</xdr:col>
      <xdr:colOff>53975</xdr:colOff>
      <xdr:row>14</xdr:row>
      <xdr:rowOff>97790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39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107967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16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類似団体平均（</a:t>
          </a:r>
          <a:r>
            <a:rPr kumimoji="1" lang="en-US" altLang="ja-JP" sz="1100" b="0" i="0" u="none" strike="noStrike" kern="0" cap="none" spc="0" normalizeH="0" baseline="0" noProof="0">
              <a:ln>
                <a:noFill/>
              </a:ln>
              <a:solidFill>
                <a:prstClr val="black"/>
              </a:solidFill>
              <a:effectLst/>
              <a:uLnTx/>
              <a:uFillTx/>
              <a:latin typeface="+mn-lt"/>
              <a:ea typeface="+mn-ea"/>
              <a:cs typeface="+mn-cs"/>
            </a:rPr>
            <a:t>4.1</a:t>
          </a:r>
          <a:r>
            <a:rPr kumimoji="1" lang="ja-JP" altLang="ja-JP" sz="1100" b="0" i="0" u="none" strike="noStrike" kern="0" cap="none" spc="0" normalizeH="0" baseline="0" noProof="0">
              <a:ln>
                <a:noFill/>
              </a:ln>
              <a:solidFill>
                <a:prstClr val="black"/>
              </a:solidFill>
              <a:effectLst/>
              <a:uLnTx/>
              <a:uFillTx/>
              <a:latin typeface="+mn-lt"/>
              <a:ea typeface="+mn-ea"/>
              <a:cs typeface="+mn-cs"/>
            </a:rPr>
            <a:t>％）を</a:t>
          </a:r>
          <a:r>
            <a:rPr kumimoji="1" lang="en-US" altLang="ja-JP" sz="1100" b="0" i="0" u="none" strike="noStrike" kern="0" cap="none" spc="0" normalizeH="0" baseline="0" noProof="0">
              <a:ln>
                <a:noFill/>
              </a:ln>
              <a:solidFill>
                <a:prstClr val="black"/>
              </a:solidFill>
              <a:effectLst/>
              <a:uLnTx/>
              <a:uFillTx/>
              <a:latin typeface="+mn-lt"/>
              <a:ea typeface="+mn-ea"/>
              <a:cs typeface="+mn-cs"/>
            </a:rPr>
            <a:t>0.7</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ポイント上回っている。扶助費全体では前年度（</a:t>
          </a:r>
          <a:r>
            <a:rPr kumimoji="1" lang="en-US" altLang="ja-JP" sz="1100" b="0" i="0" u="none" strike="noStrike" kern="0" cap="none" spc="0" normalizeH="0" baseline="0" noProof="0">
              <a:ln>
                <a:noFill/>
              </a:ln>
              <a:solidFill>
                <a:prstClr val="black"/>
              </a:solidFill>
              <a:effectLst/>
              <a:uLnTx/>
              <a:uFillTx/>
              <a:latin typeface="+mn-lt"/>
              <a:ea typeface="+mn-ea"/>
              <a:cs typeface="+mn-cs"/>
            </a:rPr>
            <a:t>4.4</a:t>
          </a:r>
          <a:r>
            <a:rPr kumimoji="1" lang="ja-JP" altLang="ja-JP" sz="1100" b="0" i="0" u="none" strike="noStrike" kern="0" cap="none" spc="0" normalizeH="0" baseline="0" noProof="0">
              <a:ln>
                <a:noFill/>
              </a:ln>
              <a:solidFill>
                <a:prstClr val="black"/>
              </a:solidFill>
              <a:effectLst/>
              <a:uLnTx/>
              <a:uFillTx/>
              <a:latin typeface="+mn-lt"/>
              <a:ea typeface="+mn-ea"/>
              <a:cs typeface="+mn-cs"/>
            </a:rPr>
            <a:t>％）から</a:t>
          </a:r>
          <a:r>
            <a:rPr kumimoji="1" lang="ja-JP" altLang="en-US" sz="1100" b="0" i="0" u="none" strike="noStrike" kern="0" cap="none" spc="0" normalizeH="0" baseline="0" noProof="0">
              <a:ln>
                <a:noFill/>
              </a:ln>
              <a:solidFill>
                <a:prstClr val="black"/>
              </a:solidFill>
              <a:effectLst/>
              <a:uLnTx/>
              <a:uFillTx/>
              <a:latin typeface="+mn-lt"/>
              <a:ea typeface="+mn-ea"/>
              <a:cs typeface="+mn-cs"/>
            </a:rPr>
            <a:t>ほぼ</a:t>
          </a:r>
          <a:r>
            <a:rPr kumimoji="1" lang="ja-JP" altLang="ja-JP" sz="1100" b="0" i="0" u="none" strike="noStrike" kern="0" cap="none" spc="0" normalizeH="0" baseline="0" noProof="0">
              <a:ln>
                <a:noFill/>
              </a:ln>
              <a:solidFill>
                <a:prstClr val="black"/>
              </a:solidFill>
              <a:effectLst/>
              <a:uLnTx/>
              <a:uFillTx/>
              <a:latin typeface="+mn-lt"/>
              <a:ea typeface="+mn-ea"/>
              <a:cs typeface="+mn-cs"/>
            </a:rPr>
            <a:t>横ばいとなっている。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今後は、少子高齢化の進行に伴い社会保障関連費の増加が見込まれるため、資格審査等の適正化や各種手当への独自加算等の見直しを進めていく事で、財政を圧迫する上昇傾向に歯止めをかけるよう努める。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56</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5377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274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88900</xdr:rowOff>
    </xdr:from>
    <xdr:to>
      <xdr:col>19</xdr:col>
      <xdr:colOff>187325</xdr:colOff>
      <xdr:row>55</xdr:row>
      <xdr:rowOff>107950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518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88900</xdr:rowOff>
    </xdr:from>
    <xdr:to>
      <xdr:col>15</xdr:col>
      <xdr:colOff>98425</xdr:colOff>
      <xdr:row>55</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518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xdr:rowOff>
    </xdr:from>
    <xdr:to>
      <xdr:col>11</xdr:col>
      <xdr:colOff>9525</xdr:colOff>
      <xdr:row>55</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4424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105427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38100</xdr:rowOff>
    </xdr:from>
    <xdr:to>
      <xdr:col>15</xdr:col>
      <xdr:colOff>149225</xdr:colOff>
      <xdr:row>55</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124477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38100</xdr:rowOff>
    </xdr:from>
    <xdr:to>
      <xdr:col>11</xdr:col>
      <xdr:colOff>60325</xdr:colOff>
      <xdr:row>55</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133350</xdr:rowOff>
    </xdr:from>
    <xdr:to>
      <xdr:col>6</xdr:col>
      <xdr:colOff>171450</xdr:colOff>
      <xdr:row>55</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73677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mn-lt"/>
              <a:ea typeface="+mn-ea"/>
              <a:cs typeface="+mn-cs"/>
            </a:rPr>
            <a:t>　</a:t>
          </a:r>
          <a:r>
            <a:rPr kumimoji="1" lang="ja-JP" altLang="ja-JP" sz="1050" b="0" i="0" u="none" strike="noStrike" kern="0" cap="none" spc="0" normalizeH="0" baseline="0" noProof="0">
              <a:ln>
                <a:noFill/>
              </a:ln>
              <a:solidFill>
                <a:prstClr val="black"/>
              </a:solidFill>
              <a:effectLst/>
              <a:uLnTx/>
              <a:uFillTx/>
              <a:latin typeface="+mn-lt"/>
              <a:ea typeface="+mn-ea"/>
              <a:cs typeface="+mn-cs"/>
            </a:rPr>
            <a:t>その他に係る経常収支比率は、類似団体平均（</a:t>
          </a:r>
          <a:r>
            <a:rPr kumimoji="1" lang="en-US" altLang="ja-JP" sz="1050" b="0" i="0" u="none" strike="noStrike" kern="0" cap="none" spc="0" normalizeH="0" baseline="0" noProof="0">
              <a:ln>
                <a:noFill/>
              </a:ln>
              <a:solidFill>
                <a:prstClr val="black"/>
              </a:solidFill>
              <a:effectLst/>
              <a:uLnTx/>
              <a:uFillTx/>
              <a:latin typeface="+mn-lt"/>
              <a:ea typeface="+mn-ea"/>
              <a:cs typeface="+mn-cs"/>
            </a:rPr>
            <a:t>10.9</a:t>
          </a:r>
          <a:r>
            <a:rPr kumimoji="1" lang="ja-JP" altLang="ja-JP" sz="1050" b="0" i="0" u="none" strike="noStrike" kern="0" cap="none" spc="0" normalizeH="0" baseline="0" noProof="0">
              <a:ln>
                <a:noFill/>
              </a:ln>
              <a:solidFill>
                <a:prstClr val="black"/>
              </a:solidFill>
              <a:effectLst/>
              <a:uLnTx/>
              <a:uFillTx/>
              <a:latin typeface="+mn-lt"/>
              <a:ea typeface="+mn-ea"/>
              <a:cs typeface="+mn-cs"/>
            </a:rPr>
            <a:t>％）を上回っている</a:t>
          </a:r>
          <a:r>
            <a:rPr kumimoji="1" lang="ja-JP" altLang="en-US" sz="1050" b="0" i="0" u="none" strike="noStrike" kern="0" cap="none" spc="0" normalizeH="0" baseline="0" noProof="0">
              <a:ln>
                <a:noFill/>
              </a:ln>
              <a:solidFill>
                <a:prstClr val="black"/>
              </a:solidFill>
              <a:effectLst/>
              <a:uLnTx/>
              <a:uFillTx/>
              <a:latin typeface="+mn-lt"/>
              <a:ea typeface="+mn-ea"/>
              <a:cs typeface="+mn-cs"/>
            </a:rPr>
            <a:t>が、</a:t>
          </a:r>
          <a:r>
            <a:rPr kumimoji="1" lang="ja-JP" altLang="ja-JP" sz="1050" b="0" i="0" u="none" strike="noStrike" kern="0" cap="none" spc="0" normalizeH="0" baseline="0" noProof="0">
              <a:ln>
                <a:noFill/>
              </a:ln>
              <a:solidFill>
                <a:prstClr val="black"/>
              </a:solidFill>
              <a:effectLst/>
              <a:uLnTx/>
              <a:uFillTx/>
              <a:latin typeface="+mn-lt"/>
              <a:ea typeface="+mn-ea"/>
              <a:cs typeface="+mn-cs"/>
            </a:rPr>
            <a:t>前年度と比較すると</a:t>
          </a:r>
          <a:r>
            <a:rPr kumimoji="1" lang="en-US" altLang="ja-JP" sz="1050" b="0" i="0" u="none" strike="noStrike" kern="0" cap="none" spc="0" normalizeH="0" baseline="0" noProof="0">
              <a:ln>
                <a:noFill/>
              </a:ln>
              <a:solidFill>
                <a:prstClr val="black"/>
              </a:solidFill>
              <a:effectLst/>
              <a:uLnTx/>
              <a:uFillTx/>
              <a:latin typeface="+mn-lt"/>
              <a:ea typeface="+mn-ea"/>
              <a:cs typeface="+mn-cs"/>
            </a:rPr>
            <a:t>0.4</a:t>
          </a:r>
          <a:r>
            <a:rPr kumimoji="1" lang="ja-JP" altLang="ja-JP" sz="105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1050" b="0" i="0" u="none" strike="noStrike" kern="0" cap="none" spc="0" normalizeH="0" baseline="0" noProof="0">
              <a:ln>
                <a:noFill/>
              </a:ln>
              <a:solidFill>
                <a:prstClr val="black"/>
              </a:solidFill>
              <a:effectLst/>
              <a:uLnTx/>
              <a:uFillTx/>
              <a:latin typeface="+mn-lt"/>
              <a:ea typeface="+mn-ea"/>
              <a:cs typeface="+mn-cs"/>
            </a:rPr>
            <a:t>改善</a:t>
          </a:r>
          <a:r>
            <a:rPr kumimoji="1" lang="ja-JP" altLang="ja-JP" sz="1050" b="0" i="0" u="none" strike="noStrike" kern="0" cap="none" spc="0" normalizeH="0" baseline="0" noProof="0">
              <a:ln>
                <a:noFill/>
              </a:ln>
              <a:solidFill>
                <a:prstClr val="black"/>
              </a:solidFill>
              <a:effectLst/>
              <a:uLnTx/>
              <a:uFillTx/>
              <a:latin typeface="+mn-lt"/>
              <a:ea typeface="+mn-ea"/>
              <a:cs typeface="+mn-cs"/>
            </a:rPr>
            <a:t>した。主な要因は、</a:t>
          </a:r>
          <a:r>
            <a:rPr kumimoji="1" lang="ja-JP" altLang="en-US" sz="1050" b="0" i="0" u="none" strike="noStrike" kern="0" cap="none" spc="0" normalizeH="0" baseline="0" noProof="0">
              <a:ln>
                <a:noFill/>
              </a:ln>
              <a:solidFill>
                <a:prstClr val="black"/>
              </a:solidFill>
              <a:effectLst/>
              <a:uLnTx/>
              <a:uFillTx/>
              <a:latin typeface="+mn-lt"/>
              <a:ea typeface="+mn-ea"/>
              <a:cs typeface="+mn-cs"/>
            </a:rPr>
            <a:t>介護保険特別会計、国民健康保険特別会計への繰出金が減少したことによるものである。</a:t>
          </a:r>
          <a:r>
            <a:rPr kumimoji="1" lang="ja-JP" altLang="ja-JP" sz="1050" b="0" i="0" u="none" strike="noStrike" kern="0" cap="none" spc="0" normalizeH="0" baseline="0" noProof="0">
              <a:ln>
                <a:noFill/>
              </a:ln>
              <a:solidFill>
                <a:prstClr val="black"/>
              </a:solidFill>
              <a:effectLst/>
              <a:uLnTx/>
              <a:uFillTx/>
              <a:latin typeface="+mn-lt"/>
              <a:ea typeface="+mn-ea"/>
              <a:cs typeface="+mn-cs"/>
            </a:rPr>
            <a:t>今後は、</a:t>
          </a:r>
          <a:r>
            <a:rPr kumimoji="1" lang="ja-JP" altLang="en-US" sz="1050" b="0" i="0" u="none" strike="noStrike" kern="0" cap="none" spc="0" normalizeH="0" baseline="0" noProof="0">
              <a:ln>
                <a:noFill/>
              </a:ln>
              <a:solidFill>
                <a:prstClr val="black"/>
              </a:solidFill>
              <a:effectLst/>
              <a:uLnTx/>
              <a:uFillTx/>
              <a:latin typeface="+mn-lt"/>
              <a:ea typeface="+mn-ea"/>
              <a:cs typeface="+mn-cs"/>
            </a:rPr>
            <a:t>さらなる</a:t>
          </a:r>
          <a:r>
            <a:rPr kumimoji="1" lang="ja-JP" altLang="ja-JP" sz="1050" b="0" i="0" u="none" strike="noStrike" kern="0" cap="none" spc="0" normalizeH="0" baseline="0" noProof="0">
              <a:ln>
                <a:noFill/>
              </a:ln>
              <a:solidFill>
                <a:prstClr val="black"/>
              </a:solidFill>
              <a:effectLst/>
              <a:uLnTx/>
              <a:uFillTx/>
              <a:latin typeface="+mn-lt"/>
              <a:ea typeface="+mn-ea"/>
              <a:cs typeface="+mn-cs"/>
            </a:rPr>
            <a:t>高齢化の進展に伴い介護保険特別会計、後期高齢者医療特別会計への繰出金が、ますます大きな負担となることが危惧されるため、国民健康保険特別会計も含め、保険税の適正化を図るなど普通会計の負担額を減らしていくよう努める。</a:t>
          </a:r>
          <a:endParaRPr kumimoji="0" lang="ja-JP" altLang="ja-JP" sz="105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78994</xdr:rowOff>
    </xdr:from>
    <xdr:to>
      <xdr:col>82</xdr:col>
      <xdr:colOff>107950</xdr:colOff>
      <xdr:row>57</xdr:row>
      <xdr:rowOff>115570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85164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60723</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490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115570</xdr:rowOff>
    </xdr:from>
    <xdr:to>
      <xdr:col>78</xdr:col>
      <xdr:colOff>69850</xdr:colOff>
      <xdr:row>60</xdr:row>
      <xdr:rowOff>21844</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782800" y="9888220"/>
          <a:ext cx="889000" cy="42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121683</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551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120142</xdr:rowOff>
    </xdr:from>
    <xdr:to>
      <xdr:col>73</xdr:col>
      <xdr:colOff>180975</xdr:colOff>
      <xdr:row>60</xdr:row>
      <xdr:rowOff>21844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1023569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23385</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2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46990</xdr:rowOff>
    </xdr:from>
    <xdr:to>
      <xdr:col>69</xdr:col>
      <xdr:colOff>92075</xdr:colOff>
      <xdr:row>59</xdr:row>
      <xdr:rowOff>120142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004800" y="1016254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167403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87393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68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28194</xdr:rowOff>
    </xdr:from>
    <xdr:to>
      <xdr:col>82</xdr:col>
      <xdr:colOff>158750</xdr:colOff>
      <xdr:row>57</xdr:row>
      <xdr:rowOff>129794</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8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271</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77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64770</xdr:rowOff>
    </xdr:from>
    <xdr:to>
      <xdr:col>78</xdr:col>
      <xdr:colOff>120650</xdr:colOff>
      <xdr:row>57</xdr:row>
      <xdr:rowOff>166370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151147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142494</xdr:rowOff>
    </xdr:from>
    <xdr:to>
      <xdr:col>74</xdr:col>
      <xdr:colOff>31750</xdr:colOff>
      <xdr:row>60</xdr:row>
      <xdr:rowOff>72644</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1025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57421</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34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69342</xdr:rowOff>
    </xdr:from>
    <xdr:to>
      <xdr:col>69</xdr:col>
      <xdr:colOff>142875</xdr:colOff>
      <xdr:row>59</xdr:row>
      <xdr:rowOff>170942</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1018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155719</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27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167640</xdr:rowOff>
    </xdr:from>
    <xdr:to>
      <xdr:col>65</xdr:col>
      <xdr:colOff>53975</xdr:colOff>
      <xdr:row>59</xdr:row>
      <xdr:rowOff>97790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82567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　</a:t>
          </a:r>
          <a:r>
            <a:rPr kumimoji="1" lang="ja-JP" altLang="ja-JP" sz="1000" b="0" i="0" u="none" strike="noStrike" kern="0" cap="none" spc="0" normalizeH="0" baseline="0" noProof="0">
              <a:ln>
                <a:noFill/>
              </a:ln>
              <a:solidFill>
                <a:prstClr val="black"/>
              </a:solidFill>
              <a:effectLst/>
              <a:uLnTx/>
              <a:uFillTx/>
              <a:latin typeface="+mn-lt"/>
              <a:ea typeface="+mn-ea"/>
              <a:cs typeface="+mn-cs"/>
            </a:rPr>
            <a:t>補助費等に係る経常収支比率は、類似団体平均（</a:t>
          </a:r>
          <a:r>
            <a:rPr kumimoji="1" lang="en-US" altLang="ja-JP" sz="1000" b="0" i="0" u="none" strike="noStrike" kern="0" cap="none" spc="0" normalizeH="0" baseline="0" noProof="0">
              <a:ln>
                <a:noFill/>
              </a:ln>
              <a:solidFill>
                <a:prstClr val="black"/>
              </a:solidFill>
              <a:effectLst/>
              <a:uLnTx/>
              <a:uFillTx/>
              <a:latin typeface="+mn-lt"/>
              <a:ea typeface="+mn-ea"/>
              <a:cs typeface="+mn-cs"/>
            </a:rPr>
            <a:t>17.5</a:t>
          </a:r>
          <a:r>
            <a:rPr kumimoji="1" lang="ja-JP" altLang="ja-JP" sz="1000" b="0" i="0" u="none" strike="noStrike" kern="0" cap="none" spc="0" normalizeH="0" baseline="0" noProof="0">
              <a:ln>
                <a:noFill/>
              </a:ln>
              <a:solidFill>
                <a:prstClr val="black"/>
              </a:solidFill>
              <a:effectLst/>
              <a:uLnTx/>
              <a:uFillTx/>
              <a:latin typeface="+mn-lt"/>
              <a:ea typeface="+mn-ea"/>
              <a:cs typeface="+mn-cs"/>
            </a:rPr>
            <a:t>％）より</a:t>
          </a:r>
          <a:r>
            <a:rPr kumimoji="1" lang="en-US" altLang="ja-JP" sz="1000" b="0" i="0" u="none" strike="noStrike" kern="0" cap="none" spc="0" normalizeH="0" baseline="0" noProof="0">
              <a:ln>
                <a:noFill/>
              </a:ln>
              <a:solidFill>
                <a:prstClr val="black"/>
              </a:solidFill>
              <a:effectLst/>
              <a:uLnTx/>
              <a:uFillTx/>
              <a:latin typeface="+mn-lt"/>
              <a:ea typeface="+mn-ea"/>
              <a:cs typeface="+mn-cs"/>
            </a:rPr>
            <a:t>5.8</a:t>
          </a:r>
          <a:r>
            <a:rPr kumimoji="1" lang="ja-JP" altLang="ja-JP" sz="1000" b="0" i="0" u="none" strike="noStrike" kern="0" cap="none" spc="0" normalizeH="0" baseline="0" noProof="0">
              <a:ln>
                <a:noFill/>
              </a:ln>
              <a:solidFill>
                <a:prstClr val="black"/>
              </a:solidFill>
              <a:effectLst/>
              <a:uLnTx/>
              <a:uFillTx/>
              <a:latin typeface="+mn-lt"/>
              <a:ea typeface="+mn-ea"/>
              <a:cs typeface="+mn-cs"/>
            </a:rPr>
            <a:t>ポイント上回っており、前年度と比較すると</a:t>
          </a:r>
          <a:r>
            <a:rPr kumimoji="1" lang="en-US" altLang="ja-JP" sz="1000" b="0" i="0" u="none" strike="noStrike" kern="0" cap="none" spc="0" normalizeH="0" baseline="0" noProof="0">
              <a:ln>
                <a:noFill/>
              </a:ln>
              <a:solidFill>
                <a:prstClr val="black"/>
              </a:solidFill>
              <a:effectLst/>
              <a:uLnTx/>
              <a:uFillTx/>
              <a:latin typeface="+mn-lt"/>
              <a:ea typeface="+mn-ea"/>
              <a:cs typeface="+mn-cs"/>
            </a:rPr>
            <a:t>2.6</a:t>
          </a:r>
          <a:r>
            <a:rPr kumimoji="1" lang="ja-JP" altLang="ja-JP" sz="10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1000" b="0" i="0" u="none" strike="noStrike" kern="0" cap="none" spc="0" normalizeH="0" baseline="0" noProof="0">
              <a:ln>
                <a:noFill/>
              </a:ln>
              <a:solidFill>
                <a:prstClr val="black"/>
              </a:solidFill>
              <a:effectLst/>
              <a:uLnTx/>
              <a:uFillTx/>
              <a:latin typeface="+mn-lt"/>
              <a:ea typeface="+mn-ea"/>
              <a:cs typeface="+mn-cs"/>
            </a:rPr>
            <a:t>改善</a:t>
          </a:r>
          <a:r>
            <a:rPr kumimoji="1" lang="ja-JP" altLang="ja-JP" sz="1000" b="0" i="0" u="none" strike="noStrike" kern="0" cap="none" spc="0" normalizeH="0" baseline="0" noProof="0">
              <a:ln>
                <a:noFill/>
              </a:ln>
              <a:solidFill>
                <a:prstClr val="black"/>
              </a:solidFill>
              <a:effectLst/>
              <a:uLnTx/>
              <a:uFillTx/>
              <a:latin typeface="+mn-lt"/>
              <a:ea typeface="+mn-ea"/>
              <a:cs typeface="+mn-cs"/>
            </a:rPr>
            <a:t>した。主な要因は、</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下水道事業会計繰出金や転作補助金</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などをはじめとした補助費等が</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減少</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したこと</a:t>
          </a:r>
          <a:r>
            <a:rPr kumimoji="1" lang="ja-JP" altLang="ja-JP" sz="1000" b="0" i="0" u="none" strike="noStrike" kern="0" cap="none" spc="0" normalizeH="0" baseline="0" noProof="0">
              <a:ln>
                <a:noFill/>
              </a:ln>
              <a:solidFill>
                <a:prstClr val="black"/>
              </a:solidFill>
              <a:effectLst/>
              <a:uLnTx/>
              <a:uFillTx/>
              <a:latin typeface="+mn-lt"/>
              <a:ea typeface="+mn-ea"/>
              <a:cs typeface="+mn-cs"/>
            </a:rPr>
            <a:t>によるためである。</a:t>
          </a:r>
          <a:r>
            <a:rPr kumimoji="1" lang="ja-JP" altLang="en-US" sz="1000" b="0" i="0" u="none" strike="noStrike" kern="0" cap="none" spc="0" normalizeH="0" baseline="0" noProof="0">
              <a:ln>
                <a:noFill/>
              </a:ln>
              <a:solidFill>
                <a:prstClr val="black"/>
              </a:solidFill>
              <a:effectLst/>
              <a:uLnTx/>
              <a:uFillTx/>
              <a:latin typeface="+mn-lt"/>
              <a:ea typeface="+mn-ea"/>
              <a:cs typeface="+mn-cs"/>
            </a:rPr>
            <a:t>令和</a:t>
          </a:r>
          <a:r>
            <a:rPr kumimoji="1" lang="en-US" altLang="ja-JP" sz="1000" b="0" i="0" u="none" strike="noStrike" kern="0" cap="none" spc="0" normalizeH="0" baseline="0" noProof="0">
              <a:ln>
                <a:noFill/>
              </a:ln>
              <a:solidFill>
                <a:prstClr val="black"/>
              </a:solidFill>
              <a:effectLst/>
              <a:uLnTx/>
              <a:uFillTx/>
              <a:latin typeface="+mn-lt"/>
              <a:ea typeface="+mn-ea"/>
              <a:cs typeface="+mn-cs"/>
            </a:rPr>
            <a:t>4</a:t>
          </a:r>
          <a:r>
            <a:rPr kumimoji="1" lang="ja-JP" altLang="en-US" sz="1000" b="0" i="0" u="none" strike="noStrike" kern="0" cap="none" spc="0" normalizeH="0" baseline="0" noProof="0">
              <a:ln>
                <a:noFill/>
              </a:ln>
              <a:solidFill>
                <a:prstClr val="black"/>
              </a:solidFill>
              <a:effectLst/>
              <a:uLnTx/>
              <a:uFillTx/>
              <a:latin typeface="+mn-lt"/>
              <a:ea typeface="+mn-ea"/>
              <a:cs typeface="+mn-cs"/>
            </a:rPr>
            <a:t>年度以降類似団体と比較して高止まりしている要因は、農林水産業費関連の補助金や下水道事業法適化に伴う繰出金によるためである。</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現在、補助費等の増を抑制するため、新行政改革大綱において単独補助金の見直しを課題としており、補助金の整理合理化を</a:t>
          </a:r>
          <a:r>
            <a:rPr kumimoji="1" lang="ja-JP" altLang="en-US" sz="1000" b="0" i="0" u="none" strike="noStrike" kern="0" cap="none" spc="0" normalizeH="0" baseline="0" noProof="0">
              <a:ln>
                <a:noFill/>
              </a:ln>
              <a:solidFill>
                <a:prstClr val="black"/>
              </a:solidFill>
              <a:effectLst/>
              <a:uLnTx/>
              <a:uFillTx/>
              <a:latin typeface="+mn-lt"/>
              <a:ea typeface="+mn-ea"/>
              <a:cs typeface="+mn-cs"/>
            </a:rPr>
            <a:t>推進している。</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106426</xdr:rowOff>
    </xdr:from>
    <xdr:to>
      <xdr:col>82</xdr:col>
      <xdr:colOff>107950</xdr:colOff>
      <xdr:row>40</xdr:row>
      <xdr:rowOff>53848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5671800" y="6792976"/>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19558</xdr:rowOff>
    </xdr:from>
    <xdr:to>
      <xdr:col>78</xdr:col>
      <xdr:colOff>69850</xdr:colOff>
      <xdr:row>40</xdr:row>
      <xdr:rowOff>53848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6706108"/>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14241</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186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152146</xdr:rowOff>
    </xdr:from>
    <xdr:to>
      <xdr:col>73</xdr:col>
      <xdr:colOff>180975</xdr:colOff>
      <xdr:row>39</xdr:row>
      <xdr:rowOff>19558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6495796"/>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106426</xdr:rowOff>
    </xdr:from>
    <xdr:to>
      <xdr:col>69</xdr:col>
      <xdr:colOff>92075</xdr:colOff>
      <xdr:row>37</xdr:row>
      <xdr:rowOff>152146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004800" y="64500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89679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98823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55626</xdr:rowOff>
    </xdr:from>
    <xdr:to>
      <xdr:col>82</xdr:col>
      <xdr:colOff>158750</xdr:colOff>
      <xdr:row>39</xdr:row>
      <xdr:rowOff>157226</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74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27703</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3048</xdr:rowOff>
    </xdr:from>
    <xdr:to>
      <xdr:col>78</xdr:col>
      <xdr:colOff>120650</xdr:colOff>
      <xdr:row>40</xdr:row>
      <xdr:rowOff>104648</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86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89425</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947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140208</xdr:rowOff>
    </xdr:from>
    <xdr:to>
      <xdr:col>74</xdr:col>
      <xdr:colOff>31750</xdr:colOff>
      <xdr:row>39</xdr:row>
      <xdr:rowOff>70358</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55135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101346</xdr:rowOff>
    </xdr:from>
    <xdr:to>
      <xdr:col>69</xdr:col>
      <xdr:colOff>142875</xdr:colOff>
      <xdr:row>38</xdr:row>
      <xdr:rowOff>31496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16273</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142003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従来からの起債抑制策により、類似団体平均（</a:t>
          </a:r>
          <a:r>
            <a:rPr kumimoji="1" lang="en-US" altLang="ja-JP" sz="1100" b="0" i="0" u="none" strike="noStrike" kern="0" cap="none" spc="0" normalizeH="0" baseline="0" noProof="0">
              <a:ln>
                <a:noFill/>
              </a:ln>
              <a:solidFill>
                <a:prstClr val="black"/>
              </a:solidFill>
              <a:effectLst/>
              <a:uLnTx/>
              <a:uFillTx/>
              <a:latin typeface="+mn-lt"/>
              <a:ea typeface="+mn-ea"/>
              <a:cs typeface="+mn-cs"/>
            </a:rPr>
            <a:t>15.4</a:t>
          </a:r>
          <a:r>
            <a:rPr kumimoji="1" lang="ja-JP" altLang="ja-JP" sz="1100" b="0" i="0" u="none" strike="noStrike" kern="0" cap="none" spc="0" normalizeH="0" baseline="0" noProof="0">
              <a:ln>
                <a:noFill/>
              </a:ln>
              <a:solidFill>
                <a:prstClr val="black"/>
              </a:solidFill>
              <a:effectLst/>
              <a:uLnTx/>
              <a:uFillTx/>
              <a:latin typeface="+mn-lt"/>
              <a:ea typeface="+mn-ea"/>
              <a:cs typeface="+mn-cs"/>
            </a:rPr>
            <a:t>％）を大きく下回っている。前年度と比較すると</a:t>
          </a:r>
          <a:r>
            <a:rPr kumimoji="1" lang="ja-JP" altLang="en-US" sz="1100" b="0" i="0" u="none" strike="noStrike" kern="0" cap="none" spc="0" normalizeH="0" baseline="0" noProof="0">
              <a:ln>
                <a:noFill/>
              </a:ln>
              <a:solidFill>
                <a:prstClr val="black"/>
              </a:solidFill>
              <a:effectLst/>
              <a:uLnTx/>
              <a:uFillTx/>
              <a:latin typeface="+mn-lt"/>
              <a:ea typeface="+mn-ea"/>
              <a:cs typeface="+mn-cs"/>
            </a:rPr>
            <a:t>横ばいだが</a:t>
          </a:r>
          <a:r>
            <a:rPr kumimoji="1" lang="ja-JP" altLang="ja-JP" sz="1100" b="0" i="0" u="none" strike="noStrike" kern="0" cap="none" spc="0" normalizeH="0" baseline="0" noProof="0">
              <a:ln>
                <a:noFill/>
              </a:ln>
              <a:solidFill>
                <a:prstClr val="black"/>
              </a:solidFill>
              <a:effectLst/>
              <a:uLnTx/>
              <a:uFillTx/>
              <a:latin typeface="+mn-lt"/>
              <a:ea typeface="+mn-ea"/>
              <a:cs typeface="+mn-cs"/>
            </a:rPr>
            <a:t>、この要因としては</a:t>
          </a:r>
          <a:r>
            <a:rPr kumimoji="1" lang="ja-JP" altLang="en-US" sz="1100" b="0" i="0" u="none" strike="noStrike" kern="0" cap="none" spc="0" normalizeH="0" baseline="0" noProof="0">
              <a:ln>
                <a:noFill/>
              </a:ln>
              <a:solidFill>
                <a:prstClr val="black"/>
              </a:solidFill>
              <a:effectLst/>
              <a:uLnTx/>
              <a:uFillTx/>
              <a:latin typeface="+mn-lt"/>
              <a:ea typeface="+mn-ea"/>
              <a:cs typeface="+mn-cs"/>
            </a:rPr>
            <a:t>令和</a:t>
          </a:r>
          <a:r>
            <a:rPr kumimoji="1" lang="en-US" altLang="ja-JP" sz="1100" b="0" i="0" u="none" strike="noStrike" kern="0" cap="none" spc="0" normalizeH="0" baseline="0" noProof="0">
              <a:ln>
                <a:noFill/>
              </a:ln>
              <a:solidFill>
                <a:prstClr val="black"/>
              </a:solidFill>
              <a:effectLst/>
              <a:uLnTx/>
              <a:uFillTx/>
              <a:latin typeface="+mn-lt"/>
              <a:ea typeface="+mn-ea"/>
              <a:cs typeface="+mn-cs"/>
            </a:rPr>
            <a:t>5</a:t>
          </a:r>
          <a:r>
            <a:rPr kumimoji="1" lang="ja-JP" altLang="en-US" sz="1100" b="0" i="0" u="none" strike="noStrike" kern="0" cap="none" spc="0" normalizeH="0" baseline="0" noProof="0">
              <a:ln>
                <a:noFill/>
              </a:ln>
              <a:solidFill>
                <a:prstClr val="black"/>
              </a:solidFill>
              <a:effectLst/>
              <a:uLnTx/>
              <a:uFillTx/>
              <a:latin typeface="+mn-lt"/>
              <a:ea typeface="+mn-ea"/>
              <a:cs typeface="+mn-cs"/>
            </a:rPr>
            <a:t>年度過疎対策事業債の利子償還開始により増加したが、平成</a:t>
          </a:r>
          <a:r>
            <a:rPr kumimoji="1" lang="en-US" altLang="ja-JP" sz="1100" b="0" i="0" u="none" strike="noStrike" kern="0" cap="none" spc="0" normalizeH="0" baseline="0" noProof="0">
              <a:ln>
                <a:noFill/>
              </a:ln>
              <a:solidFill>
                <a:prstClr val="black"/>
              </a:solidFill>
              <a:effectLst/>
              <a:uLnTx/>
              <a:uFillTx/>
              <a:latin typeface="+mn-lt"/>
              <a:ea typeface="+mn-ea"/>
              <a:cs typeface="+mn-cs"/>
            </a:rPr>
            <a:t>15</a:t>
          </a:r>
          <a:r>
            <a:rPr kumimoji="1" lang="ja-JP" altLang="en-US" sz="1100" b="0" i="0" u="none" strike="noStrike" kern="0" cap="none" spc="0" normalizeH="0" baseline="0" noProof="0">
              <a:ln>
                <a:noFill/>
              </a:ln>
              <a:solidFill>
                <a:prstClr val="black"/>
              </a:solidFill>
              <a:effectLst/>
              <a:uLnTx/>
              <a:uFillTx/>
              <a:latin typeface="+mn-lt"/>
              <a:ea typeface="+mn-ea"/>
              <a:cs typeface="+mn-cs"/>
            </a:rPr>
            <a:t>年度臨時財政対策債の償還が終了したことに</a:t>
          </a:r>
          <a:r>
            <a:rPr kumimoji="0" lang="ja-JP" altLang="ja-JP" sz="1100" b="0" i="0" u="none" strike="noStrike" kern="0" cap="none" spc="0" normalizeH="0" baseline="0" noProof="0">
              <a:ln>
                <a:noFill/>
              </a:ln>
              <a:solidFill>
                <a:prstClr val="black"/>
              </a:solidFill>
              <a:effectLst/>
              <a:uLnTx/>
              <a:uFillTx/>
              <a:latin typeface="+mn-lt"/>
              <a:ea typeface="+mn-ea"/>
              <a:cs typeface="+mn-cs"/>
            </a:rPr>
            <a:t>よるものである。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今後も将来的な負担に十分留意しつつ、過度に起債に依存することのない財政運営を行う。</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39370</xdr:rowOff>
    </xdr:from>
    <xdr:to>
      <xdr:col>24</xdr:col>
      <xdr:colOff>25400</xdr:colOff>
      <xdr:row>75</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987800" y="12898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158766</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017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24130</xdr:rowOff>
    </xdr:from>
    <xdr:to>
      <xdr:col>19</xdr:col>
      <xdr:colOff>187325</xdr:colOff>
      <xdr:row>75</xdr:row>
      <xdr:rowOff>39370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098800" y="128828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113047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3143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12700</xdr:rowOff>
    </xdr:from>
    <xdr:to>
      <xdr:col>15</xdr:col>
      <xdr:colOff>98425</xdr:colOff>
      <xdr:row>75</xdr:row>
      <xdr:rowOff>24130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28714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128288</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157480</xdr:rowOff>
    </xdr:from>
    <xdr:to>
      <xdr:col>11</xdr:col>
      <xdr:colOff>9525</xdr:colOff>
      <xdr:row>75</xdr:row>
      <xdr:rowOff>12700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1320800" y="128447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90188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128288</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160020</xdr:rowOff>
    </xdr:from>
    <xdr:to>
      <xdr:col>24</xdr:col>
      <xdr:colOff>76200</xdr:colOff>
      <xdr:row>75</xdr:row>
      <xdr:rowOff>90170</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5097</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160020</xdr:rowOff>
    </xdr:from>
    <xdr:to>
      <xdr:col>20</xdr:col>
      <xdr:colOff>38100</xdr:colOff>
      <xdr:row>75</xdr:row>
      <xdr:rowOff>90170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100347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61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144780</xdr:rowOff>
    </xdr:from>
    <xdr:to>
      <xdr:col>15</xdr:col>
      <xdr:colOff>149225</xdr:colOff>
      <xdr:row>75</xdr:row>
      <xdr:rowOff>74930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133350</xdr:rowOff>
    </xdr:from>
    <xdr:to>
      <xdr:col>11</xdr:col>
      <xdr:colOff>60325</xdr:colOff>
      <xdr:row>75</xdr:row>
      <xdr:rowOff>63500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73677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106680</xdr:rowOff>
    </xdr:from>
    <xdr:to>
      <xdr:col>6</xdr:col>
      <xdr:colOff>171450</xdr:colOff>
      <xdr:row>75</xdr:row>
      <xdr:rowOff>36830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47007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公債費以外の経常収支比率は、類似団体平均（</a:t>
          </a:r>
          <a:r>
            <a:rPr kumimoji="1" lang="en-US" altLang="ja-JP" sz="1100" b="0" i="0" u="none" strike="noStrike" kern="0" cap="none" spc="0" normalizeH="0" baseline="0" noProof="0">
              <a:ln>
                <a:noFill/>
              </a:ln>
              <a:solidFill>
                <a:prstClr val="black"/>
              </a:solidFill>
              <a:effectLst/>
              <a:uLnTx/>
              <a:uFillTx/>
              <a:latin typeface="+mn-lt"/>
              <a:ea typeface="+mn-ea"/>
              <a:cs typeface="+mn-cs"/>
            </a:rPr>
            <a:t>72.6</a:t>
          </a:r>
          <a:r>
            <a:rPr kumimoji="1" lang="ja-JP" altLang="ja-JP" sz="1100" b="0" i="0" u="none" strike="noStrike" kern="0" cap="none" spc="0" normalizeH="0" baseline="0" noProof="0">
              <a:ln>
                <a:noFill/>
              </a:ln>
              <a:solidFill>
                <a:prstClr val="black"/>
              </a:solidFill>
              <a:effectLst/>
              <a:uLnTx/>
              <a:uFillTx/>
              <a:latin typeface="+mn-lt"/>
              <a:ea typeface="+mn-ea"/>
              <a:cs typeface="+mn-cs"/>
            </a:rPr>
            <a:t>％）を上回っている。要因としては、公立施設が多く、人件費の比率が高いことや、一部事務組合への高負担が挙げられる。今後は、新行政改革大綱に掲げる定員適正化等を推進して経常経費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83565</xdr:rowOff>
    </xdr:from>
    <xdr:to>
      <xdr:col>82</xdr:col>
      <xdr:colOff>107950</xdr:colOff>
      <xdr:row>76</xdr:row>
      <xdr:rowOff>108713</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5671800" y="13113765"/>
          <a:ext cx="838200" cy="2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152163</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2668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76708</xdr:rowOff>
    </xdr:from>
    <xdr:to>
      <xdr:col>78</xdr:col>
      <xdr:colOff>69850</xdr:colOff>
      <xdr:row>76</xdr:row>
      <xdr:rowOff>108713</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3106908"/>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53103</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568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49276</xdr:rowOff>
    </xdr:from>
    <xdr:to>
      <xdr:col>73</xdr:col>
      <xdr:colOff>180975</xdr:colOff>
      <xdr:row>76</xdr:row>
      <xdr:rowOff>76708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893800" y="12908026"/>
          <a:ext cx="889000" cy="19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10414</xdr:rowOff>
    </xdr:from>
    <xdr:to>
      <xdr:col>69</xdr:col>
      <xdr:colOff>92075</xdr:colOff>
      <xdr:row>75</xdr:row>
      <xdr:rowOff>49276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004800" y="1286916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128541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43959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32765</xdr:rowOff>
    </xdr:from>
    <xdr:to>
      <xdr:col>82</xdr:col>
      <xdr:colOff>158750</xdr:colOff>
      <xdr:row>76</xdr:row>
      <xdr:rowOff>134365</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306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4842</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3035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57913</xdr:rowOff>
    </xdr:from>
    <xdr:to>
      <xdr:col>78</xdr:col>
      <xdr:colOff>120650</xdr:colOff>
      <xdr:row>76</xdr:row>
      <xdr:rowOff>159513</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144290</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174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25908</xdr:rowOff>
    </xdr:from>
    <xdr:to>
      <xdr:col>74</xdr:col>
      <xdr:colOff>31750</xdr:colOff>
      <xdr:row>76</xdr:row>
      <xdr:rowOff>127508</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112285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314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169926</xdr:rowOff>
    </xdr:from>
    <xdr:to>
      <xdr:col>69</xdr:col>
      <xdr:colOff>142875</xdr:colOff>
      <xdr:row>75</xdr:row>
      <xdr:rowOff>100076</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285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84853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943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131064</xdr:rowOff>
    </xdr:from>
    <xdr:to>
      <xdr:col>65</xdr:col>
      <xdr:colOff>53975</xdr:colOff>
      <xdr:row>75</xdr:row>
      <xdr:rowOff>61214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28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45991</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904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茨城県河内町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130490</xdr:rowOff>
    </xdr:from>
    <xdr:to>
      <xdr:col>29</xdr:col>
      <xdr:colOff>127000</xdr:colOff>
      <xdr:row>18</xdr:row>
      <xdr:rowOff>25989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92765"/>
          <a:ext cx="647700" cy="669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171007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90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25989</xdr:rowOff>
    </xdr:from>
    <xdr:to>
      <xdr:col>26</xdr:col>
      <xdr:colOff>50800</xdr:colOff>
      <xdr:row>18</xdr:row>
      <xdr:rowOff>121819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59714"/>
          <a:ext cx="698500" cy="95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17342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08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121819</xdr:rowOff>
    </xdr:from>
    <xdr:to>
      <xdr:col>22</xdr:col>
      <xdr:colOff>114300</xdr:colOff>
      <xdr:row>18</xdr:row>
      <xdr:rowOff>166144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55544"/>
          <a:ext cx="698500" cy="443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59336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0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166144</xdr:rowOff>
    </xdr:from>
    <xdr:to>
      <xdr:col>18</xdr:col>
      <xdr:colOff>177800</xdr:colOff>
      <xdr:row>19</xdr:row>
      <xdr:rowOff>13881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99869"/>
          <a:ext cx="698500" cy="191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104317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23889</xdr:rowOff>
    </xdr:from>
    <xdr:to>
      <xdr:col>15</xdr:col>
      <xdr:colOff>101600</xdr:colOff>
      <xdr:row>18</xdr:row>
      <xdr:rowOff>125488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135666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79690</xdr:rowOff>
    </xdr:from>
    <xdr:to>
      <xdr:col>29</xdr:col>
      <xdr:colOff>177800</xdr:colOff>
      <xdr:row>18</xdr:row>
      <xdr:rowOff>9840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41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51767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14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146639</xdr:rowOff>
    </xdr:from>
    <xdr:to>
      <xdr:col>26</xdr:col>
      <xdr:colOff>101600</xdr:colOff>
      <xdr:row>18</xdr:row>
      <xdr:rowOff>76789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08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61566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95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71018</xdr:rowOff>
    </xdr:from>
    <xdr:to>
      <xdr:col>22</xdr:col>
      <xdr:colOff>165100</xdr:colOff>
      <xdr:row>19</xdr:row>
      <xdr:rowOff>1168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04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157396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9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115344</xdr:rowOff>
    </xdr:from>
    <xdr:to>
      <xdr:col>19</xdr:col>
      <xdr:colOff>38100</xdr:colOff>
      <xdr:row>19</xdr:row>
      <xdr:rowOff>45494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49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30271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3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134531</xdr:rowOff>
    </xdr:from>
    <xdr:to>
      <xdr:col>15</xdr:col>
      <xdr:colOff>101600</xdr:colOff>
      <xdr:row>19</xdr:row>
      <xdr:rowOff>64681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68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49458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577</xdr:rowOff>
    </xdr:from>
    <xdr:to>
      <xdr:col>29</xdr:col>
      <xdr:colOff>127000</xdr:colOff>
      <xdr:row>36</xdr:row>
      <xdr:rowOff>25639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953827"/>
          <a:ext cx="647700" cy="250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69059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577</xdr:rowOff>
    </xdr:from>
    <xdr:to>
      <xdr:col>26</xdr:col>
      <xdr:colOff>50800</xdr:colOff>
      <xdr:row>36</xdr:row>
      <xdr:rowOff>33845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53827"/>
          <a:ext cx="698500" cy="332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1615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1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33845</xdr:rowOff>
    </xdr:from>
    <xdr:to>
      <xdr:col>22</xdr:col>
      <xdr:colOff>114300</xdr:colOff>
      <xdr:row>36</xdr:row>
      <xdr:rowOff>56324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87095"/>
          <a:ext cx="698500" cy="22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13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56324</xdr:rowOff>
    </xdr:from>
    <xdr:to>
      <xdr:col>18</xdr:col>
      <xdr:colOff>177800</xdr:colOff>
      <xdr:row>36</xdr:row>
      <xdr:rowOff>60264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09574"/>
          <a:ext cx="698500" cy="39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32201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42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282336</xdr:rowOff>
    </xdr:from>
    <xdr:to>
      <xdr:col>15</xdr:col>
      <xdr:colOff>101600</xdr:colOff>
      <xdr:row>36</xdr:row>
      <xdr:rowOff>41036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92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51213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6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317739</xdr:rowOff>
    </xdr:from>
    <xdr:to>
      <xdr:col>29</xdr:col>
      <xdr:colOff>177800</xdr:colOff>
      <xdr:row>36</xdr:row>
      <xdr:rowOff>76439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28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289816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00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292677</xdr:rowOff>
    </xdr:from>
    <xdr:to>
      <xdr:col>26</xdr:col>
      <xdr:colOff>101600</xdr:colOff>
      <xdr:row>36</xdr:row>
      <xdr:rowOff>51377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030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36154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89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325945</xdr:rowOff>
    </xdr:from>
    <xdr:to>
      <xdr:col>22</xdr:col>
      <xdr:colOff>165100</xdr:colOff>
      <xdr:row>36</xdr:row>
      <xdr:rowOff>84645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36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69422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22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5524</xdr:rowOff>
    </xdr:from>
    <xdr:to>
      <xdr:col>19</xdr:col>
      <xdr:colOff>38100</xdr:colOff>
      <xdr:row>36</xdr:row>
      <xdr:rowOff>107124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58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91901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45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9464</xdr:rowOff>
    </xdr:from>
    <xdr:to>
      <xdr:col>15</xdr:col>
      <xdr:colOff>101600</xdr:colOff>
      <xdr:row>36</xdr:row>
      <xdr:rowOff>111064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62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95841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49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茨城県河内町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7,791
7,584
44.30
6,375,156
6,024,052
317,986
3,343,087
5,725,816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105166</xdr:rowOff>
    </xdr:from>
    <xdr:to>
      <xdr:col>24</xdr:col>
      <xdr:colOff>63500</xdr:colOff>
      <xdr:row>37</xdr:row>
      <xdr:rowOff>169997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48816"/>
          <a:ext cx="838200" cy="6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116166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6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169997</xdr:rowOff>
    </xdr:from>
    <xdr:to>
      <xdr:col>19</xdr:col>
      <xdr:colOff>177800</xdr:colOff>
      <xdr:row>38</xdr:row>
      <xdr:rowOff>79662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13647"/>
          <a:ext cx="889000" cy="8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126697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2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79662</xdr:rowOff>
    </xdr:from>
    <xdr:to>
      <xdr:col>15</xdr:col>
      <xdr:colOff>50800</xdr:colOff>
      <xdr:row>38</xdr:row>
      <xdr:rowOff>118227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94762"/>
          <a:ext cx="889000" cy="38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160674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61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118227</xdr:rowOff>
    </xdr:from>
    <xdr:to>
      <xdr:col>10</xdr:col>
      <xdr:colOff>114300</xdr:colOff>
      <xdr:row>38</xdr:row>
      <xdr:rowOff>133078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33327"/>
          <a:ext cx="889000" cy="1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11208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96124</xdr:rowOff>
    </xdr:from>
    <xdr:to>
      <xdr:col>6</xdr:col>
      <xdr:colOff>38100</xdr:colOff>
      <xdr:row>38</xdr:row>
      <xdr:rowOff>26274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42801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15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54366</xdr:rowOff>
    </xdr:from>
    <xdr:to>
      <xdr:col>24</xdr:col>
      <xdr:colOff>114300</xdr:colOff>
      <xdr:row>37</xdr:row>
      <xdr:rowOff>155966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9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32793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76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119197</xdr:rowOff>
    </xdr:from>
    <xdr:to>
      <xdr:col>20</xdr:col>
      <xdr:colOff>38100</xdr:colOff>
      <xdr:row>38</xdr:row>
      <xdr:rowOff>49347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6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40474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55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28862</xdr:rowOff>
    </xdr:from>
    <xdr:to>
      <xdr:col>15</xdr:col>
      <xdr:colOff>101600</xdr:colOff>
      <xdr:row>38</xdr:row>
      <xdr:rowOff>130462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4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121589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636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67427</xdr:rowOff>
    </xdr:from>
    <xdr:to>
      <xdr:col>10</xdr:col>
      <xdr:colOff>165100</xdr:colOff>
      <xdr:row>38</xdr:row>
      <xdr:rowOff>169027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8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160154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675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82278</xdr:rowOff>
    </xdr:from>
    <xdr:to>
      <xdr:col>6</xdr:col>
      <xdr:colOff>38100</xdr:colOff>
      <xdr:row>39</xdr:row>
      <xdr:rowOff>12428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9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39</xdr:row>
      <xdr:rowOff>3555</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690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141875</xdr:rowOff>
    </xdr:from>
    <xdr:to>
      <xdr:col>24</xdr:col>
      <xdr:colOff>63500</xdr:colOff>
      <xdr:row>58</xdr:row>
      <xdr:rowOff>148653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85975"/>
          <a:ext cx="838200" cy="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64257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36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148653</xdr:rowOff>
    </xdr:from>
    <xdr:to>
      <xdr:col>19</xdr:col>
      <xdr:colOff>177800</xdr:colOff>
      <xdr:row>58</xdr:row>
      <xdr:rowOff>153221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92753"/>
          <a:ext cx="889000" cy="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169259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7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153221</xdr:rowOff>
    </xdr:from>
    <xdr:to>
      <xdr:col>15</xdr:col>
      <xdr:colOff>50800</xdr:colOff>
      <xdr:row>58</xdr:row>
      <xdr:rowOff>157538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97321"/>
          <a:ext cx="889000" cy="4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2057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7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157538</xdr:rowOff>
    </xdr:from>
    <xdr:to>
      <xdr:col>10</xdr:col>
      <xdr:colOff>114300</xdr:colOff>
      <xdr:row>58</xdr:row>
      <xdr:rowOff>165445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101638"/>
          <a:ext cx="889000" cy="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12478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78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79097</xdr:rowOff>
    </xdr:from>
    <xdr:to>
      <xdr:col>6</xdr:col>
      <xdr:colOff>38100</xdr:colOff>
      <xdr:row>59</xdr:row>
      <xdr:rowOff>9247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25774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798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91075</xdr:rowOff>
    </xdr:from>
    <xdr:to>
      <xdr:col>24</xdr:col>
      <xdr:colOff>114300</xdr:colOff>
      <xdr:row>59</xdr:row>
      <xdr:rowOff>21225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19807</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6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97853</xdr:rowOff>
    </xdr:from>
    <xdr:to>
      <xdr:col>20</xdr:col>
      <xdr:colOff>38100</xdr:colOff>
      <xdr:row>59</xdr:row>
      <xdr:rowOff>28003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4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19130</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3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102421</xdr:rowOff>
    </xdr:from>
    <xdr:to>
      <xdr:col>15</xdr:col>
      <xdr:colOff>101600</xdr:colOff>
      <xdr:row>59</xdr:row>
      <xdr:rowOff>32571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4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23698</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3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106738</xdr:rowOff>
    </xdr:from>
    <xdr:to>
      <xdr:col>10</xdr:col>
      <xdr:colOff>165100</xdr:colOff>
      <xdr:row>59</xdr:row>
      <xdr:rowOff>36888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5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28015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4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114645</xdr:rowOff>
    </xdr:from>
    <xdr:to>
      <xdr:col>6</xdr:col>
      <xdr:colOff>38100</xdr:colOff>
      <xdr:row>59</xdr:row>
      <xdr:rowOff>44795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5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35922</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5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150977</xdr:rowOff>
    </xdr:from>
    <xdr:to>
      <xdr:col>24</xdr:col>
      <xdr:colOff>63500</xdr:colOff>
      <xdr:row>78</xdr:row>
      <xdr:rowOff>155842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24077"/>
          <a:ext cx="838200" cy="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87583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17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155842</xdr:rowOff>
    </xdr:from>
    <xdr:to>
      <xdr:col>19</xdr:col>
      <xdr:colOff>177800</xdr:colOff>
      <xdr:row>79</xdr:row>
      <xdr:rowOff>3556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28942"/>
          <a:ext cx="889000" cy="1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73829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0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3556</xdr:rowOff>
    </xdr:from>
    <xdr:to>
      <xdr:col>15</xdr:col>
      <xdr:colOff>50800</xdr:colOff>
      <xdr:row>79</xdr:row>
      <xdr:rowOff>8229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48106"/>
          <a:ext cx="889000" cy="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53991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08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166802</xdr:rowOff>
    </xdr:from>
    <xdr:to>
      <xdr:col>10</xdr:col>
      <xdr:colOff>114300</xdr:colOff>
      <xdr:row>79</xdr:row>
      <xdr:rowOff>8229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539902"/>
          <a:ext cx="889000" cy="1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48404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07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147993</xdr:rowOff>
    </xdr:from>
    <xdr:to>
      <xdr:col>6</xdr:col>
      <xdr:colOff>38100</xdr:colOff>
      <xdr:row>78</xdr:row>
      <xdr:rowOff>78143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94670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12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100177</xdr:rowOff>
    </xdr:from>
    <xdr:to>
      <xdr:col>24</xdr:col>
      <xdr:colOff>114300</xdr:colOff>
      <xdr:row>79</xdr:row>
      <xdr:rowOff>30327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7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15104</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88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105042</xdr:rowOff>
    </xdr:from>
    <xdr:to>
      <xdr:col>20</xdr:col>
      <xdr:colOff>38100</xdr:colOff>
      <xdr:row>79</xdr:row>
      <xdr:rowOff>35192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7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26319</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7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124206</xdr:rowOff>
    </xdr:from>
    <xdr:to>
      <xdr:col>15</xdr:col>
      <xdr:colOff>101600</xdr:colOff>
      <xdr:row>79</xdr:row>
      <xdr:rowOff>54356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9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45483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9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128879</xdr:rowOff>
    </xdr:from>
    <xdr:to>
      <xdr:col>10</xdr:col>
      <xdr:colOff>165100</xdr:colOff>
      <xdr:row>79</xdr:row>
      <xdr:rowOff>59029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50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50156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9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116002</xdr:rowOff>
    </xdr:from>
    <xdr:to>
      <xdr:col>6</xdr:col>
      <xdr:colOff>38100</xdr:colOff>
      <xdr:row>79</xdr:row>
      <xdr:rowOff>46152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8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37279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81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114336</xdr:rowOff>
    </xdr:from>
    <xdr:to>
      <xdr:col>24</xdr:col>
      <xdr:colOff>63500</xdr:colOff>
      <xdr:row>96</xdr:row>
      <xdr:rowOff>154146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573536"/>
          <a:ext cx="838200" cy="3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98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154146</xdr:rowOff>
    </xdr:from>
    <xdr:to>
      <xdr:col>19</xdr:col>
      <xdr:colOff>177800</xdr:colOff>
      <xdr:row>97</xdr:row>
      <xdr:rowOff>66363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613346"/>
          <a:ext cx="889000" cy="8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163952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28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129750</xdr:rowOff>
    </xdr:from>
    <xdr:to>
      <xdr:col>15</xdr:col>
      <xdr:colOff>50800</xdr:colOff>
      <xdr:row>97</xdr:row>
      <xdr:rowOff>66363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588950"/>
          <a:ext cx="889000" cy="108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51982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129750</xdr:rowOff>
    </xdr:from>
    <xdr:to>
      <xdr:col>10</xdr:col>
      <xdr:colOff>114300</xdr:colOff>
      <xdr:row>98</xdr:row>
      <xdr:rowOff>5490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588950"/>
          <a:ext cx="889000" cy="21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108523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42973</xdr:rowOff>
    </xdr:from>
    <xdr:to>
      <xdr:col>6</xdr:col>
      <xdr:colOff>38100</xdr:colOff>
      <xdr:row>97</xdr:row>
      <xdr:rowOff>144573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161100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63536</xdr:rowOff>
    </xdr:from>
    <xdr:to>
      <xdr:col>24</xdr:col>
      <xdr:colOff>114300</xdr:colOff>
      <xdr:row>96</xdr:row>
      <xdr:rowOff>165136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2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41963</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0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103346</xdr:rowOff>
    </xdr:from>
    <xdr:to>
      <xdr:col>20</xdr:col>
      <xdr:colOff>38100</xdr:colOff>
      <xdr:row>97</xdr:row>
      <xdr:rowOff>33496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56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24623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65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15563</xdr:rowOff>
    </xdr:from>
    <xdr:to>
      <xdr:col>15</xdr:col>
      <xdr:colOff>101600</xdr:colOff>
      <xdr:row>97</xdr:row>
      <xdr:rowOff>117163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64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108290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738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78950</xdr:rowOff>
    </xdr:from>
    <xdr:to>
      <xdr:col>10</xdr:col>
      <xdr:colOff>165100</xdr:colOff>
      <xdr:row>97</xdr:row>
      <xdr:rowOff>9100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3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227</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63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126140</xdr:rowOff>
    </xdr:from>
    <xdr:to>
      <xdr:col>6</xdr:col>
      <xdr:colOff>38100</xdr:colOff>
      <xdr:row>98</xdr:row>
      <xdr:rowOff>56290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5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47417</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4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142092</xdr:rowOff>
    </xdr:from>
    <xdr:to>
      <xdr:col>55</xdr:col>
      <xdr:colOff>0</xdr:colOff>
      <xdr:row>35</xdr:row>
      <xdr:rowOff>159222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142842"/>
          <a:ext cx="838200" cy="17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78702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08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142092</xdr:rowOff>
    </xdr:from>
    <xdr:to>
      <xdr:col>50</xdr:col>
      <xdr:colOff>114300</xdr:colOff>
      <xdr:row>36</xdr:row>
      <xdr:rowOff>80508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142842"/>
          <a:ext cx="889000" cy="109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48460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220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80508</xdr:rowOff>
    </xdr:from>
    <xdr:to>
      <xdr:col>45</xdr:col>
      <xdr:colOff>177800</xdr:colOff>
      <xdr:row>36</xdr:row>
      <xdr:rowOff>151473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252708"/>
          <a:ext cx="889000" cy="7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82909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91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90810</xdr:rowOff>
    </xdr:from>
    <xdr:to>
      <xdr:col>41</xdr:col>
      <xdr:colOff>50800</xdr:colOff>
      <xdr:row>36</xdr:row>
      <xdr:rowOff>151473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920110"/>
          <a:ext cx="889000" cy="40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120437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949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122771</xdr:rowOff>
    </xdr:from>
    <xdr:to>
      <xdr:col>36</xdr:col>
      <xdr:colOff>165100</xdr:colOff>
      <xdr:row>34</xdr:row>
      <xdr:rowOff>52921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69448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55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108422</xdr:rowOff>
    </xdr:from>
    <xdr:to>
      <xdr:col>55</xdr:col>
      <xdr:colOff>50800</xdr:colOff>
      <xdr:row>36</xdr:row>
      <xdr:rowOff>38572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0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86849</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87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91292</xdr:rowOff>
    </xdr:from>
    <xdr:to>
      <xdr:col>50</xdr:col>
      <xdr:colOff>165100</xdr:colOff>
      <xdr:row>36</xdr:row>
      <xdr:rowOff>21442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09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37969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867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29708</xdr:rowOff>
    </xdr:from>
    <xdr:to>
      <xdr:col>46</xdr:col>
      <xdr:colOff>38100</xdr:colOff>
      <xdr:row>36</xdr:row>
      <xdr:rowOff>131308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0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122435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294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100673</xdr:rowOff>
    </xdr:from>
    <xdr:to>
      <xdr:col>41</xdr:col>
      <xdr:colOff>101600</xdr:colOff>
      <xdr:row>37</xdr:row>
      <xdr:rowOff>30823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27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21950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365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40010</xdr:rowOff>
    </xdr:from>
    <xdr:to>
      <xdr:col>36</xdr:col>
      <xdr:colOff>165100</xdr:colOff>
      <xdr:row>34</xdr:row>
      <xdr:rowOff>141610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86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132737</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962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53749</xdr:rowOff>
    </xdr:from>
    <xdr:to>
      <xdr:col>55</xdr:col>
      <xdr:colOff>0</xdr:colOff>
      <xdr:row>58</xdr:row>
      <xdr:rowOff>93672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997849"/>
          <a:ext cx="838200" cy="3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49985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994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53749</xdr:rowOff>
    </xdr:from>
    <xdr:to>
      <xdr:col>50</xdr:col>
      <xdr:colOff>114300</xdr:colOff>
      <xdr:row>58</xdr:row>
      <xdr:rowOff>119896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997849"/>
          <a:ext cx="889000" cy="6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1559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1011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119896</xdr:rowOff>
    </xdr:from>
    <xdr:to>
      <xdr:col>45</xdr:col>
      <xdr:colOff>177800</xdr:colOff>
      <xdr:row>59</xdr:row>
      <xdr:rowOff>27095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10063996"/>
          <a:ext cx="889000" cy="7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19273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1013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26139</xdr:rowOff>
    </xdr:from>
    <xdr:to>
      <xdr:col>41</xdr:col>
      <xdr:colOff>50800</xdr:colOff>
      <xdr:row>59</xdr:row>
      <xdr:rowOff>27095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10141689"/>
          <a:ext cx="889000" cy="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33341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80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81797</xdr:rowOff>
    </xdr:from>
    <xdr:to>
      <xdr:col>36</xdr:col>
      <xdr:colOff>165100</xdr:colOff>
      <xdr:row>59</xdr:row>
      <xdr:rowOff>11947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1002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28474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80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42872</xdr:rowOff>
    </xdr:from>
    <xdr:to>
      <xdr:col>55</xdr:col>
      <xdr:colOff>50800</xdr:colOff>
      <xdr:row>58</xdr:row>
      <xdr:rowOff>144472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98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65749</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838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2949</xdr:rowOff>
    </xdr:from>
    <xdr:to>
      <xdr:col>50</xdr:col>
      <xdr:colOff>165100</xdr:colOff>
      <xdr:row>58</xdr:row>
      <xdr:rowOff>104549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94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121076</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72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69096</xdr:rowOff>
    </xdr:from>
    <xdr:to>
      <xdr:col>46</xdr:col>
      <xdr:colOff>38100</xdr:colOff>
      <xdr:row>58</xdr:row>
      <xdr:rowOff>170696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01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15773</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788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147745</xdr:rowOff>
    </xdr:from>
    <xdr:to>
      <xdr:col>41</xdr:col>
      <xdr:colOff>101600</xdr:colOff>
      <xdr:row>59</xdr:row>
      <xdr:rowOff>77895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9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69022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18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146789</xdr:rowOff>
    </xdr:from>
    <xdr:to>
      <xdr:col>36</xdr:col>
      <xdr:colOff>165100</xdr:colOff>
      <xdr:row>59</xdr:row>
      <xdr:rowOff>76939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09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68066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18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99935</xdr:rowOff>
    </xdr:from>
    <xdr:to>
      <xdr:col>55</xdr:col>
      <xdr:colOff>0</xdr:colOff>
      <xdr:row>77</xdr:row>
      <xdr:rowOff>1541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130135"/>
          <a:ext cx="838200" cy="7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157256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58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99935</xdr:rowOff>
    </xdr:from>
    <xdr:to>
      <xdr:col>50</xdr:col>
      <xdr:colOff>114300</xdr:colOff>
      <xdr:row>77</xdr:row>
      <xdr:rowOff>82607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130135"/>
          <a:ext cx="889000" cy="15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104168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7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82607</xdr:rowOff>
    </xdr:from>
    <xdr:to>
      <xdr:col>45</xdr:col>
      <xdr:colOff>177800</xdr:colOff>
      <xdr:row>78</xdr:row>
      <xdr:rowOff>41677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284257"/>
          <a:ext cx="889000" cy="13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116581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8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31145</xdr:rowOff>
    </xdr:from>
    <xdr:to>
      <xdr:col>41</xdr:col>
      <xdr:colOff>50800</xdr:colOff>
      <xdr:row>78</xdr:row>
      <xdr:rowOff>41677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404245"/>
          <a:ext cx="889000" cy="10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118929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9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6922</xdr:rowOff>
    </xdr:from>
    <xdr:to>
      <xdr:col>36</xdr:col>
      <xdr:colOff>165100</xdr:colOff>
      <xdr:row>78</xdr:row>
      <xdr:rowOff>108522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99649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47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122191</xdr:rowOff>
    </xdr:from>
    <xdr:to>
      <xdr:col>55</xdr:col>
      <xdr:colOff>50800</xdr:colOff>
      <xdr:row>77</xdr:row>
      <xdr:rowOff>52341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15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145068</xdr:rowOff>
    </xdr:from>
    <xdr:ext cx="599010"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00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49135</xdr:rowOff>
    </xdr:from>
    <xdr:to>
      <xdr:col>50</xdr:col>
      <xdr:colOff>165100</xdr:colOff>
      <xdr:row>76</xdr:row>
      <xdr:rowOff>150735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07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167262</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39795" y="12854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31807</xdr:rowOff>
    </xdr:from>
    <xdr:to>
      <xdr:col>46</xdr:col>
      <xdr:colOff>38100</xdr:colOff>
      <xdr:row>77</xdr:row>
      <xdr:rowOff>133407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23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149934</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00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162327</xdr:rowOff>
    </xdr:from>
    <xdr:to>
      <xdr:col>41</xdr:col>
      <xdr:colOff>101600</xdr:colOff>
      <xdr:row>78</xdr:row>
      <xdr:rowOff>92477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3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109004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13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151795</xdr:rowOff>
    </xdr:from>
    <xdr:to>
      <xdr:col>36</xdr:col>
      <xdr:colOff>165100</xdr:colOff>
      <xdr:row>78</xdr:row>
      <xdr:rowOff>81945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5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98472</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128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162348</xdr:rowOff>
    </xdr:from>
    <xdr:to>
      <xdr:col>55</xdr:col>
      <xdr:colOff>0</xdr:colOff>
      <xdr:row>99</xdr:row>
      <xdr:rowOff>4304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964448"/>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26357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65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152270</xdr:rowOff>
    </xdr:from>
    <xdr:to>
      <xdr:col>50</xdr:col>
      <xdr:colOff>114300</xdr:colOff>
      <xdr:row>98</xdr:row>
      <xdr:rowOff>162348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954370"/>
          <a:ext cx="889000" cy="1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130159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58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152270</xdr:rowOff>
    </xdr:from>
    <xdr:to>
      <xdr:col>45</xdr:col>
      <xdr:colOff>177800</xdr:colOff>
      <xdr:row>99</xdr:row>
      <xdr:rowOff>17013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954370"/>
          <a:ext cx="889000" cy="3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147623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60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17013</xdr:rowOff>
    </xdr:from>
    <xdr:to>
      <xdr:col>41</xdr:col>
      <xdr:colOff>50800</xdr:colOff>
      <xdr:row>99</xdr:row>
      <xdr:rowOff>26933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990563"/>
          <a:ext cx="889000" cy="9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133359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59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30418</xdr:rowOff>
    </xdr:from>
    <xdr:to>
      <xdr:col>36</xdr:col>
      <xdr:colOff>165100</xdr:colOff>
      <xdr:row>98</xdr:row>
      <xdr:rowOff>132018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148545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60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124954</xdr:rowOff>
    </xdr:from>
    <xdr:to>
      <xdr:col>55</xdr:col>
      <xdr:colOff>50800</xdr:colOff>
      <xdr:row>99</xdr:row>
      <xdr:rowOff>55104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92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39881</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84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111548</xdr:rowOff>
    </xdr:from>
    <xdr:to>
      <xdr:col>50</xdr:col>
      <xdr:colOff>165100</xdr:colOff>
      <xdr:row>99</xdr:row>
      <xdr:rowOff>41698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91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32825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7006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101470</xdr:rowOff>
    </xdr:from>
    <xdr:to>
      <xdr:col>46</xdr:col>
      <xdr:colOff>38100</xdr:colOff>
      <xdr:row>99</xdr:row>
      <xdr:rowOff>31620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90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22747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99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137663</xdr:rowOff>
    </xdr:from>
    <xdr:to>
      <xdr:col>41</xdr:col>
      <xdr:colOff>101600</xdr:colOff>
      <xdr:row>99</xdr:row>
      <xdr:rowOff>67813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93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58940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703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147583</xdr:rowOff>
    </xdr:from>
    <xdr:to>
      <xdr:col>36</xdr:col>
      <xdr:colOff>165100</xdr:colOff>
      <xdr:row>99</xdr:row>
      <xdr:rowOff>77733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94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68860</xdr:rowOff>
    </xdr:from>
    <xdr:ext cx="469744"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37428" y="17042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46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121316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2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3189</xdr:rowOff>
    </xdr:from>
    <xdr:to>
      <xdr:col>86</xdr:col>
      <xdr:colOff>25400</xdr:colOff>
      <xdr:row>30</xdr:row>
      <xdr:rowOff>3189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4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171304</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43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148427</xdr:rowOff>
    </xdr:from>
    <xdr:to>
      <xdr:col>85</xdr:col>
      <xdr:colOff>177800</xdr:colOff>
      <xdr:row>38</xdr:row>
      <xdr:rowOff>78577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4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119688</xdr:rowOff>
    </xdr:from>
    <xdr:to>
      <xdr:col>81</xdr:col>
      <xdr:colOff>101600</xdr:colOff>
      <xdr:row>38</xdr:row>
      <xdr:rowOff>49837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633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66365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23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132032</xdr:rowOff>
    </xdr:from>
    <xdr:to>
      <xdr:col>76</xdr:col>
      <xdr:colOff>165100</xdr:colOff>
      <xdr:row>38</xdr:row>
      <xdr:rowOff>62182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78709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25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160150</xdr:rowOff>
    </xdr:from>
    <xdr:to>
      <xdr:col>72</xdr:col>
      <xdr:colOff>38100</xdr:colOff>
      <xdr:row>38</xdr:row>
      <xdr:rowOff>90300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106827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27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165774</xdr:rowOff>
    </xdr:from>
    <xdr:to>
      <xdr:col>67</xdr:col>
      <xdr:colOff>101600</xdr:colOff>
      <xdr:row>38</xdr:row>
      <xdr:rowOff>95924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112451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28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110114</xdr:rowOff>
    </xdr:from>
    <xdr:to>
      <xdr:col>85</xdr:col>
      <xdr:colOff>127000</xdr:colOff>
      <xdr:row>76</xdr:row>
      <xdr:rowOff>121058</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140314"/>
          <a:ext cx="838200" cy="10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21360</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708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121058</xdr:rowOff>
    </xdr:from>
    <xdr:to>
      <xdr:col>81</xdr:col>
      <xdr:colOff>50800</xdr:colOff>
      <xdr:row>76</xdr:row>
      <xdr:rowOff>137375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151258"/>
          <a:ext cx="889000" cy="1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120833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63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137375</xdr:rowOff>
    </xdr:from>
    <xdr:to>
      <xdr:col>76</xdr:col>
      <xdr:colOff>114300</xdr:colOff>
      <xdr:row>76</xdr:row>
      <xdr:rowOff>144684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167575"/>
          <a:ext cx="889000" cy="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116524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63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144684</xdr:rowOff>
    </xdr:from>
    <xdr:to>
      <xdr:col>71</xdr:col>
      <xdr:colOff>177800</xdr:colOff>
      <xdr:row>76</xdr:row>
      <xdr:rowOff>159851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174884"/>
          <a:ext cx="889000" cy="1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139476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65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48684</xdr:rowOff>
    </xdr:from>
    <xdr:to>
      <xdr:col>67</xdr:col>
      <xdr:colOff>101600</xdr:colOff>
      <xdr:row>75</xdr:row>
      <xdr:rowOff>150284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166811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68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59314</xdr:rowOff>
    </xdr:from>
    <xdr:to>
      <xdr:col>85</xdr:col>
      <xdr:colOff>177800</xdr:colOff>
      <xdr:row>76</xdr:row>
      <xdr:rowOff>160914</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08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37741</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06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70258</xdr:rowOff>
    </xdr:from>
    <xdr:to>
      <xdr:col>81</xdr:col>
      <xdr:colOff>101600</xdr:colOff>
      <xdr:row>77</xdr:row>
      <xdr:rowOff>408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10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162985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19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86575</xdr:rowOff>
    </xdr:from>
    <xdr:to>
      <xdr:col>76</xdr:col>
      <xdr:colOff>165100</xdr:colOff>
      <xdr:row>77</xdr:row>
      <xdr:rowOff>16725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11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7852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2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93884</xdr:rowOff>
    </xdr:from>
    <xdr:to>
      <xdr:col>72</xdr:col>
      <xdr:colOff>38100</xdr:colOff>
      <xdr:row>77</xdr:row>
      <xdr:rowOff>24034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12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15161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21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109051</xdr:rowOff>
    </xdr:from>
    <xdr:to>
      <xdr:col>67</xdr:col>
      <xdr:colOff>101600</xdr:colOff>
      <xdr:row>77</xdr:row>
      <xdr:rowOff>39201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13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30328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231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15238</xdr:rowOff>
    </xdr:from>
    <xdr:to>
      <xdr:col>85</xdr:col>
      <xdr:colOff>127000</xdr:colOff>
      <xdr:row>99</xdr:row>
      <xdr:rowOff>54722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988788"/>
          <a:ext cx="838200" cy="39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162575</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93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15238</xdr:rowOff>
    </xdr:from>
    <xdr:to>
      <xdr:col>81</xdr:col>
      <xdr:colOff>50800</xdr:colOff>
      <xdr:row>99</xdr:row>
      <xdr:rowOff>44532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988788"/>
          <a:ext cx="889000" cy="29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70550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704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38649</xdr:rowOff>
    </xdr:from>
    <xdr:to>
      <xdr:col>76</xdr:col>
      <xdr:colOff>114300</xdr:colOff>
      <xdr:row>99</xdr:row>
      <xdr:rowOff>44532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7012199"/>
          <a:ext cx="889000" cy="5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99048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72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15450</xdr:rowOff>
    </xdr:from>
    <xdr:to>
      <xdr:col>71</xdr:col>
      <xdr:colOff>177800</xdr:colOff>
      <xdr:row>99</xdr:row>
      <xdr:rowOff>38649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814300" y="16989000"/>
          <a:ext cx="889000" cy="2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85233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71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169525</xdr:rowOff>
    </xdr:from>
    <xdr:to>
      <xdr:col>67</xdr:col>
      <xdr:colOff>101600</xdr:colOff>
      <xdr:row>99</xdr:row>
      <xdr:rowOff>99675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90802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706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3922</xdr:rowOff>
    </xdr:from>
    <xdr:to>
      <xdr:col>85</xdr:col>
      <xdr:colOff>177800</xdr:colOff>
      <xdr:row>99</xdr:row>
      <xdr:rowOff>105522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7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118124</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92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135888</xdr:rowOff>
    </xdr:from>
    <xdr:to>
      <xdr:col>81</xdr:col>
      <xdr:colOff>101600</xdr:colOff>
      <xdr:row>99</xdr:row>
      <xdr:rowOff>66038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3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82565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71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165182</xdr:rowOff>
    </xdr:from>
    <xdr:to>
      <xdr:col>76</xdr:col>
      <xdr:colOff>165100</xdr:colOff>
      <xdr:row>99</xdr:row>
      <xdr:rowOff>95332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6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86459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6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159299</xdr:rowOff>
    </xdr:from>
    <xdr:to>
      <xdr:col>72</xdr:col>
      <xdr:colOff>38100</xdr:colOff>
      <xdr:row>99</xdr:row>
      <xdr:rowOff>89449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6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80576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136100</xdr:rowOff>
    </xdr:from>
    <xdr:to>
      <xdr:col>67</xdr:col>
      <xdr:colOff>101600</xdr:colOff>
      <xdr:row>99</xdr:row>
      <xdr:rowOff>66250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82777</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71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151243</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94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88090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4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59265</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45815"/>
          <a:ext cx="889000" cy="3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100483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4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59265</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745815"/>
          <a:ext cx="889000" cy="3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102573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44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2228</xdr:rowOff>
    </xdr:from>
    <xdr:to>
      <xdr:col>98</xdr:col>
      <xdr:colOff>38100</xdr:colOff>
      <xdr:row>39</xdr:row>
      <xdr:rowOff>103828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120355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46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8465</xdr:rowOff>
    </xdr:from>
    <xdr:to>
      <xdr:col>102</xdr:col>
      <xdr:colOff>165100</xdr:colOff>
      <xdr:row>39</xdr:row>
      <xdr:rowOff>110065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9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101192</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78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39668</xdr:rowOff>
    </xdr:from>
    <xdr:to>
      <xdr:col>116</xdr:col>
      <xdr:colOff>63500</xdr:colOff>
      <xdr:row>59</xdr:row>
      <xdr:rowOff>42011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55218"/>
          <a:ext cx="838200" cy="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129817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2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39668</xdr:rowOff>
    </xdr:from>
    <xdr:to>
      <xdr:col>111</xdr:col>
      <xdr:colOff>177800</xdr:colOff>
      <xdr:row>59</xdr:row>
      <xdr:rowOff>39763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55218"/>
          <a:ext cx="8890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56989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2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39763</xdr:rowOff>
    </xdr:from>
    <xdr:to>
      <xdr:col>107</xdr:col>
      <xdr:colOff>50800</xdr:colOff>
      <xdr:row>59</xdr:row>
      <xdr:rowOff>39897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55313"/>
          <a:ext cx="889000" cy="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57237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39763</xdr:rowOff>
    </xdr:from>
    <xdr:to>
      <xdr:col>102</xdr:col>
      <xdr:colOff>114300</xdr:colOff>
      <xdr:row>59</xdr:row>
      <xdr:rowOff>39897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55313"/>
          <a:ext cx="889000" cy="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55427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103816</xdr:rowOff>
    </xdr:from>
    <xdr:to>
      <xdr:col>98</xdr:col>
      <xdr:colOff>38100</xdr:colOff>
      <xdr:row>59</xdr:row>
      <xdr:rowOff>33966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50493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162661</xdr:rowOff>
    </xdr:from>
    <xdr:to>
      <xdr:col>116</xdr:col>
      <xdr:colOff>114300</xdr:colOff>
      <xdr:row>59</xdr:row>
      <xdr:rowOff>92811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85367</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9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160318</xdr:rowOff>
    </xdr:from>
    <xdr:to>
      <xdr:col>112</xdr:col>
      <xdr:colOff>38100</xdr:colOff>
      <xdr:row>59</xdr:row>
      <xdr:rowOff>90468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81595</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197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160413</xdr:rowOff>
    </xdr:from>
    <xdr:to>
      <xdr:col>107</xdr:col>
      <xdr:colOff>101600</xdr:colOff>
      <xdr:row>59</xdr:row>
      <xdr:rowOff>90563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81690</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197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160547</xdr:rowOff>
    </xdr:from>
    <xdr:to>
      <xdr:col>102</xdr:col>
      <xdr:colOff>165100</xdr:colOff>
      <xdr:row>59</xdr:row>
      <xdr:rowOff>90697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81824</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197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160413</xdr:rowOff>
    </xdr:from>
    <xdr:to>
      <xdr:col>98</xdr:col>
      <xdr:colOff>38100</xdr:colOff>
      <xdr:row>59</xdr:row>
      <xdr:rowOff>90563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81690</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197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123910</xdr:rowOff>
    </xdr:from>
    <xdr:to>
      <xdr:col>116</xdr:col>
      <xdr:colOff>62864</xdr:colOff>
      <xdr:row>79</xdr:row>
      <xdr:rowOff>102634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25410"/>
          <a:ext cx="1269" cy="1521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106461</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5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102634</xdr:rowOff>
    </xdr:from>
    <xdr:to>
      <xdr:col>116</xdr:col>
      <xdr:colOff>152400</xdr:colOff>
      <xdr:row>79</xdr:row>
      <xdr:rowOff>102634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4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70587</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0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123910</xdr:rowOff>
    </xdr:from>
    <xdr:to>
      <xdr:col>116</xdr:col>
      <xdr:colOff>152400</xdr:colOff>
      <xdr:row>70</xdr:row>
      <xdr:rowOff>123910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2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123045</xdr:rowOff>
    </xdr:from>
    <xdr:to>
      <xdr:col>116</xdr:col>
      <xdr:colOff>63500</xdr:colOff>
      <xdr:row>75</xdr:row>
      <xdr:rowOff>130573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2981795"/>
          <a:ext cx="838200" cy="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103903</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962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125476</xdr:rowOff>
    </xdr:from>
    <xdr:to>
      <xdr:col>116</xdr:col>
      <xdr:colOff>114300</xdr:colOff>
      <xdr:row>76</xdr:row>
      <xdr:rowOff>55626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8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122734</xdr:rowOff>
    </xdr:from>
    <xdr:to>
      <xdr:col>111</xdr:col>
      <xdr:colOff>177800</xdr:colOff>
      <xdr:row>75</xdr:row>
      <xdr:rowOff>123045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0434300" y="12638584"/>
          <a:ext cx="889000" cy="34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67934</xdr:rowOff>
    </xdr:from>
    <xdr:to>
      <xdr:col>112</xdr:col>
      <xdr:colOff>38100</xdr:colOff>
      <xdr:row>74</xdr:row>
      <xdr:rowOff>169534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5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14611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53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122734</xdr:rowOff>
    </xdr:from>
    <xdr:to>
      <xdr:col>107</xdr:col>
      <xdr:colOff>50800</xdr:colOff>
      <xdr:row>74</xdr:row>
      <xdr:rowOff>188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638584"/>
          <a:ext cx="889000" cy="48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39849</xdr:rowOff>
    </xdr:from>
    <xdr:to>
      <xdr:col>107</xdr:col>
      <xdr:colOff>101600</xdr:colOff>
      <xdr:row>74</xdr:row>
      <xdr:rowOff>141449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727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132576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81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188</xdr:rowOff>
    </xdr:from>
    <xdr:to>
      <xdr:col>102</xdr:col>
      <xdr:colOff>114300</xdr:colOff>
      <xdr:row>74</xdr:row>
      <xdr:rowOff>73651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687488"/>
          <a:ext cx="889000" cy="73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90190</xdr:rowOff>
    </xdr:from>
    <xdr:to>
      <xdr:col>102</xdr:col>
      <xdr:colOff>165100</xdr:colOff>
      <xdr:row>75</xdr:row>
      <xdr:rowOff>20340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7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11467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87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81079</xdr:rowOff>
    </xdr:from>
    <xdr:to>
      <xdr:col>98</xdr:col>
      <xdr:colOff>38100</xdr:colOff>
      <xdr:row>75</xdr:row>
      <xdr:rowOff>11229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6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2356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86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79773</xdr:rowOff>
    </xdr:from>
    <xdr:to>
      <xdr:col>116</xdr:col>
      <xdr:colOff>114300</xdr:colOff>
      <xdr:row>76</xdr:row>
      <xdr:rowOff>9922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93852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102650</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78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72245</xdr:rowOff>
    </xdr:from>
    <xdr:to>
      <xdr:col>112</xdr:col>
      <xdr:colOff>38100</xdr:colOff>
      <xdr:row>76</xdr:row>
      <xdr:rowOff>2395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93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164972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02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71934</xdr:rowOff>
    </xdr:from>
    <xdr:to>
      <xdr:col>107</xdr:col>
      <xdr:colOff>101600</xdr:colOff>
      <xdr:row>74</xdr:row>
      <xdr:rowOff>2084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58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18611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36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120838</xdr:rowOff>
    </xdr:from>
    <xdr:to>
      <xdr:col>102</xdr:col>
      <xdr:colOff>165100</xdr:colOff>
      <xdr:row>74</xdr:row>
      <xdr:rowOff>50988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63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67515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41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22851</xdr:rowOff>
    </xdr:from>
    <xdr:to>
      <xdr:col>98</xdr:col>
      <xdr:colOff>38100</xdr:colOff>
      <xdr:row>74</xdr:row>
      <xdr:rowOff>124451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71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140978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48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　</a:t>
          </a:r>
          <a:r>
            <a:rPr kumimoji="1" lang="ja-JP" altLang="ja-JP" sz="1000" b="0" i="0" u="none" strike="noStrike" kern="0" cap="none" spc="0" normalizeH="0" baseline="0" noProof="0">
              <a:ln>
                <a:noFill/>
              </a:ln>
              <a:solidFill>
                <a:prstClr val="black"/>
              </a:solidFill>
              <a:effectLst/>
              <a:uLnTx/>
              <a:uFillTx/>
              <a:latin typeface="+mn-lt"/>
              <a:ea typeface="+mn-ea"/>
              <a:cs typeface="+mn-cs"/>
            </a:rPr>
            <a:t>歳出決算総額は、住民一人当たり</a:t>
          </a:r>
          <a:r>
            <a:rPr kumimoji="1" lang="en-US" altLang="ja-JP" sz="1000" b="0" i="0" u="none" strike="noStrike" kern="0" cap="none" spc="0" normalizeH="0" baseline="0" noProof="0">
              <a:ln>
                <a:noFill/>
              </a:ln>
              <a:solidFill>
                <a:prstClr val="black"/>
              </a:solidFill>
              <a:effectLst/>
              <a:uLnTx/>
              <a:uFillTx/>
              <a:latin typeface="+mn-lt"/>
              <a:ea typeface="+mn-ea"/>
              <a:cs typeface="+mn-cs"/>
            </a:rPr>
            <a:t>773,206</a:t>
          </a:r>
          <a:r>
            <a:rPr kumimoji="1" lang="ja-JP" altLang="ja-JP" sz="1000" b="0" i="0" u="none" strike="noStrike" kern="0" cap="none" spc="0" normalizeH="0" baseline="0" noProof="0">
              <a:ln>
                <a:noFill/>
              </a:ln>
              <a:solidFill>
                <a:prstClr val="black"/>
              </a:solidFill>
              <a:effectLst/>
              <a:uLnTx/>
              <a:uFillTx/>
              <a:latin typeface="+mn-lt"/>
              <a:ea typeface="+mn-ea"/>
              <a:cs typeface="+mn-cs"/>
            </a:rPr>
            <a:t>円となっており、前年度から</a:t>
          </a:r>
          <a:r>
            <a:rPr kumimoji="1" lang="en-US" altLang="ja-JP" sz="1000" b="0" i="0" u="none" strike="noStrike" kern="0" cap="none" spc="0" normalizeH="0" baseline="0" noProof="0">
              <a:ln>
                <a:noFill/>
              </a:ln>
              <a:solidFill>
                <a:prstClr val="black"/>
              </a:solidFill>
              <a:effectLst/>
              <a:uLnTx/>
              <a:uFillTx/>
              <a:latin typeface="+mn-lt"/>
              <a:ea typeface="+mn-ea"/>
              <a:cs typeface="+mn-cs"/>
            </a:rPr>
            <a:t>54,669</a:t>
          </a:r>
          <a:r>
            <a:rPr kumimoji="1" lang="ja-JP" altLang="ja-JP" sz="1000" b="0" i="0" u="none" strike="noStrike" kern="0" cap="none" spc="0" normalizeH="0" baseline="0" noProof="0">
              <a:ln>
                <a:noFill/>
              </a:ln>
              <a:solidFill>
                <a:prstClr val="black"/>
              </a:solidFill>
              <a:effectLst/>
              <a:uLnTx/>
              <a:uFillTx/>
              <a:latin typeface="+mn-lt"/>
              <a:ea typeface="+mn-ea"/>
              <a:cs typeface="+mn-cs"/>
            </a:rPr>
            <a:t>円</a:t>
          </a:r>
          <a:r>
            <a:rPr kumimoji="1" lang="ja-JP" altLang="en-US" sz="1000" b="0" i="0" u="none" strike="noStrike" kern="0" cap="none" spc="0" normalizeH="0" baseline="0" noProof="0">
              <a:ln>
                <a:noFill/>
              </a:ln>
              <a:solidFill>
                <a:prstClr val="black"/>
              </a:solidFill>
              <a:effectLst/>
              <a:uLnTx/>
              <a:uFillTx/>
              <a:latin typeface="+mn-lt"/>
              <a:ea typeface="+mn-ea"/>
              <a:cs typeface="+mn-cs"/>
            </a:rPr>
            <a:t>減少</a:t>
          </a:r>
          <a:r>
            <a:rPr kumimoji="1" lang="ja-JP" altLang="ja-JP" sz="1000" b="0" i="0" u="none" strike="noStrike" kern="0" cap="none" spc="0" normalizeH="0" baseline="0" noProof="0">
              <a:ln>
                <a:noFill/>
              </a:ln>
              <a:solidFill>
                <a:prstClr val="black"/>
              </a:solidFill>
              <a:effectLst/>
              <a:uLnTx/>
              <a:uFillTx/>
              <a:latin typeface="+mn-lt"/>
              <a:ea typeface="+mn-ea"/>
              <a:cs typeface="+mn-cs"/>
            </a:rPr>
            <a:t>している。</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義務的経費を見ると人件費は、住民一人当たり</a:t>
          </a:r>
          <a:r>
            <a:rPr kumimoji="1" lang="en-US" altLang="ja-JP" sz="1000" b="0" i="0" u="none" strike="noStrike" kern="0" cap="none" spc="0" normalizeH="0" baseline="0" noProof="0">
              <a:ln>
                <a:noFill/>
              </a:ln>
              <a:solidFill>
                <a:prstClr val="black"/>
              </a:solidFill>
              <a:effectLst/>
              <a:uLnTx/>
              <a:uFillTx/>
              <a:latin typeface="+mn-lt"/>
              <a:ea typeface="+mn-ea"/>
              <a:cs typeface="+mn-cs"/>
            </a:rPr>
            <a:t>137,032</a:t>
          </a:r>
          <a:r>
            <a:rPr kumimoji="1" lang="ja-JP" altLang="en-US" sz="1000" b="0" i="0" u="none" strike="noStrike" kern="0" cap="none" spc="0" normalizeH="0" baseline="0" noProof="0">
              <a:ln>
                <a:noFill/>
              </a:ln>
              <a:solidFill>
                <a:prstClr val="black"/>
              </a:solidFill>
              <a:effectLst/>
              <a:uLnTx/>
              <a:uFillTx/>
              <a:latin typeface="+mn-lt"/>
              <a:ea typeface="+mn-ea"/>
              <a:cs typeface="+mn-cs"/>
            </a:rPr>
            <a:t>円と</a:t>
          </a:r>
          <a:r>
            <a:rPr kumimoji="1" lang="ja-JP" altLang="ja-JP" sz="1000" b="0" i="0" u="none" strike="noStrike" kern="0" cap="none" spc="0" normalizeH="0" baseline="0" noProof="0">
              <a:ln>
                <a:noFill/>
              </a:ln>
              <a:solidFill>
                <a:prstClr val="black"/>
              </a:solidFill>
              <a:effectLst/>
              <a:uLnTx/>
              <a:uFillTx/>
              <a:latin typeface="+mn-lt"/>
              <a:ea typeface="+mn-ea"/>
              <a:cs typeface="+mn-cs"/>
            </a:rPr>
            <a:t>なっており、類似団体平均（</a:t>
          </a:r>
          <a:r>
            <a:rPr kumimoji="1" lang="en-US" altLang="ja-JP" sz="1000" b="0" i="0" u="none" strike="noStrike" kern="0" cap="none" spc="0" normalizeH="0" baseline="0" noProof="0">
              <a:ln>
                <a:noFill/>
              </a:ln>
              <a:solidFill>
                <a:prstClr val="black"/>
              </a:solidFill>
              <a:effectLst/>
              <a:uLnTx/>
              <a:uFillTx/>
              <a:latin typeface="+mn-lt"/>
              <a:ea typeface="+mn-ea"/>
              <a:cs typeface="+mn-cs"/>
            </a:rPr>
            <a:t>154,424</a:t>
          </a:r>
          <a:r>
            <a:rPr kumimoji="1" lang="ja-JP" altLang="ja-JP" sz="1000" b="0" i="0" u="none" strike="noStrike" kern="0" cap="none" spc="0" normalizeH="0" baseline="0" noProof="0">
              <a:ln>
                <a:noFill/>
              </a:ln>
              <a:solidFill>
                <a:prstClr val="black"/>
              </a:solidFill>
              <a:effectLst/>
              <a:uLnTx/>
              <a:uFillTx/>
              <a:latin typeface="+mn-lt"/>
              <a:ea typeface="+mn-ea"/>
              <a:cs typeface="+mn-cs"/>
            </a:rPr>
            <a:t>円）と比較すると</a:t>
          </a:r>
          <a:r>
            <a:rPr kumimoji="1" lang="en-US" altLang="ja-JP" sz="1000" b="0" i="0" u="none" strike="noStrike" kern="0" cap="none" spc="0" normalizeH="0" baseline="0" noProof="0">
              <a:ln>
                <a:noFill/>
              </a:ln>
              <a:solidFill>
                <a:prstClr val="black"/>
              </a:solidFill>
              <a:effectLst/>
              <a:uLnTx/>
              <a:uFillTx/>
              <a:latin typeface="+mn-lt"/>
              <a:ea typeface="+mn-ea"/>
              <a:cs typeface="+mn-cs"/>
            </a:rPr>
            <a:t>17,392</a:t>
          </a:r>
          <a:r>
            <a:rPr kumimoji="1" lang="ja-JP" altLang="ja-JP" sz="1000" b="0" i="0" u="none" strike="noStrike" kern="0" cap="none" spc="0" normalizeH="0" baseline="0" noProof="0">
              <a:ln>
                <a:noFill/>
              </a:ln>
              <a:solidFill>
                <a:prstClr val="black"/>
              </a:solidFill>
              <a:effectLst/>
              <a:uLnTx/>
              <a:uFillTx/>
              <a:latin typeface="+mn-lt"/>
              <a:ea typeface="+mn-ea"/>
              <a:cs typeface="+mn-cs"/>
            </a:rPr>
            <a:t>円下回っているが、茨城県平均</a:t>
          </a:r>
          <a:r>
            <a:rPr kumimoji="1" lang="en-US" altLang="ja-JP" sz="1000" b="0" i="0" u="none" strike="noStrike" kern="0" cap="none" spc="0" normalizeH="0" baseline="0" noProof="0">
              <a:ln>
                <a:noFill/>
              </a:ln>
              <a:solidFill>
                <a:prstClr val="black"/>
              </a:solidFill>
              <a:effectLst/>
              <a:uLnTx/>
              <a:uFillTx/>
              <a:latin typeface="+mn-lt"/>
              <a:ea typeface="+mn-ea"/>
              <a:cs typeface="+mn-cs"/>
            </a:rPr>
            <a:t>76,164</a:t>
          </a:r>
          <a:r>
            <a:rPr kumimoji="1" lang="ja-JP" altLang="ja-JP" sz="1000" b="0" i="0" u="none" strike="noStrike" kern="0" cap="none" spc="0" normalizeH="0" baseline="0" noProof="0">
              <a:ln>
                <a:noFill/>
              </a:ln>
              <a:solidFill>
                <a:prstClr val="black"/>
              </a:solidFill>
              <a:effectLst/>
              <a:uLnTx/>
              <a:uFillTx/>
              <a:latin typeface="+mn-lt"/>
              <a:ea typeface="+mn-ea"/>
              <a:cs typeface="+mn-cs"/>
            </a:rPr>
            <a:t>円に比べて高い水準にある。これは人口減少（前年度比△</a:t>
          </a:r>
          <a:r>
            <a:rPr kumimoji="1" lang="en-US" altLang="ja-JP" sz="1000" b="0" i="0" u="none" strike="noStrike" kern="0" cap="none" spc="0" normalizeH="0" baseline="0" noProof="0">
              <a:ln>
                <a:noFill/>
              </a:ln>
              <a:solidFill>
                <a:prstClr val="black"/>
              </a:solidFill>
              <a:effectLst/>
              <a:uLnTx/>
              <a:uFillTx/>
              <a:latin typeface="+mn-lt"/>
              <a:ea typeface="+mn-ea"/>
              <a:cs typeface="+mn-cs"/>
            </a:rPr>
            <a:t>162</a:t>
          </a:r>
          <a:r>
            <a:rPr kumimoji="1" lang="ja-JP" altLang="ja-JP" sz="1000" b="0" i="0" u="none" strike="noStrike" kern="0" cap="none" spc="0" normalizeH="0" baseline="0" noProof="0">
              <a:ln>
                <a:noFill/>
              </a:ln>
              <a:solidFill>
                <a:prstClr val="black"/>
              </a:solidFill>
              <a:effectLst/>
              <a:uLnTx/>
              <a:uFillTx/>
              <a:latin typeface="+mn-lt"/>
              <a:ea typeface="+mn-ea"/>
              <a:cs typeface="+mn-cs"/>
            </a:rPr>
            <a:t>人）</a:t>
          </a:r>
          <a:r>
            <a:rPr kumimoji="1" lang="ja-JP" altLang="en-US" sz="1000" b="0" i="0" u="none" strike="noStrike" kern="0" cap="none" spc="0" normalizeH="0" baseline="0" noProof="0">
              <a:ln>
                <a:noFill/>
              </a:ln>
              <a:solidFill>
                <a:prstClr val="black"/>
              </a:solidFill>
              <a:effectLst/>
              <a:uLnTx/>
              <a:uFillTx/>
              <a:latin typeface="+mn-lt"/>
              <a:ea typeface="+mn-ea"/>
              <a:cs typeface="+mn-cs"/>
            </a:rPr>
            <a:t>に加え公立の施設が人口規模に対して多いこと</a:t>
          </a:r>
          <a:r>
            <a:rPr kumimoji="1" lang="ja-JP" altLang="ja-JP" sz="1000" b="0" i="0" u="none" strike="noStrike" kern="0" cap="none" spc="0" normalizeH="0" baseline="0" noProof="0">
              <a:ln>
                <a:noFill/>
              </a:ln>
              <a:solidFill>
                <a:prstClr val="black"/>
              </a:solidFill>
              <a:effectLst/>
              <a:uLnTx/>
              <a:uFillTx/>
              <a:latin typeface="+mn-lt"/>
              <a:ea typeface="+mn-ea"/>
              <a:cs typeface="+mn-cs"/>
            </a:rPr>
            <a:t>が主な要因である。</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扶助費については、前年度と比較すると</a:t>
          </a:r>
          <a:r>
            <a:rPr kumimoji="1" lang="en-US" altLang="ja-JP" sz="1000" b="0" i="0" u="none" strike="noStrike" kern="0" cap="none" spc="0" normalizeH="0" baseline="0" noProof="0">
              <a:ln>
                <a:noFill/>
              </a:ln>
              <a:solidFill>
                <a:prstClr val="black"/>
              </a:solidFill>
              <a:effectLst/>
              <a:uLnTx/>
              <a:uFillTx/>
              <a:latin typeface="+mn-lt"/>
              <a:ea typeface="+mn-ea"/>
              <a:cs typeface="+mn-cs"/>
            </a:rPr>
            <a:t>3,657</a:t>
          </a:r>
          <a:r>
            <a:rPr kumimoji="1" lang="ja-JP" altLang="ja-JP" sz="1000" b="0" i="0" u="none" strike="noStrike" kern="0" cap="none" spc="0" normalizeH="0" baseline="0" noProof="0">
              <a:ln>
                <a:noFill/>
              </a:ln>
              <a:solidFill>
                <a:prstClr val="black"/>
              </a:solidFill>
              <a:effectLst/>
              <a:uLnTx/>
              <a:uFillTx/>
              <a:latin typeface="+mn-lt"/>
              <a:ea typeface="+mn-ea"/>
              <a:cs typeface="+mn-cs"/>
            </a:rPr>
            <a:t>円の</a:t>
          </a:r>
          <a:r>
            <a:rPr kumimoji="1" lang="ja-JP" altLang="en-US" sz="1000" b="0" i="0" u="none" strike="noStrike" kern="0" cap="none" spc="0" normalizeH="0" baseline="0" noProof="0">
              <a:ln>
                <a:noFill/>
              </a:ln>
              <a:solidFill>
                <a:prstClr val="black"/>
              </a:solidFill>
              <a:effectLst/>
              <a:uLnTx/>
              <a:uFillTx/>
              <a:latin typeface="+mn-lt"/>
              <a:ea typeface="+mn-ea"/>
              <a:cs typeface="+mn-cs"/>
            </a:rPr>
            <a:t>増</a:t>
          </a:r>
          <a:r>
            <a:rPr kumimoji="1" lang="ja-JP" altLang="ja-JP" sz="1000" b="0" i="0" u="none" strike="noStrike" kern="0" cap="none" spc="0" normalizeH="0" baseline="0" noProof="0">
              <a:ln>
                <a:noFill/>
              </a:ln>
              <a:solidFill>
                <a:prstClr val="black"/>
              </a:solidFill>
              <a:effectLst/>
              <a:uLnTx/>
              <a:uFillTx/>
              <a:latin typeface="+mn-lt"/>
              <a:ea typeface="+mn-ea"/>
              <a:cs typeface="+mn-cs"/>
            </a:rPr>
            <a:t>、類似団体平均（</a:t>
          </a:r>
          <a:r>
            <a:rPr kumimoji="1" lang="en-US" altLang="ja-JP" sz="1000" b="0" i="0" u="none" strike="noStrike" kern="0" cap="none" spc="0" normalizeH="0" baseline="0" noProof="0">
              <a:ln>
                <a:noFill/>
              </a:ln>
              <a:solidFill>
                <a:prstClr val="black"/>
              </a:solidFill>
              <a:effectLst/>
              <a:uLnTx/>
              <a:uFillTx/>
              <a:latin typeface="+mn-lt"/>
              <a:ea typeface="+mn-ea"/>
              <a:cs typeface="+mn-cs"/>
            </a:rPr>
            <a:t>82,817</a:t>
          </a:r>
          <a:r>
            <a:rPr kumimoji="1" lang="ja-JP" altLang="ja-JP" sz="1000" b="0" i="0" u="none" strike="noStrike" kern="0" cap="none" spc="0" normalizeH="0" baseline="0" noProof="0">
              <a:ln>
                <a:noFill/>
              </a:ln>
              <a:solidFill>
                <a:prstClr val="black"/>
              </a:solidFill>
              <a:effectLst/>
              <a:uLnTx/>
              <a:uFillTx/>
              <a:latin typeface="+mn-lt"/>
              <a:ea typeface="+mn-ea"/>
              <a:cs typeface="+mn-cs"/>
            </a:rPr>
            <a:t>円）と比較すると</a:t>
          </a:r>
          <a:r>
            <a:rPr kumimoji="1" lang="en-US" altLang="ja-JP" sz="1000" b="0" i="0" u="none" strike="noStrike" kern="0" cap="none" spc="0" normalizeH="0" baseline="0" noProof="0">
              <a:ln>
                <a:noFill/>
              </a:ln>
              <a:solidFill>
                <a:prstClr val="black"/>
              </a:solidFill>
              <a:effectLst/>
              <a:uLnTx/>
              <a:uFillTx/>
              <a:latin typeface="+mn-lt"/>
              <a:ea typeface="+mn-ea"/>
              <a:cs typeface="+mn-cs"/>
            </a:rPr>
            <a:t>6,987</a:t>
          </a:r>
          <a:r>
            <a:rPr kumimoji="1" lang="ja-JP" altLang="ja-JP" sz="1000" b="0" i="0" u="none" strike="noStrike" kern="0" cap="none" spc="0" normalizeH="0" baseline="0" noProof="0">
              <a:ln>
                <a:noFill/>
              </a:ln>
              <a:solidFill>
                <a:prstClr val="black"/>
              </a:solidFill>
              <a:effectLst/>
              <a:uLnTx/>
              <a:uFillTx/>
              <a:latin typeface="+mn-lt"/>
              <a:ea typeface="+mn-ea"/>
              <a:cs typeface="+mn-cs"/>
            </a:rPr>
            <a:t>円、県平均よりも</a:t>
          </a:r>
          <a:r>
            <a:rPr kumimoji="1" lang="en-US" altLang="ja-JP" sz="1000" b="0" i="0" u="none" strike="noStrike" kern="0" cap="none" spc="0" normalizeH="0" baseline="0" noProof="0">
              <a:ln>
                <a:noFill/>
              </a:ln>
              <a:solidFill>
                <a:prstClr val="black"/>
              </a:solidFill>
              <a:effectLst/>
              <a:uLnTx/>
              <a:uFillTx/>
              <a:latin typeface="+mn-lt"/>
              <a:ea typeface="+mn-ea"/>
              <a:cs typeface="+mn-cs"/>
            </a:rPr>
            <a:t>42,671</a:t>
          </a:r>
          <a:r>
            <a:rPr kumimoji="1" lang="ja-JP" altLang="ja-JP" sz="1000" b="0" i="0" u="none" strike="noStrike" kern="0" cap="none" spc="0" normalizeH="0" baseline="0" noProof="0">
              <a:ln>
                <a:noFill/>
              </a:ln>
              <a:solidFill>
                <a:prstClr val="black"/>
              </a:solidFill>
              <a:effectLst/>
              <a:uLnTx/>
              <a:uFillTx/>
              <a:latin typeface="+mn-lt"/>
              <a:ea typeface="+mn-ea"/>
              <a:cs typeface="+mn-cs"/>
            </a:rPr>
            <a:t>円下回っている。</a:t>
          </a:r>
          <a:r>
            <a:rPr kumimoji="1" lang="ja-JP" altLang="en-US" sz="1000" b="0" i="0" u="none" strike="noStrike" kern="0" cap="none" spc="0" normalizeH="0" baseline="0" noProof="0">
              <a:ln>
                <a:noFill/>
              </a:ln>
              <a:solidFill>
                <a:prstClr val="black"/>
              </a:solidFill>
              <a:effectLst/>
              <a:uLnTx/>
              <a:uFillTx/>
              <a:latin typeface="+mn-lt"/>
              <a:ea typeface="+mn-ea"/>
              <a:cs typeface="+mn-cs"/>
            </a:rPr>
            <a:t>増</a:t>
          </a:r>
          <a:r>
            <a:rPr kumimoji="1" lang="ja-JP" altLang="ja-JP" sz="1000" b="0" i="0" u="none" strike="noStrike" kern="0" cap="none" spc="0" normalizeH="0" baseline="0" noProof="0">
              <a:ln>
                <a:noFill/>
              </a:ln>
              <a:solidFill>
                <a:prstClr val="black"/>
              </a:solidFill>
              <a:effectLst/>
              <a:uLnTx/>
              <a:uFillTx/>
              <a:latin typeface="+mn-lt"/>
              <a:ea typeface="+mn-ea"/>
              <a:cs typeface="+mn-cs"/>
            </a:rPr>
            <a:t>となった主な要因は、</a:t>
          </a:r>
          <a:r>
            <a:rPr kumimoji="1" lang="ja-JP" altLang="en-US" sz="1000" b="0" i="0" u="none" strike="noStrike" kern="0" cap="none" spc="0" normalizeH="0" baseline="0" noProof="0">
              <a:ln>
                <a:noFill/>
              </a:ln>
              <a:solidFill>
                <a:prstClr val="black"/>
              </a:solidFill>
              <a:effectLst/>
              <a:uLnTx/>
              <a:uFillTx/>
              <a:latin typeface="+mn-lt"/>
              <a:ea typeface="+mn-ea"/>
              <a:cs typeface="+mn-cs"/>
            </a:rPr>
            <a:t>物価高騰対応重点支援給付金</a:t>
          </a:r>
          <a:r>
            <a:rPr kumimoji="1" lang="ja-JP" altLang="ja-JP" sz="1000" b="0" i="0" u="none" strike="noStrike" kern="0" cap="none" spc="0" normalizeH="0" baseline="0" noProof="0">
              <a:ln>
                <a:noFill/>
              </a:ln>
              <a:solidFill>
                <a:prstClr val="black"/>
              </a:solidFill>
              <a:effectLst/>
              <a:uLnTx/>
              <a:uFillTx/>
              <a:latin typeface="+mn-lt"/>
              <a:ea typeface="+mn-ea"/>
              <a:cs typeface="+mn-cs"/>
            </a:rPr>
            <a:t>の</a:t>
          </a:r>
          <a:r>
            <a:rPr kumimoji="1" lang="ja-JP" altLang="en-US" sz="1000" b="0" i="0" u="none" strike="noStrike" kern="0" cap="none" spc="0" normalizeH="0" baseline="0" noProof="0">
              <a:ln>
                <a:noFill/>
              </a:ln>
              <a:solidFill>
                <a:prstClr val="black"/>
              </a:solidFill>
              <a:effectLst/>
              <a:uLnTx/>
              <a:uFillTx/>
              <a:latin typeface="+mn-lt"/>
              <a:ea typeface="+mn-ea"/>
              <a:cs typeface="+mn-cs"/>
            </a:rPr>
            <a:t>増</a:t>
          </a:r>
          <a:r>
            <a:rPr kumimoji="1" lang="ja-JP" altLang="ja-JP" sz="1000" b="0" i="0" u="none" strike="noStrike" kern="0" cap="none" spc="0" normalizeH="0" baseline="0" noProof="0">
              <a:ln>
                <a:noFill/>
              </a:ln>
              <a:solidFill>
                <a:prstClr val="black"/>
              </a:solidFill>
              <a:effectLst/>
              <a:uLnTx/>
              <a:uFillTx/>
              <a:latin typeface="+mn-lt"/>
              <a:ea typeface="+mn-ea"/>
              <a:cs typeface="+mn-cs"/>
            </a:rPr>
            <a:t>によるためである。引き続き扶助費の増加を抑制していくことに努める。</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公債費については、前年度と比較すると</a:t>
          </a:r>
          <a:r>
            <a:rPr kumimoji="1" lang="en-US" altLang="ja-JP" sz="1000" b="0" i="0" u="none" strike="noStrike" kern="0" cap="none" spc="0" normalizeH="0" baseline="0" noProof="0">
              <a:ln>
                <a:noFill/>
              </a:ln>
              <a:solidFill>
                <a:prstClr val="black"/>
              </a:solidFill>
              <a:effectLst/>
              <a:uLnTx/>
              <a:uFillTx/>
              <a:latin typeface="+mn-lt"/>
              <a:ea typeface="+mn-ea"/>
              <a:cs typeface="+mn-cs"/>
            </a:rPr>
            <a:t>1,915</a:t>
          </a:r>
          <a:r>
            <a:rPr kumimoji="1" lang="ja-JP" altLang="ja-JP" sz="1000" b="0" i="0" u="none" strike="noStrike" kern="0" cap="none" spc="0" normalizeH="0" baseline="0" noProof="0">
              <a:ln>
                <a:noFill/>
              </a:ln>
              <a:solidFill>
                <a:prstClr val="black"/>
              </a:solidFill>
              <a:effectLst/>
              <a:uLnTx/>
              <a:uFillTx/>
              <a:latin typeface="+mn-lt"/>
              <a:ea typeface="+mn-ea"/>
              <a:cs typeface="+mn-cs"/>
            </a:rPr>
            <a:t>円の増、類似団体平均（</a:t>
          </a:r>
          <a:r>
            <a:rPr kumimoji="1" lang="en-US" altLang="ja-JP" sz="1000" b="0" i="0" u="none" strike="noStrike" kern="0" cap="none" spc="0" normalizeH="0" baseline="0" noProof="0">
              <a:ln>
                <a:noFill/>
              </a:ln>
              <a:solidFill>
                <a:prstClr val="black"/>
              </a:solidFill>
              <a:effectLst/>
              <a:uLnTx/>
              <a:uFillTx/>
              <a:latin typeface="+mn-lt"/>
              <a:ea typeface="+mn-ea"/>
              <a:cs typeface="+mn-cs"/>
            </a:rPr>
            <a:t>85,821</a:t>
          </a:r>
          <a:r>
            <a:rPr kumimoji="1" lang="ja-JP" altLang="ja-JP" sz="1000" b="0" i="0" u="none" strike="noStrike" kern="0" cap="none" spc="0" normalizeH="0" baseline="0" noProof="0">
              <a:ln>
                <a:noFill/>
              </a:ln>
              <a:solidFill>
                <a:prstClr val="black"/>
              </a:solidFill>
              <a:effectLst/>
              <a:uLnTx/>
              <a:uFillTx/>
              <a:latin typeface="+mn-lt"/>
              <a:ea typeface="+mn-ea"/>
              <a:cs typeface="+mn-cs"/>
            </a:rPr>
            <a:t>円）と比較すると</a:t>
          </a:r>
          <a:r>
            <a:rPr kumimoji="1" lang="en-US" altLang="ja-JP" sz="1000" b="0" i="0" u="none" strike="noStrike" kern="0" cap="none" spc="0" normalizeH="0" baseline="0" noProof="0">
              <a:ln>
                <a:noFill/>
              </a:ln>
              <a:solidFill>
                <a:prstClr val="black"/>
              </a:solidFill>
              <a:effectLst/>
              <a:uLnTx/>
              <a:uFillTx/>
              <a:latin typeface="+mn-lt"/>
              <a:ea typeface="+mn-ea"/>
              <a:cs typeface="+mn-cs"/>
            </a:rPr>
            <a:t>40,644</a:t>
          </a:r>
          <a:r>
            <a:rPr kumimoji="1" lang="ja-JP" altLang="ja-JP" sz="1000" b="0" i="0" u="none" strike="noStrike" kern="0" cap="none" spc="0" normalizeH="0" baseline="0" noProof="0">
              <a:ln>
                <a:noFill/>
              </a:ln>
              <a:solidFill>
                <a:prstClr val="black"/>
              </a:solidFill>
              <a:effectLst/>
              <a:uLnTx/>
              <a:uFillTx/>
              <a:latin typeface="+mn-lt"/>
              <a:ea typeface="+mn-ea"/>
              <a:cs typeface="+mn-cs"/>
            </a:rPr>
            <a:t>円、県平均より</a:t>
          </a:r>
          <a:r>
            <a:rPr kumimoji="1" lang="en-US" altLang="ja-JP" sz="1000" b="0" i="0" u="none" strike="noStrike" kern="0" cap="none" spc="0" normalizeH="0" baseline="0" noProof="0">
              <a:ln>
                <a:noFill/>
              </a:ln>
              <a:solidFill>
                <a:prstClr val="black"/>
              </a:solidFill>
              <a:effectLst/>
              <a:uLnTx/>
              <a:uFillTx/>
              <a:latin typeface="+mn-lt"/>
              <a:ea typeface="+mn-ea"/>
              <a:cs typeface="+mn-cs"/>
            </a:rPr>
            <a:t>6,027</a:t>
          </a:r>
          <a:r>
            <a:rPr kumimoji="1" lang="ja-JP" altLang="ja-JP" sz="1000" b="0" i="0" u="none" strike="noStrike" kern="0" cap="none" spc="0" normalizeH="0" baseline="0" noProof="0">
              <a:ln>
                <a:noFill/>
              </a:ln>
              <a:solidFill>
                <a:prstClr val="black"/>
              </a:solidFill>
              <a:effectLst/>
              <a:uLnTx/>
              <a:uFillTx/>
              <a:latin typeface="+mn-lt"/>
              <a:ea typeface="+mn-ea"/>
              <a:cs typeface="+mn-cs"/>
            </a:rPr>
            <a:t>円上回っており、増となった主な要因は、</a:t>
          </a:r>
          <a:r>
            <a:rPr kumimoji="1" lang="ja-JP" altLang="en-US" sz="1000" b="0" i="0" u="none" strike="noStrike" kern="0" cap="none" spc="0" normalizeH="0" baseline="0" noProof="0">
              <a:ln>
                <a:noFill/>
              </a:ln>
              <a:solidFill>
                <a:prstClr val="black"/>
              </a:solidFill>
              <a:effectLst/>
              <a:uLnTx/>
              <a:uFillTx/>
              <a:latin typeface="+mn-lt"/>
              <a:ea typeface="+mn-ea"/>
              <a:cs typeface="+mn-cs"/>
            </a:rPr>
            <a:t>令和</a:t>
          </a:r>
          <a:r>
            <a:rPr kumimoji="1" lang="en-US" altLang="ja-JP" sz="1000" b="0" i="0" u="none" strike="noStrike" kern="0" cap="none" spc="0" normalizeH="0" baseline="0" noProof="0">
              <a:ln>
                <a:noFill/>
              </a:ln>
              <a:solidFill>
                <a:prstClr val="black"/>
              </a:solidFill>
              <a:effectLst/>
              <a:uLnTx/>
              <a:uFillTx/>
              <a:latin typeface="+mn-lt"/>
              <a:ea typeface="+mn-ea"/>
              <a:cs typeface="+mn-cs"/>
            </a:rPr>
            <a:t>5</a:t>
          </a:r>
          <a:r>
            <a:rPr kumimoji="1" lang="ja-JP" altLang="en-US" sz="1000" b="0" i="0" u="none" strike="noStrike" kern="0" cap="none" spc="0" normalizeH="0" baseline="0" noProof="0">
              <a:ln>
                <a:noFill/>
              </a:ln>
              <a:solidFill>
                <a:prstClr val="black"/>
              </a:solidFill>
              <a:effectLst/>
              <a:uLnTx/>
              <a:uFillTx/>
              <a:latin typeface="+mn-lt"/>
              <a:ea typeface="+mn-ea"/>
              <a:cs typeface="+mn-cs"/>
            </a:rPr>
            <a:t>年度過疎対策事業債の利子償還開始に</a:t>
          </a:r>
          <a:r>
            <a:rPr kumimoji="1" lang="ja-JP" altLang="ja-JP" sz="1000" b="0" i="0" u="none" strike="noStrike" kern="0" cap="none" spc="0" normalizeH="0" baseline="0" noProof="0">
              <a:ln>
                <a:noFill/>
              </a:ln>
              <a:solidFill>
                <a:prstClr val="black"/>
              </a:solidFill>
              <a:effectLst/>
              <a:uLnTx/>
              <a:uFillTx/>
              <a:latin typeface="+mn-lt"/>
              <a:ea typeface="+mn-ea"/>
              <a:cs typeface="+mn-cs"/>
            </a:rPr>
            <a:t>よるものであり、今後も将来的な負担に十分留意しつつ、過度に起債に依存することのない財政運営を行う。</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投資的経費の普通建設事業費は住民一人当たり</a:t>
          </a:r>
          <a:r>
            <a:rPr kumimoji="1" lang="en-US" altLang="ja-JP" sz="1000" b="0" i="0" u="none" strike="noStrike" kern="0" cap="none" spc="0" normalizeH="0" baseline="0" noProof="0">
              <a:ln>
                <a:noFill/>
              </a:ln>
              <a:solidFill>
                <a:prstClr val="black"/>
              </a:solidFill>
              <a:effectLst/>
              <a:uLnTx/>
              <a:uFillTx/>
              <a:latin typeface="+mn-lt"/>
              <a:ea typeface="+mn-ea"/>
              <a:cs typeface="+mn-cs"/>
            </a:rPr>
            <a:t>162,283</a:t>
          </a:r>
          <a:r>
            <a:rPr kumimoji="1" lang="ja-JP" altLang="ja-JP" sz="1000" b="0" i="0" u="none" strike="noStrike" kern="0" cap="none" spc="0" normalizeH="0" baseline="0" noProof="0">
              <a:ln>
                <a:noFill/>
              </a:ln>
              <a:solidFill>
                <a:prstClr val="black"/>
              </a:solidFill>
              <a:effectLst/>
              <a:uLnTx/>
              <a:uFillTx/>
              <a:latin typeface="+mn-lt"/>
              <a:ea typeface="+mn-ea"/>
              <a:cs typeface="+mn-cs"/>
            </a:rPr>
            <a:t>円と前年度より</a:t>
          </a:r>
          <a:r>
            <a:rPr kumimoji="1" lang="en-US" altLang="ja-JP" sz="1000" b="0" i="0" u="none" strike="noStrike" kern="0" cap="none" spc="0" normalizeH="0" baseline="0" noProof="0">
              <a:ln>
                <a:noFill/>
              </a:ln>
              <a:solidFill>
                <a:prstClr val="black"/>
              </a:solidFill>
              <a:effectLst/>
              <a:uLnTx/>
              <a:uFillTx/>
              <a:latin typeface="+mn-lt"/>
              <a:ea typeface="+mn-ea"/>
              <a:cs typeface="+mn-cs"/>
            </a:rPr>
            <a:t>36,674</a:t>
          </a:r>
          <a:r>
            <a:rPr kumimoji="1" lang="ja-JP" altLang="ja-JP" sz="1000" b="0" i="0" u="none" strike="noStrike" kern="0" cap="none" spc="0" normalizeH="0" baseline="0" noProof="0">
              <a:ln>
                <a:noFill/>
              </a:ln>
              <a:solidFill>
                <a:prstClr val="black"/>
              </a:solidFill>
              <a:effectLst/>
              <a:uLnTx/>
              <a:uFillTx/>
              <a:latin typeface="+mn-lt"/>
              <a:ea typeface="+mn-ea"/>
              <a:cs typeface="+mn-cs"/>
            </a:rPr>
            <a:t>円</a:t>
          </a:r>
          <a:r>
            <a:rPr kumimoji="1" lang="ja-JP" altLang="en-US" sz="1000" b="0" i="0" u="none" strike="noStrike" kern="0" cap="none" spc="0" normalizeH="0" baseline="0" noProof="0">
              <a:ln>
                <a:noFill/>
              </a:ln>
              <a:solidFill>
                <a:prstClr val="black"/>
              </a:solidFill>
              <a:effectLst/>
              <a:uLnTx/>
              <a:uFillTx/>
              <a:latin typeface="+mn-lt"/>
              <a:ea typeface="+mn-ea"/>
              <a:cs typeface="+mn-cs"/>
            </a:rPr>
            <a:t>減</a:t>
          </a:r>
          <a:r>
            <a:rPr kumimoji="1" lang="ja-JP" altLang="ja-JP" sz="1000" b="0" i="0" u="none" strike="noStrike" kern="0" cap="none" spc="0" normalizeH="0" baseline="0" noProof="0">
              <a:ln>
                <a:noFill/>
              </a:ln>
              <a:solidFill>
                <a:prstClr val="black"/>
              </a:solidFill>
              <a:effectLst/>
              <a:uLnTx/>
              <a:uFillTx/>
              <a:latin typeface="+mn-lt"/>
              <a:ea typeface="+mn-ea"/>
              <a:cs typeface="+mn-cs"/>
            </a:rPr>
            <a:t>となった。類似団体平均（</a:t>
          </a:r>
          <a:r>
            <a:rPr kumimoji="1" lang="en-US" altLang="ja-JP" sz="1000" b="0" i="0" u="none" strike="noStrike" kern="0" cap="none" spc="0" normalizeH="0" baseline="0" noProof="0">
              <a:ln>
                <a:noFill/>
              </a:ln>
              <a:solidFill>
                <a:prstClr val="black"/>
              </a:solidFill>
              <a:effectLst/>
              <a:uLnTx/>
              <a:uFillTx/>
              <a:latin typeface="+mn-lt"/>
              <a:ea typeface="+mn-ea"/>
              <a:cs typeface="+mn-cs"/>
            </a:rPr>
            <a:t>135,931</a:t>
          </a:r>
          <a:r>
            <a:rPr kumimoji="1" lang="ja-JP" altLang="ja-JP" sz="1000" b="0" i="0" u="none" strike="noStrike" kern="0" cap="none" spc="0" normalizeH="0" baseline="0" noProof="0">
              <a:ln>
                <a:noFill/>
              </a:ln>
              <a:solidFill>
                <a:prstClr val="black"/>
              </a:solidFill>
              <a:effectLst/>
              <a:uLnTx/>
              <a:uFillTx/>
              <a:latin typeface="+mn-lt"/>
              <a:ea typeface="+mn-ea"/>
              <a:cs typeface="+mn-cs"/>
            </a:rPr>
            <a:t>円）と比較しても一人当たりのコストは高い状況となっている。また、茨城県平均（</a:t>
          </a:r>
          <a:r>
            <a:rPr kumimoji="1" lang="en-US" altLang="ja-JP" sz="1000" b="0" i="0" u="none" strike="noStrike" kern="0" cap="none" spc="0" normalizeH="0" baseline="0" noProof="0">
              <a:ln>
                <a:noFill/>
              </a:ln>
              <a:solidFill>
                <a:prstClr val="black"/>
              </a:solidFill>
              <a:effectLst/>
              <a:uLnTx/>
              <a:uFillTx/>
              <a:latin typeface="+mn-lt"/>
              <a:ea typeface="+mn-ea"/>
              <a:cs typeface="+mn-cs"/>
            </a:rPr>
            <a:t>54,418</a:t>
          </a:r>
          <a:r>
            <a:rPr kumimoji="1" lang="ja-JP" altLang="ja-JP" sz="1000" b="0" i="0" u="none" strike="noStrike" kern="0" cap="none" spc="0" normalizeH="0" baseline="0" noProof="0">
              <a:ln>
                <a:noFill/>
              </a:ln>
              <a:solidFill>
                <a:prstClr val="black"/>
              </a:solidFill>
              <a:effectLst/>
              <a:uLnTx/>
              <a:uFillTx/>
              <a:latin typeface="+mn-lt"/>
              <a:ea typeface="+mn-ea"/>
              <a:cs typeface="+mn-cs"/>
            </a:rPr>
            <a:t>円）と比較しても上回っている。</a:t>
          </a:r>
          <a:r>
            <a:rPr kumimoji="1" lang="ja-JP" altLang="en-US" sz="1000" b="0" i="0" u="none" strike="noStrike" kern="0" cap="none" spc="0" normalizeH="0" baseline="0" noProof="0">
              <a:ln>
                <a:noFill/>
              </a:ln>
              <a:solidFill>
                <a:prstClr val="black"/>
              </a:solidFill>
              <a:effectLst/>
              <a:uLnTx/>
              <a:uFillTx/>
              <a:latin typeface="+mn-lt"/>
              <a:ea typeface="+mn-ea"/>
              <a:cs typeface="+mn-cs"/>
            </a:rPr>
            <a:t>減</a:t>
          </a:r>
          <a:r>
            <a:rPr kumimoji="1" lang="ja-JP" altLang="ja-JP" sz="1000" b="0" i="0" u="none" strike="noStrike" kern="0" cap="none" spc="0" normalizeH="0" baseline="0" noProof="0">
              <a:ln>
                <a:noFill/>
              </a:ln>
              <a:solidFill>
                <a:prstClr val="black"/>
              </a:solidFill>
              <a:effectLst/>
              <a:uLnTx/>
              <a:uFillTx/>
              <a:latin typeface="+mn-lt"/>
              <a:ea typeface="+mn-ea"/>
              <a:cs typeface="+mn-cs"/>
            </a:rPr>
            <a:t>となった要因は、</a:t>
          </a:r>
          <a:r>
            <a:rPr kumimoji="1" lang="ja-JP" altLang="en-US" sz="1000" b="0" i="0" u="none" strike="noStrike" kern="0" cap="none" spc="0" normalizeH="0" baseline="0" noProof="0">
              <a:ln>
                <a:noFill/>
              </a:ln>
              <a:solidFill>
                <a:prstClr val="black"/>
              </a:solidFill>
              <a:effectLst/>
              <a:uLnTx/>
              <a:uFillTx/>
              <a:latin typeface="+mn-lt"/>
              <a:ea typeface="+mn-ea"/>
              <a:cs typeface="+mn-cs"/>
            </a:rPr>
            <a:t>中央公民館整備事業が実施されたが、</a:t>
          </a:r>
          <a:r>
            <a:rPr kumimoji="1" lang="ja-JP" altLang="ja-JP" sz="1000" b="0" i="0" u="none" strike="noStrike" kern="0" cap="none" spc="0" normalizeH="0" baseline="0" noProof="0">
              <a:ln>
                <a:noFill/>
              </a:ln>
              <a:solidFill>
                <a:prstClr val="black"/>
              </a:solidFill>
              <a:effectLst/>
              <a:uLnTx/>
              <a:uFillTx/>
              <a:latin typeface="+mn-lt"/>
              <a:ea typeface="+mn-ea"/>
              <a:cs typeface="+mn-cs"/>
            </a:rPr>
            <a:t>認定こども園整備事業、</a:t>
          </a:r>
          <a:r>
            <a:rPr kumimoji="1" lang="ja-JP" altLang="en-US" sz="1000" b="0" i="0" u="none" strike="noStrike" kern="0" cap="none" spc="0" normalizeH="0" baseline="0" noProof="0">
              <a:ln>
                <a:noFill/>
              </a:ln>
              <a:solidFill>
                <a:prstClr val="black"/>
              </a:solidFill>
              <a:effectLst/>
              <a:uLnTx/>
              <a:uFillTx/>
              <a:latin typeface="+mn-lt"/>
              <a:ea typeface="+mn-ea"/>
              <a:cs typeface="+mn-cs"/>
            </a:rPr>
            <a:t>観光情報発信交流施設整備事業</a:t>
          </a:r>
          <a:r>
            <a:rPr kumimoji="1" lang="ja-JP" altLang="ja-JP" sz="1000" b="0" i="0" u="none" strike="noStrike" kern="0" cap="none" spc="0" normalizeH="0" baseline="0" noProof="0">
              <a:ln>
                <a:noFill/>
              </a:ln>
              <a:solidFill>
                <a:prstClr val="black"/>
              </a:solidFill>
              <a:effectLst/>
              <a:uLnTx/>
              <a:uFillTx/>
              <a:latin typeface="+mn-lt"/>
              <a:ea typeface="+mn-ea"/>
              <a:cs typeface="+mn-cs"/>
            </a:rPr>
            <a:t>等</a:t>
          </a:r>
          <a:r>
            <a:rPr kumimoji="1" lang="ja-JP" altLang="en-US" sz="1000" b="0" i="0" u="none" strike="noStrike" kern="0" cap="none" spc="0" normalizeH="0" baseline="0" noProof="0">
              <a:ln>
                <a:noFill/>
              </a:ln>
              <a:solidFill>
                <a:prstClr val="black"/>
              </a:solidFill>
              <a:effectLst/>
              <a:uLnTx/>
              <a:uFillTx/>
              <a:latin typeface="+mn-lt"/>
              <a:ea typeface="+mn-ea"/>
              <a:cs typeface="+mn-cs"/>
            </a:rPr>
            <a:t>が終了したこと</a:t>
          </a:r>
          <a:r>
            <a:rPr kumimoji="1" lang="ja-JP" altLang="ja-JP" sz="1000" b="0" i="0" u="none" strike="noStrike" kern="0" cap="none" spc="0" normalizeH="0" baseline="0" noProof="0">
              <a:ln>
                <a:noFill/>
              </a:ln>
              <a:solidFill>
                <a:prstClr val="black"/>
              </a:solidFill>
              <a:effectLst/>
              <a:uLnTx/>
              <a:uFillTx/>
              <a:latin typeface="+mn-lt"/>
              <a:ea typeface="+mn-ea"/>
              <a:cs typeface="+mn-cs"/>
            </a:rPr>
            <a:t>によるもので、前年度と比較して</a:t>
          </a:r>
          <a:r>
            <a:rPr kumimoji="1" lang="en-US" altLang="ja-JP" sz="1000" b="0" i="0" u="none" strike="noStrike" kern="0" cap="none" spc="0" normalizeH="0" baseline="0" noProof="0">
              <a:ln>
                <a:noFill/>
              </a:ln>
              <a:solidFill>
                <a:prstClr val="black"/>
              </a:solidFill>
              <a:effectLst/>
              <a:uLnTx/>
              <a:uFillTx/>
              <a:latin typeface="+mn-lt"/>
              <a:ea typeface="+mn-ea"/>
              <a:cs typeface="+mn-cs"/>
            </a:rPr>
            <a:t>18.4</a:t>
          </a:r>
          <a:r>
            <a:rPr kumimoji="1" lang="ja-JP" altLang="ja-JP" sz="1000" b="0" i="0" u="none" strike="noStrike" kern="0" cap="none" spc="0" normalizeH="0" baseline="0" noProof="0">
              <a:ln>
                <a:noFill/>
              </a:ln>
              <a:solidFill>
                <a:prstClr val="black"/>
              </a:solidFill>
              <a:effectLst/>
              <a:uLnTx/>
              <a:uFillTx/>
              <a:latin typeface="+mn-lt"/>
              <a:ea typeface="+mn-ea"/>
              <a:cs typeface="+mn-cs"/>
            </a:rPr>
            <a:t>％</a:t>
          </a:r>
          <a:r>
            <a:rPr kumimoji="1" lang="ja-JP" altLang="en-US" sz="1000" b="0" i="0" u="none" strike="noStrike" kern="0" cap="none" spc="0" normalizeH="0" baseline="0" noProof="0">
              <a:ln>
                <a:noFill/>
              </a:ln>
              <a:solidFill>
                <a:prstClr val="black"/>
              </a:solidFill>
              <a:effectLst/>
              <a:uLnTx/>
              <a:uFillTx/>
              <a:latin typeface="+mn-lt"/>
              <a:ea typeface="+mn-ea"/>
              <a:cs typeface="+mn-cs"/>
            </a:rPr>
            <a:t>減</a:t>
          </a:r>
          <a:r>
            <a:rPr kumimoji="1" lang="ja-JP" altLang="ja-JP" sz="1000" b="0" i="0" u="none" strike="noStrike" kern="0" cap="none" spc="0" normalizeH="0" baseline="0" noProof="0">
              <a:ln>
                <a:noFill/>
              </a:ln>
              <a:solidFill>
                <a:prstClr val="black"/>
              </a:solidFill>
              <a:effectLst/>
              <a:uLnTx/>
              <a:uFillTx/>
              <a:latin typeface="+mn-lt"/>
              <a:ea typeface="+mn-ea"/>
              <a:cs typeface="+mn-cs"/>
            </a:rPr>
            <a:t>となった。</a:t>
          </a:r>
          <a:endPar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茨城県河内町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7,791
7,584
44.30
6,375,156
6,024,052
317,986
3,343,087
5,725,816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141986</xdr:rowOff>
    </xdr:from>
    <xdr:to>
      <xdr:col>24</xdr:col>
      <xdr:colOff>63500</xdr:colOff>
      <xdr:row>37</xdr:row>
      <xdr:rowOff>31115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14186"/>
          <a:ext cx="8382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148353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7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26670</xdr:rowOff>
    </xdr:from>
    <xdr:to>
      <xdr:col>19</xdr:col>
      <xdr:colOff>177800</xdr:colOff>
      <xdr:row>37</xdr:row>
      <xdr:rowOff>31115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70320"/>
          <a:ext cx="889000"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111777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94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26670</xdr:rowOff>
    </xdr:from>
    <xdr:to>
      <xdr:col>15</xdr:col>
      <xdr:colOff>50800</xdr:colOff>
      <xdr:row>37</xdr:row>
      <xdr:rowOff>64770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703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141622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7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46101</xdr:rowOff>
    </xdr:from>
    <xdr:to>
      <xdr:col>10</xdr:col>
      <xdr:colOff>114300</xdr:colOff>
      <xdr:row>37</xdr:row>
      <xdr:rowOff>64770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89751"/>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13352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1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35323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91186</xdr:rowOff>
    </xdr:from>
    <xdr:to>
      <xdr:col>24</xdr:col>
      <xdr:colOff>114300</xdr:colOff>
      <xdr:row>37</xdr:row>
      <xdr:rowOff>21336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6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69613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4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151765</xdr:rowOff>
    </xdr:from>
    <xdr:to>
      <xdr:col>20</xdr:col>
      <xdr:colOff>38100</xdr:colOff>
      <xdr:row>37</xdr:row>
      <xdr:rowOff>81915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2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73042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1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147320</xdr:rowOff>
    </xdr:from>
    <xdr:to>
      <xdr:col>15</xdr:col>
      <xdr:colOff>101600</xdr:colOff>
      <xdr:row>37</xdr:row>
      <xdr:rowOff>77470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68597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13970</xdr:rowOff>
    </xdr:from>
    <xdr:to>
      <xdr:col>10</xdr:col>
      <xdr:colOff>165100</xdr:colOff>
      <xdr:row>37</xdr:row>
      <xdr:rowOff>115570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106697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5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166751</xdr:rowOff>
    </xdr:from>
    <xdr:to>
      <xdr:col>6</xdr:col>
      <xdr:colOff>38100</xdr:colOff>
      <xdr:row>37</xdr:row>
      <xdr:rowOff>96901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3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88028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31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70707</xdr:rowOff>
    </xdr:from>
    <xdr:to>
      <xdr:col>24</xdr:col>
      <xdr:colOff>63500</xdr:colOff>
      <xdr:row>58</xdr:row>
      <xdr:rowOff>82601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10014807"/>
          <a:ext cx="838200" cy="1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5184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77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70707</xdr:rowOff>
    </xdr:from>
    <xdr:to>
      <xdr:col>19</xdr:col>
      <xdr:colOff>177800</xdr:colOff>
      <xdr:row>58</xdr:row>
      <xdr:rowOff>85794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10014807"/>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113548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1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75861</xdr:rowOff>
    </xdr:from>
    <xdr:to>
      <xdr:col>15</xdr:col>
      <xdr:colOff>50800</xdr:colOff>
      <xdr:row>58</xdr:row>
      <xdr:rowOff>85794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10019961"/>
          <a:ext cx="889000" cy="9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120518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22368</xdr:rowOff>
    </xdr:from>
    <xdr:to>
      <xdr:col>10</xdr:col>
      <xdr:colOff>114300</xdr:colOff>
      <xdr:row>58</xdr:row>
      <xdr:rowOff>75861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66468"/>
          <a:ext cx="889000" cy="5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116140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140361</xdr:rowOff>
    </xdr:from>
    <xdr:to>
      <xdr:col>6</xdr:col>
      <xdr:colOff>38100</xdr:colOff>
      <xdr:row>58</xdr:row>
      <xdr:rowOff>70511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87038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31801</xdr:rowOff>
    </xdr:from>
    <xdr:to>
      <xdr:col>24</xdr:col>
      <xdr:colOff>114300</xdr:colOff>
      <xdr:row>58</xdr:row>
      <xdr:rowOff>133401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7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132184</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04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19907</xdr:rowOff>
    </xdr:from>
    <xdr:to>
      <xdr:col>20</xdr:col>
      <xdr:colOff>38100</xdr:colOff>
      <xdr:row>58</xdr:row>
      <xdr:rowOff>121507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6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112634</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56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34994</xdr:rowOff>
    </xdr:from>
    <xdr:to>
      <xdr:col>15</xdr:col>
      <xdr:colOff>101600</xdr:colOff>
      <xdr:row>58</xdr:row>
      <xdr:rowOff>136594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7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127721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71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25061</xdr:rowOff>
    </xdr:from>
    <xdr:to>
      <xdr:col>10</xdr:col>
      <xdr:colOff>165100</xdr:colOff>
      <xdr:row>58</xdr:row>
      <xdr:rowOff>126661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6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117788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61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143018</xdr:rowOff>
    </xdr:from>
    <xdr:to>
      <xdr:col>6</xdr:col>
      <xdr:colOff>38100</xdr:colOff>
      <xdr:row>58</xdr:row>
      <xdr:rowOff>73168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1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64295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1000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13780</xdr:rowOff>
    </xdr:from>
    <xdr:to>
      <xdr:col>24</xdr:col>
      <xdr:colOff>62865</xdr:colOff>
      <xdr:row>79</xdr:row>
      <xdr:rowOff>122318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730"/>
          <a:ext cx="1270" cy="1480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126145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7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122318</xdr:rowOff>
    </xdr:from>
    <xdr:to>
      <xdr:col>24</xdr:col>
      <xdr:colOff>152400</xdr:colOff>
      <xdr:row>79</xdr:row>
      <xdr:rowOff>122318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6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131907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13780</xdr:rowOff>
    </xdr:from>
    <xdr:to>
      <xdr:col>24</xdr:col>
      <xdr:colOff>152400</xdr:colOff>
      <xdr:row>71</xdr:row>
      <xdr:rowOff>13780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147610</xdr:rowOff>
    </xdr:from>
    <xdr:to>
      <xdr:col>24</xdr:col>
      <xdr:colOff>63500</xdr:colOff>
      <xdr:row>77</xdr:row>
      <xdr:rowOff>99253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2663460"/>
          <a:ext cx="838200" cy="63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139521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98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116644</xdr:rowOff>
    </xdr:from>
    <xdr:to>
      <xdr:col>24</xdr:col>
      <xdr:colOff>114300</xdr:colOff>
      <xdr:row>77</xdr:row>
      <xdr:rowOff>46794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147610</xdr:rowOff>
    </xdr:from>
    <xdr:to>
      <xdr:col>19</xdr:col>
      <xdr:colOff>177800</xdr:colOff>
      <xdr:row>76</xdr:row>
      <xdr:rowOff>28311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663460"/>
          <a:ext cx="889000" cy="39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24923</xdr:rowOff>
    </xdr:from>
    <xdr:to>
      <xdr:col>20</xdr:col>
      <xdr:colOff>38100</xdr:colOff>
      <xdr:row>77</xdr:row>
      <xdr:rowOff>126523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2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117650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19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28311</xdr:rowOff>
    </xdr:from>
    <xdr:to>
      <xdr:col>15</xdr:col>
      <xdr:colOff>50800</xdr:colOff>
      <xdr:row>78</xdr:row>
      <xdr:rowOff>16317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58511"/>
          <a:ext cx="889000" cy="33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86522</xdr:rowOff>
    </xdr:from>
    <xdr:to>
      <xdr:col>15</xdr:col>
      <xdr:colOff>101600</xdr:colOff>
      <xdr:row>78</xdr:row>
      <xdr:rowOff>16672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7799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8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16317</xdr:rowOff>
    </xdr:from>
    <xdr:to>
      <xdr:col>10</xdr:col>
      <xdr:colOff>114300</xdr:colOff>
      <xdr:row>79</xdr:row>
      <xdr:rowOff>94582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89417"/>
          <a:ext cx="889000" cy="24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47904</xdr:rowOff>
    </xdr:from>
    <xdr:to>
      <xdr:col>10</xdr:col>
      <xdr:colOff>165100</xdr:colOff>
      <xdr:row>77</xdr:row>
      <xdr:rowOff>149504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166031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24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30500</xdr:rowOff>
    </xdr:from>
    <xdr:to>
      <xdr:col>6</xdr:col>
      <xdr:colOff>38100</xdr:colOff>
      <xdr:row>78</xdr:row>
      <xdr:rowOff>132100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148627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78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48453</xdr:rowOff>
    </xdr:from>
    <xdr:to>
      <xdr:col>24</xdr:col>
      <xdr:colOff>114300</xdr:colOff>
      <xdr:row>77</xdr:row>
      <xdr:rowOff>150053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25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26880</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228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96810</xdr:rowOff>
    </xdr:from>
    <xdr:to>
      <xdr:col>20</xdr:col>
      <xdr:colOff>38100</xdr:colOff>
      <xdr:row>74</xdr:row>
      <xdr:rowOff>26960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61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43487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387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148961</xdr:rowOff>
    </xdr:from>
    <xdr:to>
      <xdr:col>15</xdr:col>
      <xdr:colOff>101600</xdr:colOff>
      <xdr:row>76</xdr:row>
      <xdr:rowOff>79111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0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95638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782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136967</xdr:rowOff>
    </xdr:from>
    <xdr:to>
      <xdr:col>10</xdr:col>
      <xdr:colOff>165100</xdr:colOff>
      <xdr:row>78</xdr:row>
      <xdr:rowOff>67117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33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58244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431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43782</xdr:rowOff>
    </xdr:from>
    <xdr:to>
      <xdr:col>6</xdr:col>
      <xdr:colOff>38100</xdr:colOff>
      <xdr:row>79</xdr:row>
      <xdr:rowOff>145382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58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136509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681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38850</xdr:rowOff>
    </xdr:from>
    <xdr:to>
      <xdr:col>24</xdr:col>
      <xdr:colOff>63500</xdr:colOff>
      <xdr:row>97</xdr:row>
      <xdr:rowOff>39340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669500"/>
          <a:ext cx="8382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104261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392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19238</xdr:rowOff>
    </xdr:from>
    <xdr:to>
      <xdr:col>19</xdr:col>
      <xdr:colOff>177800</xdr:colOff>
      <xdr:row>97</xdr:row>
      <xdr:rowOff>39340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649888"/>
          <a:ext cx="889000" cy="20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28514</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1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19238</xdr:rowOff>
    </xdr:from>
    <xdr:to>
      <xdr:col>15</xdr:col>
      <xdr:colOff>50800</xdr:colOff>
      <xdr:row>97</xdr:row>
      <xdr:rowOff>49312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649888"/>
          <a:ext cx="889000" cy="3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24402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1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49312</xdr:rowOff>
    </xdr:from>
    <xdr:to>
      <xdr:col>10</xdr:col>
      <xdr:colOff>114300</xdr:colOff>
      <xdr:row>97</xdr:row>
      <xdr:rowOff>59114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679962"/>
          <a:ext cx="889000" cy="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36797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32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116980</xdr:rowOff>
    </xdr:from>
    <xdr:to>
      <xdr:col>6</xdr:col>
      <xdr:colOff>38100</xdr:colOff>
      <xdr:row>97</xdr:row>
      <xdr:rowOff>47130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63657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35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159500</xdr:rowOff>
    </xdr:from>
    <xdr:to>
      <xdr:col>24</xdr:col>
      <xdr:colOff>114300</xdr:colOff>
      <xdr:row>97</xdr:row>
      <xdr:rowOff>89650</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137927</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9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159990</xdr:rowOff>
    </xdr:from>
    <xdr:to>
      <xdr:col>20</xdr:col>
      <xdr:colOff>38100</xdr:colOff>
      <xdr:row>97</xdr:row>
      <xdr:rowOff>90140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81267</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1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139888</xdr:rowOff>
    </xdr:from>
    <xdr:to>
      <xdr:col>15</xdr:col>
      <xdr:colOff>101600</xdr:colOff>
      <xdr:row>97</xdr:row>
      <xdr:rowOff>70038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59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61165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69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169962</xdr:rowOff>
    </xdr:from>
    <xdr:to>
      <xdr:col>10</xdr:col>
      <xdr:colOff>165100</xdr:colOff>
      <xdr:row>97</xdr:row>
      <xdr:rowOff>100112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2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91239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2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8314</xdr:rowOff>
    </xdr:from>
    <xdr:to>
      <xdr:col>6</xdr:col>
      <xdr:colOff>38100</xdr:colOff>
      <xdr:row>97</xdr:row>
      <xdr:rowOff>109914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3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101041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73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26052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69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139590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11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142257</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31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125112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5080</xdr:rowOff>
    </xdr:from>
    <xdr:to>
      <xdr:col>36</xdr:col>
      <xdr:colOff>165100</xdr:colOff>
      <xdr:row>38</xdr:row>
      <xdr:rowOff>106680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123207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95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39375</xdr:rowOff>
    </xdr:from>
    <xdr:to>
      <xdr:col>55</xdr:col>
      <xdr:colOff>0</xdr:colOff>
      <xdr:row>57</xdr:row>
      <xdr:rowOff>42461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812025"/>
          <a:ext cx="8382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93885</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52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110584</xdr:rowOff>
    </xdr:from>
    <xdr:to>
      <xdr:col>50</xdr:col>
      <xdr:colOff>114300</xdr:colOff>
      <xdr:row>57</xdr:row>
      <xdr:rowOff>42461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368884"/>
          <a:ext cx="889000" cy="446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25115</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45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110584</xdr:rowOff>
    </xdr:from>
    <xdr:to>
      <xdr:col>45</xdr:col>
      <xdr:colOff>177800</xdr:colOff>
      <xdr:row>56</xdr:row>
      <xdr:rowOff>62997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368884"/>
          <a:ext cx="889000" cy="29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157121</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62997</xdr:rowOff>
    </xdr:from>
    <xdr:to>
      <xdr:col>41</xdr:col>
      <xdr:colOff>50800</xdr:colOff>
      <xdr:row>57</xdr:row>
      <xdr:rowOff>117427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664197"/>
          <a:ext cx="889000" cy="22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159643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76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95765</xdr:rowOff>
    </xdr:from>
    <xdr:to>
      <xdr:col>36</xdr:col>
      <xdr:colOff>165100</xdr:colOff>
      <xdr:row>57</xdr:row>
      <xdr:rowOff>25915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42442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160025</xdr:rowOff>
    </xdr:from>
    <xdr:to>
      <xdr:col>55</xdr:col>
      <xdr:colOff>50800</xdr:colOff>
      <xdr:row>57</xdr:row>
      <xdr:rowOff>90175</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76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138452</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73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163111</xdr:rowOff>
    </xdr:from>
    <xdr:to>
      <xdr:col>50</xdr:col>
      <xdr:colOff>165100</xdr:colOff>
      <xdr:row>57</xdr:row>
      <xdr:rowOff>93261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7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84388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85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59784</xdr:rowOff>
    </xdr:from>
    <xdr:to>
      <xdr:col>46</xdr:col>
      <xdr:colOff>38100</xdr:colOff>
      <xdr:row>54</xdr:row>
      <xdr:rowOff>161384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31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6461</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50795" y="909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12197</xdr:rowOff>
    </xdr:from>
    <xdr:to>
      <xdr:col>41</xdr:col>
      <xdr:colOff>101600</xdr:colOff>
      <xdr:row>56</xdr:row>
      <xdr:rowOff>113797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61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130324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38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66627</xdr:rowOff>
    </xdr:from>
    <xdr:to>
      <xdr:col>36</xdr:col>
      <xdr:colOff>165100</xdr:colOff>
      <xdr:row>57</xdr:row>
      <xdr:rowOff>168227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83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159354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932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18892</xdr:rowOff>
    </xdr:from>
    <xdr:to>
      <xdr:col>55</xdr:col>
      <xdr:colOff>0</xdr:colOff>
      <xdr:row>79</xdr:row>
      <xdr:rowOff>10212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391992"/>
          <a:ext cx="838200" cy="16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132272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33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18892</xdr:rowOff>
    </xdr:from>
    <xdr:to>
      <xdr:col>50</xdr:col>
      <xdr:colOff>114300</xdr:colOff>
      <xdr:row>79</xdr:row>
      <xdr:rowOff>69317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391992"/>
          <a:ext cx="889000" cy="22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31819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57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69317</xdr:rowOff>
    </xdr:from>
    <xdr:to>
      <xdr:col>45</xdr:col>
      <xdr:colOff>177800</xdr:colOff>
      <xdr:row>79</xdr:row>
      <xdr:rowOff>93821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613867"/>
          <a:ext cx="889000" cy="2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54032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25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76642</xdr:rowOff>
    </xdr:from>
    <xdr:to>
      <xdr:col>41</xdr:col>
      <xdr:colOff>50800</xdr:colOff>
      <xdr:row>79</xdr:row>
      <xdr:rowOff>93821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621192"/>
          <a:ext cx="889000" cy="17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59999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116450</xdr:rowOff>
    </xdr:from>
    <xdr:to>
      <xdr:col>36</xdr:col>
      <xdr:colOff>165100</xdr:colOff>
      <xdr:row>79</xdr:row>
      <xdr:rowOff>46600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63127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6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130862</xdr:rowOff>
    </xdr:from>
    <xdr:to>
      <xdr:col>55</xdr:col>
      <xdr:colOff>50800</xdr:colOff>
      <xdr:row>79</xdr:row>
      <xdr:rowOff>61012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0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87823</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6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139542</xdr:rowOff>
    </xdr:from>
    <xdr:to>
      <xdr:col>50</xdr:col>
      <xdr:colOff>165100</xdr:colOff>
      <xdr:row>78</xdr:row>
      <xdr:rowOff>69692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4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86219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11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18517</xdr:rowOff>
    </xdr:from>
    <xdr:to>
      <xdr:col>46</xdr:col>
      <xdr:colOff>38100</xdr:colOff>
      <xdr:row>79</xdr:row>
      <xdr:rowOff>120117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56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111244</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655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43021</xdr:rowOff>
    </xdr:from>
    <xdr:to>
      <xdr:col>41</xdr:col>
      <xdr:colOff>101600</xdr:colOff>
      <xdr:row>79</xdr:row>
      <xdr:rowOff>144621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58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135748</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68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25842</xdr:rowOff>
    </xdr:from>
    <xdr:to>
      <xdr:col>36</xdr:col>
      <xdr:colOff>165100</xdr:colOff>
      <xdr:row>79</xdr:row>
      <xdr:rowOff>127442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57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118569</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66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156589</xdr:rowOff>
    </xdr:from>
    <xdr:to>
      <xdr:col>55</xdr:col>
      <xdr:colOff>0</xdr:colOff>
      <xdr:row>98</xdr:row>
      <xdr:rowOff>16556</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787239"/>
          <a:ext cx="838200" cy="3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40763</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99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16556</xdr:rowOff>
    </xdr:from>
    <xdr:to>
      <xdr:col>50</xdr:col>
      <xdr:colOff>114300</xdr:colOff>
      <xdr:row>98</xdr:row>
      <xdr:rowOff>28299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818656"/>
          <a:ext cx="889000" cy="1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158494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44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28299</xdr:rowOff>
    </xdr:from>
    <xdr:to>
      <xdr:col>45</xdr:col>
      <xdr:colOff>177800</xdr:colOff>
      <xdr:row>98</xdr:row>
      <xdr:rowOff>31224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830399"/>
          <a:ext cx="889000" cy="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171361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45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31224</xdr:rowOff>
    </xdr:from>
    <xdr:to>
      <xdr:col>41</xdr:col>
      <xdr:colOff>50800</xdr:colOff>
      <xdr:row>98</xdr:row>
      <xdr:rowOff>34460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833324"/>
          <a:ext cx="889000" cy="3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162752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45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51974</xdr:rowOff>
    </xdr:from>
    <xdr:to>
      <xdr:col>36</xdr:col>
      <xdr:colOff>165100</xdr:colOff>
      <xdr:row>97</xdr:row>
      <xdr:rowOff>153574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170101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45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105789</xdr:rowOff>
    </xdr:from>
    <xdr:to>
      <xdr:col>55</xdr:col>
      <xdr:colOff>50800</xdr:colOff>
      <xdr:row>98</xdr:row>
      <xdr:rowOff>35939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73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20716</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5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137206</xdr:rowOff>
    </xdr:from>
    <xdr:to>
      <xdr:col>50</xdr:col>
      <xdr:colOff>165100</xdr:colOff>
      <xdr:row>98</xdr:row>
      <xdr:rowOff>67356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7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58483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86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148949</xdr:rowOff>
    </xdr:from>
    <xdr:to>
      <xdr:col>46</xdr:col>
      <xdr:colOff>38100</xdr:colOff>
      <xdr:row>98</xdr:row>
      <xdr:rowOff>79099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77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70226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87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151874</xdr:rowOff>
    </xdr:from>
    <xdr:to>
      <xdr:col>41</xdr:col>
      <xdr:colOff>101600</xdr:colOff>
      <xdr:row>98</xdr:row>
      <xdr:rowOff>82024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78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73151</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87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155110</xdr:rowOff>
    </xdr:from>
    <xdr:to>
      <xdr:col>36</xdr:col>
      <xdr:colOff>165100</xdr:colOff>
      <xdr:row>98</xdr:row>
      <xdr:rowOff>85260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78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76387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87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9380</xdr:rowOff>
    </xdr:from>
    <xdr:to>
      <xdr:col>85</xdr:col>
      <xdr:colOff>127000</xdr:colOff>
      <xdr:row>38</xdr:row>
      <xdr:rowOff>12854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524480"/>
          <a:ext cx="838200" cy="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92264</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264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12854</xdr:rowOff>
    </xdr:from>
    <xdr:to>
      <xdr:col>81</xdr:col>
      <xdr:colOff>50800</xdr:colOff>
      <xdr:row>38</xdr:row>
      <xdr:rowOff>32098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527954"/>
          <a:ext cx="889000" cy="1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44237</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21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32098</xdr:rowOff>
    </xdr:from>
    <xdr:to>
      <xdr:col>76</xdr:col>
      <xdr:colOff>114300</xdr:colOff>
      <xdr:row>38</xdr:row>
      <xdr:rowOff>34430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547198"/>
          <a:ext cx="8890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47903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22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100884</xdr:rowOff>
    </xdr:from>
    <xdr:to>
      <xdr:col>71</xdr:col>
      <xdr:colOff>177800</xdr:colOff>
      <xdr:row>38</xdr:row>
      <xdr:rowOff>34430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444534"/>
          <a:ext cx="889000" cy="10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56782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22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73849</xdr:rowOff>
    </xdr:from>
    <xdr:to>
      <xdr:col>67</xdr:col>
      <xdr:colOff>101600</xdr:colOff>
      <xdr:row>38</xdr:row>
      <xdr:rowOff>3999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166576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51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130030</xdr:rowOff>
    </xdr:from>
    <xdr:to>
      <xdr:col>85</xdr:col>
      <xdr:colOff>177800</xdr:colOff>
      <xdr:row>38</xdr:row>
      <xdr:rowOff>60179</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47368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47814</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39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133504</xdr:rowOff>
    </xdr:from>
    <xdr:to>
      <xdr:col>81</xdr:col>
      <xdr:colOff>101600</xdr:colOff>
      <xdr:row>38</xdr:row>
      <xdr:rowOff>63654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47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54781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56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152748</xdr:rowOff>
    </xdr:from>
    <xdr:to>
      <xdr:col>76</xdr:col>
      <xdr:colOff>165100</xdr:colOff>
      <xdr:row>38</xdr:row>
      <xdr:rowOff>82898</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49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74025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5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155080</xdr:rowOff>
    </xdr:from>
    <xdr:to>
      <xdr:col>72</xdr:col>
      <xdr:colOff>38100</xdr:colOff>
      <xdr:row>38</xdr:row>
      <xdr:rowOff>85230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49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76357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9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50084</xdr:rowOff>
    </xdr:from>
    <xdr:to>
      <xdr:col>67</xdr:col>
      <xdr:colOff>101600</xdr:colOff>
      <xdr:row>37</xdr:row>
      <xdr:rowOff>151684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39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168211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16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33369</xdr:rowOff>
    </xdr:from>
    <xdr:to>
      <xdr:col>85</xdr:col>
      <xdr:colOff>127000</xdr:colOff>
      <xdr:row>57</xdr:row>
      <xdr:rowOff>147456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634569"/>
          <a:ext cx="838200" cy="28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48461</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821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147456</xdr:rowOff>
    </xdr:from>
    <xdr:to>
      <xdr:col>81</xdr:col>
      <xdr:colOff>50800</xdr:colOff>
      <xdr:row>58</xdr:row>
      <xdr:rowOff>48495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920106"/>
          <a:ext cx="889000" cy="7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17403</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61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48495</xdr:rowOff>
    </xdr:from>
    <xdr:to>
      <xdr:col>76</xdr:col>
      <xdr:colOff>114300</xdr:colOff>
      <xdr:row>58</xdr:row>
      <xdr:rowOff>83069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9992595"/>
          <a:ext cx="889000" cy="3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42442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49119</xdr:rowOff>
    </xdr:from>
    <xdr:to>
      <xdr:col>71</xdr:col>
      <xdr:colOff>177800</xdr:colOff>
      <xdr:row>58</xdr:row>
      <xdr:rowOff>83069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993219"/>
          <a:ext cx="889000" cy="3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65063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77731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67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154019</xdr:rowOff>
    </xdr:from>
    <xdr:to>
      <xdr:col>85</xdr:col>
      <xdr:colOff>177800</xdr:colOff>
      <xdr:row>56</xdr:row>
      <xdr:rowOff>84169</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58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5446</xdr:rowOff>
    </xdr:from>
    <xdr:ext cx="599010"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435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96656</xdr:rowOff>
    </xdr:from>
    <xdr:to>
      <xdr:col>81</xdr:col>
      <xdr:colOff>101600</xdr:colOff>
      <xdr:row>58</xdr:row>
      <xdr:rowOff>26806</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86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17933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962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169145</xdr:rowOff>
    </xdr:from>
    <xdr:to>
      <xdr:col>76</xdr:col>
      <xdr:colOff>165100</xdr:colOff>
      <xdr:row>58</xdr:row>
      <xdr:rowOff>99295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94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90422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1003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32269</xdr:rowOff>
    </xdr:from>
    <xdr:to>
      <xdr:col>72</xdr:col>
      <xdr:colOff>38100</xdr:colOff>
      <xdr:row>58</xdr:row>
      <xdr:rowOff>133869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97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124996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1006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169769</xdr:rowOff>
    </xdr:from>
    <xdr:to>
      <xdr:col>67</xdr:col>
      <xdr:colOff>101600</xdr:colOff>
      <xdr:row>58</xdr:row>
      <xdr:rowOff>99919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94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91046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1003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3189</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004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121316</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3189</xdr:rowOff>
    </xdr:from>
    <xdr:to>
      <xdr:col>86</xdr:col>
      <xdr:colOff>25400</xdr:colOff>
      <xdr:row>70</xdr:row>
      <xdr:rowOff>3189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00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171296</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201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148419</xdr:rowOff>
    </xdr:from>
    <xdr:to>
      <xdr:col>85</xdr:col>
      <xdr:colOff>177800</xdr:colOff>
      <xdr:row>78</xdr:row>
      <xdr:rowOff>78569</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3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119687</xdr:rowOff>
    </xdr:from>
    <xdr:to>
      <xdr:col>81</xdr:col>
      <xdr:colOff>101600</xdr:colOff>
      <xdr:row>78</xdr:row>
      <xdr:rowOff>49837</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32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66364</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09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132004</xdr:rowOff>
    </xdr:from>
    <xdr:to>
      <xdr:col>76</xdr:col>
      <xdr:colOff>165100</xdr:colOff>
      <xdr:row>78</xdr:row>
      <xdr:rowOff>62154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78681</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10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160150</xdr:rowOff>
    </xdr:from>
    <xdr:to>
      <xdr:col>72</xdr:col>
      <xdr:colOff>38100</xdr:colOff>
      <xdr:row>78</xdr:row>
      <xdr:rowOff>90300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106827</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1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165683</xdr:rowOff>
    </xdr:from>
    <xdr:to>
      <xdr:col>67</xdr:col>
      <xdr:colOff>101600</xdr:colOff>
      <xdr:row>78</xdr:row>
      <xdr:rowOff>95833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112360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14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110114</xdr:rowOff>
    </xdr:from>
    <xdr:to>
      <xdr:col>85</xdr:col>
      <xdr:colOff>127000</xdr:colOff>
      <xdr:row>96</xdr:row>
      <xdr:rowOff>121058</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569314"/>
          <a:ext cx="838200" cy="10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21359</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137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121058</xdr:rowOff>
    </xdr:from>
    <xdr:to>
      <xdr:col>81</xdr:col>
      <xdr:colOff>50800</xdr:colOff>
      <xdr:row>96</xdr:row>
      <xdr:rowOff>137375</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580258"/>
          <a:ext cx="889000" cy="1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120821</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06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137375</xdr:rowOff>
    </xdr:from>
    <xdr:to>
      <xdr:col>76</xdr:col>
      <xdr:colOff>114300</xdr:colOff>
      <xdr:row>96</xdr:row>
      <xdr:rowOff>144684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596575"/>
          <a:ext cx="889000" cy="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116524</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06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144684</xdr:rowOff>
    </xdr:from>
    <xdr:to>
      <xdr:col>71</xdr:col>
      <xdr:colOff>177800</xdr:colOff>
      <xdr:row>96</xdr:row>
      <xdr:rowOff>159851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603884"/>
          <a:ext cx="889000" cy="1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139476</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08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48437</xdr:rowOff>
    </xdr:from>
    <xdr:to>
      <xdr:col>67</xdr:col>
      <xdr:colOff>101600</xdr:colOff>
      <xdr:row>95</xdr:row>
      <xdr:rowOff>150037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166564</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11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59314</xdr:rowOff>
    </xdr:from>
    <xdr:to>
      <xdr:col>85</xdr:col>
      <xdr:colOff>177800</xdr:colOff>
      <xdr:row>96</xdr:row>
      <xdr:rowOff>160914</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51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37741</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49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70258</xdr:rowOff>
    </xdr:from>
    <xdr:to>
      <xdr:col>81</xdr:col>
      <xdr:colOff>101600</xdr:colOff>
      <xdr:row>97</xdr:row>
      <xdr:rowOff>408</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52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162985</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622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86575</xdr:rowOff>
    </xdr:from>
    <xdr:to>
      <xdr:col>76</xdr:col>
      <xdr:colOff>165100</xdr:colOff>
      <xdr:row>97</xdr:row>
      <xdr:rowOff>16725</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5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7852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638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93884</xdr:rowOff>
    </xdr:from>
    <xdr:to>
      <xdr:col>72</xdr:col>
      <xdr:colOff>38100</xdr:colOff>
      <xdr:row>97</xdr:row>
      <xdr:rowOff>24034</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55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15161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64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109051</xdr:rowOff>
    </xdr:from>
    <xdr:to>
      <xdr:col>67</xdr:col>
      <xdr:colOff>101600</xdr:colOff>
      <xdr:row>97</xdr:row>
      <xdr:rowOff>39201</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56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30328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66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72075</xdr:rowOff>
    </xdr:from>
    <xdr:to>
      <xdr:col>98</xdr:col>
      <xdr:colOff>38100</xdr:colOff>
      <xdr:row>39</xdr:row>
      <xdr:rowOff>2225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18752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教育</a:t>
          </a:r>
          <a:r>
            <a:rPr kumimoji="1" lang="ja-JP" altLang="ja-JP" sz="1100" b="0" i="0" u="none" strike="noStrike" kern="0" cap="none" spc="0" normalizeH="0" baseline="0" noProof="0">
              <a:ln>
                <a:noFill/>
              </a:ln>
              <a:solidFill>
                <a:prstClr val="black"/>
              </a:solidFill>
              <a:effectLst/>
              <a:uLnTx/>
              <a:uFillTx/>
              <a:latin typeface="+mn-lt"/>
              <a:ea typeface="+mn-ea"/>
              <a:cs typeface="+mn-cs"/>
            </a:rPr>
            <a:t>費以外は、類似団体平均を下回っている状況である。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総務費については、住民一人当たり</a:t>
          </a:r>
          <a:r>
            <a:rPr kumimoji="1" lang="en-US" altLang="ja-JP" sz="1100" b="0" i="0" u="none" strike="noStrike" kern="0" cap="none" spc="0" normalizeH="0" baseline="0" noProof="0">
              <a:ln>
                <a:noFill/>
              </a:ln>
              <a:solidFill>
                <a:prstClr val="black"/>
              </a:solidFill>
              <a:effectLst/>
              <a:uLnTx/>
              <a:uFillTx/>
              <a:latin typeface="+mn-lt"/>
              <a:ea typeface="+mn-ea"/>
              <a:cs typeface="+mn-cs"/>
            </a:rPr>
            <a:t>124,888</a:t>
          </a:r>
          <a:r>
            <a:rPr kumimoji="1" lang="ja-JP" altLang="ja-JP" sz="1100" b="0" i="0" u="none" strike="noStrike" kern="0" cap="none" spc="0" normalizeH="0" baseline="0" noProof="0">
              <a:ln>
                <a:noFill/>
              </a:ln>
              <a:solidFill>
                <a:prstClr val="black"/>
              </a:solidFill>
              <a:effectLst/>
              <a:uLnTx/>
              <a:uFillTx/>
              <a:latin typeface="+mn-lt"/>
              <a:ea typeface="+mn-ea"/>
              <a:cs typeface="+mn-cs"/>
            </a:rPr>
            <a:t>円となっており、類似団体平均（</a:t>
          </a:r>
          <a:r>
            <a:rPr kumimoji="1" lang="en-US" altLang="ja-JP" sz="1100" b="0" i="0" u="none" strike="noStrike" kern="0" cap="none" spc="0" normalizeH="0" baseline="0" noProof="0">
              <a:ln>
                <a:noFill/>
              </a:ln>
              <a:solidFill>
                <a:prstClr val="black"/>
              </a:solidFill>
              <a:effectLst/>
              <a:uLnTx/>
              <a:uFillTx/>
              <a:latin typeface="+mn-lt"/>
              <a:ea typeface="+mn-ea"/>
              <a:cs typeface="+mn-cs"/>
            </a:rPr>
            <a:t>233,143</a:t>
          </a:r>
          <a:r>
            <a:rPr kumimoji="1" lang="ja-JP" altLang="ja-JP" sz="1100" b="0" i="0" u="none" strike="noStrike" kern="0" cap="none" spc="0" normalizeH="0" baseline="0" noProof="0">
              <a:ln>
                <a:noFill/>
              </a:ln>
              <a:solidFill>
                <a:prstClr val="black"/>
              </a:solidFill>
              <a:effectLst/>
              <a:uLnTx/>
              <a:uFillTx/>
              <a:latin typeface="+mn-lt"/>
              <a:ea typeface="+mn-ea"/>
              <a:cs typeface="+mn-cs"/>
            </a:rPr>
            <a:t>円）と比較すると</a:t>
          </a:r>
          <a:r>
            <a:rPr kumimoji="1" lang="en-US" altLang="ja-JP" sz="1100" b="0" i="0" u="none" strike="noStrike" kern="0" cap="none" spc="0" normalizeH="0" baseline="0" noProof="0">
              <a:ln>
                <a:noFill/>
              </a:ln>
              <a:solidFill>
                <a:prstClr val="black"/>
              </a:solidFill>
              <a:effectLst/>
              <a:uLnTx/>
              <a:uFillTx/>
              <a:latin typeface="+mn-lt"/>
              <a:ea typeface="+mn-ea"/>
              <a:cs typeface="+mn-cs"/>
            </a:rPr>
            <a:t>108,255</a:t>
          </a:r>
          <a:r>
            <a:rPr kumimoji="1" lang="ja-JP" altLang="ja-JP" sz="1100" b="0" i="0" u="none" strike="noStrike" kern="0" cap="none" spc="0" normalizeH="0" baseline="0" noProof="0">
              <a:ln>
                <a:noFill/>
              </a:ln>
              <a:solidFill>
                <a:prstClr val="black"/>
              </a:solidFill>
              <a:effectLst/>
              <a:uLnTx/>
              <a:uFillTx/>
              <a:latin typeface="+mn-lt"/>
              <a:ea typeface="+mn-ea"/>
              <a:cs typeface="+mn-cs"/>
            </a:rPr>
            <a:t>円下回り、前年度（</a:t>
          </a:r>
          <a:r>
            <a:rPr kumimoji="1" lang="en-US" altLang="ja-JP" sz="1100" b="0" i="0" u="none" strike="noStrike" kern="0" cap="none" spc="0" normalizeH="0" baseline="0" noProof="0">
              <a:ln>
                <a:noFill/>
              </a:ln>
              <a:solidFill>
                <a:prstClr val="black"/>
              </a:solidFill>
              <a:effectLst/>
              <a:uLnTx/>
              <a:uFillTx/>
              <a:latin typeface="+mn-lt"/>
              <a:ea typeface="+mn-ea"/>
              <a:cs typeface="+mn-cs"/>
            </a:rPr>
            <a:t>150,905</a:t>
          </a:r>
          <a:r>
            <a:rPr kumimoji="1" lang="ja-JP" altLang="ja-JP" sz="1100" b="0" i="0" u="none" strike="noStrike" kern="0" cap="none" spc="0" normalizeH="0" baseline="0" noProof="0">
              <a:ln>
                <a:noFill/>
              </a:ln>
              <a:solidFill>
                <a:prstClr val="black"/>
              </a:solidFill>
              <a:effectLst/>
              <a:uLnTx/>
              <a:uFillTx/>
              <a:latin typeface="+mn-lt"/>
              <a:ea typeface="+mn-ea"/>
              <a:cs typeface="+mn-cs"/>
            </a:rPr>
            <a:t>円）と比較すると</a:t>
          </a:r>
          <a:r>
            <a:rPr kumimoji="1" lang="en-US" altLang="ja-JP" sz="1100" b="0" i="0" u="none" strike="noStrike" kern="0" cap="none" spc="0" normalizeH="0" baseline="0" noProof="0">
              <a:ln>
                <a:noFill/>
              </a:ln>
              <a:solidFill>
                <a:prstClr val="black"/>
              </a:solidFill>
              <a:effectLst/>
              <a:uLnTx/>
              <a:uFillTx/>
              <a:latin typeface="+mn-lt"/>
              <a:ea typeface="+mn-ea"/>
              <a:cs typeface="+mn-cs"/>
            </a:rPr>
            <a:t>26,017</a:t>
          </a:r>
          <a:r>
            <a:rPr kumimoji="1" lang="ja-JP" altLang="ja-JP" sz="1100" b="0" i="0" u="none" strike="noStrike" kern="0" cap="none" spc="0" normalizeH="0" baseline="0" noProof="0">
              <a:ln>
                <a:noFill/>
              </a:ln>
              <a:solidFill>
                <a:prstClr val="black"/>
              </a:solidFill>
              <a:effectLst/>
              <a:uLnTx/>
              <a:uFillTx/>
              <a:latin typeface="+mn-lt"/>
              <a:ea typeface="+mn-ea"/>
              <a:cs typeface="+mn-cs"/>
            </a:rPr>
            <a:t>円</a:t>
          </a:r>
          <a:r>
            <a:rPr kumimoji="1" lang="ja-JP" altLang="en-US" sz="1100" b="0" i="0" u="none" strike="noStrike" kern="0" cap="none" spc="0" normalizeH="0" baseline="0" noProof="0">
              <a:ln>
                <a:noFill/>
              </a:ln>
              <a:solidFill>
                <a:prstClr val="black"/>
              </a:solidFill>
              <a:effectLst/>
              <a:uLnTx/>
              <a:uFillTx/>
              <a:latin typeface="+mn-lt"/>
              <a:ea typeface="+mn-ea"/>
              <a:cs typeface="+mn-cs"/>
            </a:rPr>
            <a:t>減少</a:t>
          </a:r>
          <a:r>
            <a:rPr kumimoji="1" lang="ja-JP" altLang="ja-JP" sz="1100" b="0" i="0" u="none" strike="noStrike" kern="0" cap="none" spc="0" normalizeH="0" baseline="0" noProof="0">
              <a:ln>
                <a:noFill/>
              </a:ln>
              <a:solidFill>
                <a:prstClr val="black"/>
              </a:solidFill>
              <a:effectLst/>
              <a:uLnTx/>
              <a:uFillTx/>
              <a:latin typeface="+mn-lt"/>
              <a:ea typeface="+mn-ea"/>
              <a:cs typeface="+mn-cs"/>
            </a:rPr>
            <a:t>している。主な要因は、基金積立金等が</a:t>
          </a:r>
          <a:r>
            <a:rPr kumimoji="1" lang="ja-JP" altLang="en-US" sz="1100" b="0" i="0" u="none" strike="noStrike" kern="0" cap="none" spc="0" normalizeH="0" baseline="0" noProof="0">
              <a:ln>
                <a:noFill/>
              </a:ln>
              <a:solidFill>
                <a:prstClr val="black"/>
              </a:solidFill>
              <a:effectLst/>
              <a:uLnTx/>
              <a:uFillTx/>
              <a:latin typeface="+mn-lt"/>
              <a:ea typeface="+mn-ea"/>
              <a:cs typeface="+mn-cs"/>
            </a:rPr>
            <a:t>減少</a:t>
          </a:r>
          <a:r>
            <a:rPr kumimoji="1" lang="ja-JP" altLang="ja-JP" sz="1100" b="0" i="0" u="none" strike="noStrike" kern="0" cap="none" spc="0" normalizeH="0" baseline="0" noProof="0">
              <a:ln>
                <a:noFill/>
              </a:ln>
              <a:solidFill>
                <a:prstClr val="black"/>
              </a:solidFill>
              <a:effectLst/>
              <a:uLnTx/>
              <a:uFillTx/>
              <a:latin typeface="+mn-lt"/>
              <a:ea typeface="+mn-ea"/>
              <a:cs typeface="+mn-cs"/>
            </a:rPr>
            <a:t>したものである。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教育費については、住民一人当たり</a:t>
          </a:r>
          <a:r>
            <a:rPr kumimoji="1" lang="en-US" altLang="ja-JP" sz="1100" b="0" i="0" u="none" strike="noStrike" kern="0" cap="none" spc="0" normalizeH="0" baseline="0" noProof="0">
              <a:ln>
                <a:noFill/>
              </a:ln>
              <a:solidFill>
                <a:prstClr val="black"/>
              </a:solidFill>
              <a:effectLst/>
              <a:uLnTx/>
              <a:uFillTx/>
              <a:latin typeface="+mn-lt"/>
              <a:ea typeface="+mn-ea"/>
              <a:cs typeface="+mn-cs"/>
            </a:rPr>
            <a:t>177,560</a:t>
          </a:r>
          <a:r>
            <a:rPr kumimoji="1" lang="ja-JP" altLang="ja-JP" sz="1100" b="0" i="0" u="none" strike="noStrike" kern="0" cap="none" spc="0" normalizeH="0" baseline="0" noProof="0">
              <a:ln>
                <a:noFill/>
              </a:ln>
              <a:solidFill>
                <a:prstClr val="black"/>
              </a:solidFill>
              <a:effectLst/>
              <a:uLnTx/>
              <a:uFillTx/>
              <a:latin typeface="+mn-lt"/>
              <a:ea typeface="+mn-ea"/>
              <a:cs typeface="+mn-cs"/>
            </a:rPr>
            <a:t>円となっており、類似団体平均（</a:t>
          </a:r>
          <a:r>
            <a:rPr kumimoji="1" lang="en-US" altLang="ja-JP" sz="1100" b="0" i="0" u="none" strike="noStrike" kern="0" cap="none" spc="0" normalizeH="0" baseline="0" noProof="0">
              <a:ln>
                <a:noFill/>
              </a:ln>
              <a:solidFill>
                <a:prstClr val="black"/>
              </a:solidFill>
              <a:effectLst/>
              <a:uLnTx/>
              <a:uFillTx/>
              <a:latin typeface="+mn-lt"/>
              <a:ea typeface="+mn-ea"/>
              <a:cs typeface="+mn-cs"/>
            </a:rPr>
            <a:t>98,277</a:t>
          </a:r>
          <a:r>
            <a:rPr kumimoji="1" lang="ja-JP" altLang="ja-JP" sz="1100" b="0" i="0" u="none" strike="noStrike" kern="0" cap="none" spc="0" normalizeH="0" baseline="0" noProof="0">
              <a:ln>
                <a:noFill/>
              </a:ln>
              <a:solidFill>
                <a:prstClr val="black"/>
              </a:solidFill>
              <a:effectLst/>
              <a:uLnTx/>
              <a:uFillTx/>
              <a:latin typeface="+mn-lt"/>
              <a:ea typeface="+mn-ea"/>
              <a:cs typeface="+mn-cs"/>
            </a:rPr>
            <a:t>円）と比較すると</a:t>
          </a:r>
          <a:r>
            <a:rPr kumimoji="1" lang="en-US" altLang="ja-JP" sz="1100" b="0" i="0" u="none" strike="noStrike" kern="0" cap="none" spc="0" normalizeH="0" baseline="0" noProof="0">
              <a:ln>
                <a:noFill/>
              </a:ln>
              <a:solidFill>
                <a:prstClr val="black"/>
              </a:solidFill>
              <a:effectLst/>
              <a:uLnTx/>
              <a:uFillTx/>
              <a:latin typeface="+mn-lt"/>
              <a:ea typeface="+mn-ea"/>
              <a:cs typeface="+mn-cs"/>
            </a:rPr>
            <a:t>79,283</a:t>
          </a:r>
          <a:r>
            <a:rPr kumimoji="1" lang="ja-JP" altLang="ja-JP" sz="1100" b="0" i="0" u="none" strike="noStrike" kern="0" cap="none" spc="0" normalizeH="0" baseline="0" noProof="0">
              <a:ln>
                <a:noFill/>
              </a:ln>
              <a:solidFill>
                <a:prstClr val="black"/>
              </a:solidFill>
              <a:effectLst/>
              <a:uLnTx/>
              <a:uFillTx/>
              <a:latin typeface="+mn-lt"/>
              <a:ea typeface="+mn-ea"/>
              <a:cs typeface="+mn-cs"/>
            </a:rPr>
            <a:t>円</a:t>
          </a:r>
          <a:r>
            <a:rPr kumimoji="1" lang="ja-JP" altLang="en-US" sz="1100" b="0" i="0" u="none" strike="noStrike" kern="0" cap="none" spc="0" normalizeH="0" baseline="0" noProof="0">
              <a:ln>
                <a:noFill/>
              </a:ln>
              <a:solidFill>
                <a:prstClr val="black"/>
              </a:solidFill>
              <a:effectLst/>
              <a:uLnTx/>
              <a:uFillTx/>
              <a:latin typeface="+mn-lt"/>
              <a:ea typeface="+mn-ea"/>
              <a:cs typeface="+mn-cs"/>
            </a:rPr>
            <a:t>上</a:t>
          </a:r>
          <a:r>
            <a:rPr kumimoji="1" lang="ja-JP" altLang="ja-JP" sz="1100" b="0" i="0" u="none" strike="noStrike" kern="0" cap="none" spc="0" normalizeH="0" baseline="0" noProof="0">
              <a:ln>
                <a:noFill/>
              </a:ln>
              <a:solidFill>
                <a:prstClr val="black"/>
              </a:solidFill>
              <a:effectLst/>
              <a:uLnTx/>
              <a:uFillTx/>
              <a:latin typeface="+mn-lt"/>
              <a:ea typeface="+mn-ea"/>
              <a:cs typeface="+mn-cs"/>
            </a:rPr>
            <a:t>回り、前年度（</a:t>
          </a:r>
          <a:r>
            <a:rPr kumimoji="1" lang="en-US" altLang="ja-JP" sz="1100" b="0" i="0" u="none" strike="noStrike" kern="0" cap="none" spc="0" normalizeH="0" baseline="0" noProof="0">
              <a:ln>
                <a:noFill/>
              </a:ln>
              <a:solidFill>
                <a:prstClr val="black"/>
              </a:solidFill>
              <a:effectLst/>
              <a:uLnTx/>
              <a:uFillTx/>
              <a:latin typeface="+mn-lt"/>
              <a:ea typeface="+mn-ea"/>
              <a:cs typeface="+mn-cs"/>
            </a:rPr>
            <a:t>90,125</a:t>
          </a:r>
          <a:r>
            <a:rPr kumimoji="1" lang="ja-JP" altLang="ja-JP" sz="1100" b="0" i="0" u="none" strike="noStrike" kern="0" cap="none" spc="0" normalizeH="0" baseline="0" noProof="0">
              <a:ln>
                <a:noFill/>
              </a:ln>
              <a:solidFill>
                <a:prstClr val="black"/>
              </a:solidFill>
              <a:effectLst/>
              <a:uLnTx/>
              <a:uFillTx/>
              <a:latin typeface="+mn-lt"/>
              <a:ea typeface="+mn-ea"/>
              <a:cs typeface="+mn-cs"/>
            </a:rPr>
            <a:t>円）と比較すると</a:t>
          </a:r>
          <a:r>
            <a:rPr kumimoji="1" lang="en-US" altLang="ja-JP" sz="1100" b="0" i="0" u="none" strike="noStrike" kern="0" cap="none" spc="0" normalizeH="0" baseline="0" noProof="0">
              <a:ln>
                <a:noFill/>
              </a:ln>
              <a:solidFill>
                <a:prstClr val="black"/>
              </a:solidFill>
              <a:effectLst/>
              <a:uLnTx/>
              <a:uFillTx/>
              <a:latin typeface="+mn-lt"/>
              <a:ea typeface="+mn-ea"/>
              <a:cs typeface="+mn-cs"/>
            </a:rPr>
            <a:t>87,435</a:t>
          </a:r>
          <a:r>
            <a:rPr kumimoji="1" lang="ja-JP" altLang="ja-JP" sz="1100" b="0" i="0" u="none" strike="noStrike" kern="0" cap="none" spc="0" normalizeH="0" baseline="0" noProof="0">
              <a:ln>
                <a:noFill/>
              </a:ln>
              <a:solidFill>
                <a:prstClr val="black"/>
              </a:solidFill>
              <a:effectLst/>
              <a:uLnTx/>
              <a:uFillTx/>
              <a:latin typeface="+mn-lt"/>
              <a:ea typeface="+mn-ea"/>
              <a:cs typeface="+mn-cs"/>
            </a:rPr>
            <a:t>円増加している。主な要因は、</a:t>
          </a:r>
          <a:r>
            <a:rPr kumimoji="1" lang="ja-JP" altLang="en-US" sz="1100" b="0" i="0" u="none" strike="noStrike" kern="0" cap="none" spc="0" normalizeH="0" baseline="0" noProof="0">
              <a:ln>
                <a:noFill/>
              </a:ln>
              <a:solidFill>
                <a:prstClr val="black"/>
              </a:solidFill>
              <a:effectLst/>
              <a:uLnTx/>
              <a:uFillTx/>
              <a:latin typeface="+mn-lt"/>
              <a:ea typeface="+mn-ea"/>
              <a:cs typeface="+mn-cs"/>
            </a:rPr>
            <a:t>中央公民館整備事業等</a:t>
          </a:r>
          <a:r>
            <a:rPr kumimoji="1" lang="ja-JP" altLang="ja-JP" sz="1100" b="0" i="0" u="none" strike="noStrike" kern="0" cap="none" spc="0" normalizeH="0" baseline="0" noProof="0">
              <a:ln>
                <a:noFill/>
              </a:ln>
              <a:solidFill>
                <a:prstClr val="black"/>
              </a:solidFill>
              <a:effectLst/>
              <a:uLnTx/>
              <a:uFillTx/>
              <a:latin typeface="+mn-lt"/>
              <a:ea typeface="+mn-ea"/>
              <a:cs typeface="+mn-cs"/>
            </a:rPr>
            <a:t>による普通建設事業費が増加したものである。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民生費については、住民一人当たり</a:t>
          </a:r>
          <a:r>
            <a:rPr kumimoji="1" lang="en-US" altLang="ja-JP" sz="1100" b="0" i="0" u="none" strike="noStrike" kern="0" cap="none" spc="0" normalizeH="0" baseline="0" noProof="0">
              <a:ln>
                <a:noFill/>
              </a:ln>
              <a:solidFill>
                <a:prstClr val="black"/>
              </a:solidFill>
              <a:effectLst/>
              <a:uLnTx/>
              <a:uFillTx/>
              <a:latin typeface="+mn-lt"/>
              <a:ea typeface="+mn-ea"/>
              <a:cs typeface="+mn-cs"/>
            </a:rPr>
            <a:t>187,808</a:t>
          </a:r>
          <a:r>
            <a:rPr kumimoji="1" lang="ja-JP" altLang="ja-JP" sz="1100" b="0" i="0" u="none" strike="noStrike" kern="0" cap="none" spc="0" normalizeH="0" baseline="0" noProof="0">
              <a:ln>
                <a:noFill/>
              </a:ln>
              <a:solidFill>
                <a:prstClr val="black"/>
              </a:solidFill>
              <a:effectLst/>
              <a:uLnTx/>
              <a:uFillTx/>
              <a:latin typeface="+mn-lt"/>
              <a:ea typeface="+mn-ea"/>
              <a:cs typeface="+mn-cs"/>
            </a:rPr>
            <a:t>円となっており、類似団体平均（</a:t>
          </a:r>
          <a:r>
            <a:rPr kumimoji="1" lang="en-US" altLang="ja-JP" sz="1100" b="0" i="0" u="none" strike="noStrike" kern="0" cap="none" spc="0" normalizeH="0" baseline="0" noProof="0">
              <a:ln>
                <a:noFill/>
              </a:ln>
              <a:solidFill>
                <a:prstClr val="black"/>
              </a:solidFill>
              <a:effectLst/>
              <a:uLnTx/>
              <a:uFillTx/>
              <a:latin typeface="+mn-lt"/>
              <a:ea typeface="+mn-ea"/>
              <a:cs typeface="+mn-cs"/>
            </a:rPr>
            <a:t>201,359</a:t>
          </a:r>
          <a:r>
            <a:rPr kumimoji="1" lang="ja-JP" altLang="ja-JP" sz="1100" b="0" i="0" u="none" strike="noStrike" kern="0" cap="none" spc="0" normalizeH="0" baseline="0" noProof="0">
              <a:ln>
                <a:noFill/>
              </a:ln>
              <a:solidFill>
                <a:prstClr val="black"/>
              </a:solidFill>
              <a:effectLst/>
              <a:uLnTx/>
              <a:uFillTx/>
              <a:latin typeface="+mn-lt"/>
              <a:ea typeface="+mn-ea"/>
              <a:cs typeface="+mn-cs"/>
            </a:rPr>
            <a:t>円）と比較すると</a:t>
          </a:r>
          <a:r>
            <a:rPr kumimoji="1" lang="en-US" altLang="ja-JP" sz="1100" b="0" i="0" u="none" strike="noStrike" kern="0" cap="none" spc="0" normalizeH="0" baseline="0" noProof="0">
              <a:ln>
                <a:noFill/>
              </a:ln>
              <a:solidFill>
                <a:prstClr val="black"/>
              </a:solidFill>
              <a:effectLst/>
              <a:uLnTx/>
              <a:uFillTx/>
              <a:latin typeface="+mn-lt"/>
              <a:ea typeface="+mn-ea"/>
              <a:cs typeface="+mn-cs"/>
            </a:rPr>
            <a:t>13,551</a:t>
          </a:r>
          <a:r>
            <a:rPr kumimoji="1" lang="ja-JP" altLang="ja-JP" sz="1100" b="0" i="0" u="none" strike="noStrike" kern="0" cap="none" spc="0" normalizeH="0" baseline="0" noProof="0">
              <a:ln>
                <a:noFill/>
              </a:ln>
              <a:solidFill>
                <a:prstClr val="black"/>
              </a:solidFill>
              <a:effectLst/>
              <a:uLnTx/>
              <a:uFillTx/>
              <a:latin typeface="+mn-lt"/>
              <a:ea typeface="+mn-ea"/>
              <a:cs typeface="+mn-cs"/>
            </a:rPr>
            <a:t>円</a:t>
          </a:r>
          <a:r>
            <a:rPr kumimoji="1" lang="ja-JP" altLang="en-US" sz="1100" b="0" i="0" u="none" strike="noStrike" kern="0" cap="none" spc="0" normalizeH="0" baseline="0" noProof="0">
              <a:ln>
                <a:noFill/>
              </a:ln>
              <a:solidFill>
                <a:prstClr val="black"/>
              </a:solidFill>
              <a:effectLst/>
              <a:uLnTx/>
              <a:uFillTx/>
              <a:latin typeface="+mn-lt"/>
              <a:ea typeface="+mn-ea"/>
              <a:cs typeface="+mn-cs"/>
            </a:rPr>
            <a:t>下</a:t>
          </a:r>
          <a:r>
            <a:rPr kumimoji="1" lang="ja-JP" altLang="ja-JP" sz="1100" b="0" i="0" u="none" strike="noStrike" kern="0" cap="none" spc="0" normalizeH="0" baseline="0" noProof="0">
              <a:ln>
                <a:noFill/>
              </a:ln>
              <a:solidFill>
                <a:prstClr val="black"/>
              </a:solidFill>
              <a:effectLst/>
              <a:uLnTx/>
              <a:uFillTx/>
              <a:latin typeface="+mn-lt"/>
              <a:ea typeface="+mn-ea"/>
              <a:cs typeface="+mn-cs"/>
            </a:rPr>
            <a:t>回り、前年度（</a:t>
          </a:r>
          <a:r>
            <a:rPr kumimoji="1" lang="en-US" altLang="ja-JP" sz="1100" b="0" i="0" u="none" strike="noStrike" kern="0" cap="none" spc="0" normalizeH="0" baseline="0" noProof="0">
              <a:ln>
                <a:noFill/>
              </a:ln>
              <a:solidFill>
                <a:prstClr val="black"/>
              </a:solidFill>
              <a:effectLst/>
              <a:uLnTx/>
              <a:uFillTx/>
              <a:latin typeface="+mn-lt"/>
              <a:ea typeface="+mn-ea"/>
              <a:cs typeface="+mn-cs"/>
            </a:rPr>
            <a:t>271,462</a:t>
          </a:r>
          <a:r>
            <a:rPr kumimoji="1" lang="ja-JP" altLang="ja-JP" sz="1100" b="0" i="0" u="none" strike="noStrike" kern="0" cap="none" spc="0" normalizeH="0" baseline="0" noProof="0">
              <a:ln>
                <a:noFill/>
              </a:ln>
              <a:solidFill>
                <a:prstClr val="black"/>
              </a:solidFill>
              <a:effectLst/>
              <a:uLnTx/>
              <a:uFillTx/>
              <a:latin typeface="+mn-lt"/>
              <a:ea typeface="+mn-ea"/>
              <a:cs typeface="+mn-cs"/>
            </a:rPr>
            <a:t>円）と比較すると</a:t>
          </a:r>
          <a:r>
            <a:rPr kumimoji="1" lang="en-US" altLang="ja-JP" sz="1100" b="0" i="0" u="none" strike="noStrike" kern="0" cap="none" spc="0" normalizeH="0" baseline="0" noProof="0">
              <a:ln>
                <a:noFill/>
              </a:ln>
              <a:solidFill>
                <a:prstClr val="black"/>
              </a:solidFill>
              <a:effectLst/>
              <a:uLnTx/>
              <a:uFillTx/>
              <a:latin typeface="+mn-lt"/>
              <a:ea typeface="+mn-ea"/>
              <a:cs typeface="+mn-cs"/>
            </a:rPr>
            <a:t>83,654</a:t>
          </a:r>
          <a:r>
            <a:rPr kumimoji="1" lang="ja-JP" altLang="ja-JP" sz="1100" b="0" i="0" u="none" strike="noStrike" kern="0" cap="none" spc="0" normalizeH="0" baseline="0" noProof="0">
              <a:ln>
                <a:noFill/>
              </a:ln>
              <a:solidFill>
                <a:prstClr val="black"/>
              </a:solidFill>
              <a:effectLst/>
              <a:uLnTx/>
              <a:uFillTx/>
              <a:latin typeface="+mn-lt"/>
              <a:ea typeface="+mn-ea"/>
              <a:cs typeface="+mn-cs"/>
            </a:rPr>
            <a:t>円</a:t>
          </a:r>
          <a:r>
            <a:rPr kumimoji="1" lang="ja-JP" altLang="en-US" sz="1100" b="0" i="0" u="none" strike="noStrike" kern="0" cap="none" spc="0" normalizeH="0" baseline="0" noProof="0">
              <a:ln>
                <a:noFill/>
              </a:ln>
              <a:solidFill>
                <a:prstClr val="black"/>
              </a:solidFill>
              <a:effectLst/>
              <a:uLnTx/>
              <a:uFillTx/>
              <a:latin typeface="+mn-lt"/>
              <a:ea typeface="+mn-ea"/>
              <a:cs typeface="+mn-cs"/>
            </a:rPr>
            <a:t>減少</a:t>
          </a:r>
          <a:r>
            <a:rPr kumimoji="1" lang="ja-JP" altLang="ja-JP" sz="1100" b="0" i="0" u="none" strike="noStrike" kern="0" cap="none" spc="0" normalizeH="0" baseline="0" noProof="0">
              <a:ln>
                <a:noFill/>
              </a:ln>
              <a:solidFill>
                <a:prstClr val="black"/>
              </a:solidFill>
              <a:effectLst/>
              <a:uLnTx/>
              <a:uFillTx/>
              <a:latin typeface="+mn-lt"/>
              <a:ea typeface="+mn-ea"/>
              <a:cs typeface="+mn-cs"/>
            </a:rPr>
            <a:t>している。主な要因は、</a:t>
          </a:r>
          <a:r>
            <a:rPr kumimoji="1" lang="ja-JP" altLang="en-US" sz="1100" b="0" i="0" u="none" strike="noStrike" kern="0" cap="none" spc="0" normalizeH="0" baseline="0" noProof="0">
              <a:ln>
                <a:noFill/>
              </a:ln>
              <a:solidFill>
                <a:prstClr val="black"/>
              </a:solidFill>
              <a:effectLst/>
              <a:uLnTx/>
              <a:uFillTx/>
              <a:latin typeface="+mn-lt"/>
              <a:ea typeface="+mn-ea"/>
              <a:cs typeface="+mn-cs"/>
            </a:rPr>
            <a:t>認定こども園建設事業</a:t>
          </a:r>
          <a:r>
            <a:rPr kumimoji="1" lang="ja-JP" altLang="ja-JP" sz="1100" b="0" i="0" u="none" strike="noStrike" kern="0" cap="none" spc="0" normalizeH="0" baseline="0" noProof="0">
              <a:ln>
                <a:noFill/>
              </a:ln>
              <a:solidFill>
                <a:prstClr val="black"/>
              </a:solidFill>
              <a:effectLst/>
              <a:uLnTx/>
              <a:uFillTx/>
              <a:latin typeface="+mn-lt"/>
              <a:ea typeface="+mn-ea"/>
              <a:cs typeface="+mn-cs"/>
            </a:rPr>
            <a:t>による普通建設事業費が</a:t>
          </a:r>
          <a:r>
            <a:rPr kumimoji="1" lang="ja-JP" altLang="en-US" sz="1100" b="0" i="0" u="none" strike="noStrike" kern="0" cap="none" spc="0" normalizeH="0" baseline="0" noProof="0">
              <a:ln>
                <a:noFill/>
              </a:ln>
              <a:solidFill>
                <a:prstClr val="black"/>
              </a:solidFill>
              <a:effectLst/>
              <a:uLnTx/>
              <a:uFillTx/>
              <a:latin typeface="+mn-lt"/>
              <a:ea typeface="+mn-ea"/>
              <a:cs typeface="+mn-cs"/>
            </a:rPr>
            <a:t>減少</a:t>
          </a:r>
          <a:r>
            <a:rPr kumimoji="1" lang="ja-JP" altLang="ja-JP" sz="1100" b="0" i="0" u="none" strike="noStrike" kern="0" cap="none" spc="0" normalizeH="0" baseline="0" noProof="0">
              <a:ln>
                <a:noFill/>
              </a:ln>
              <a:solidFill>
                <a:prstClr val="black"/>
              </a:solidFill>
              <a:effectLst/>
              <a:uLnTx/>
              <a:uFillTx/>
              <a:latin typeface="+mn-lt"/>
              <a:ea typeface="+mn-ea"/>
              <a:cs typeface="+mn-cs"/>
            </a:rPr>
            <a:t>したものである。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商工費</a:t>
          </a:r>
          <a:r>
            <a:rPr kumimoji="1" lang="ja-JP" altLang="ja-JP" sz="1100" b="0" i="0" u="none" strike="noStrike" kern="0" cap="none" spc="0" normalizeH="0" baseline="0" noProof="0">
              <a:ln>
                <a:noFill/>
              </a:ln>
              <a:solidFill>
                <a:prstClr val="black"/>
              </a:solidFill>
              <a:effectLst/>
              <a:uLnTx/>
              <a:uFillTx/>
              <a:latin typeface="+mn-lt"/>
              <a:ea typeface="+mn-ea"/>
              <a:cs typeface="+mn-cs"/>
            </a:rPr>
            <a:t>については、住民一人当たり</a:t>
          </a:r>
          <a:r>
            <a:rPr kumimoji="1" lang="en-US" altLang="ja-JP" sz="1100" b="0" i="0" u="none" strike="noStrike" kern="0" cap="none" spc="0" normalizeH="0" baseline="0" noProof="0">
              <a:ln>
                <a:noFill/>
              </a:ln>
              <a:solidFill>
                <a:prstClr val="black"/>
              </a:solidFill>
              <a:effectLst/>
              <a:uLnTx/>
              <a:uFillTx/>
              <a:latin typeface="+mn-lt"/>
              <a:ea typeface="+mn-ea"/>
              <a:cs typeface="+mn-cs"/>
            </a:rPr>
            <a:t>27,151</a:t>
          </a:r>
          <a:r>
            <a:rPr kumimoji="1" lang="ja-JP" altLang="ja-JP" sz="1100" b="0" i="0" u="none" strike="noStrike" kern="0" cap="none" spc="0" normalizeH="0" baseline="0" noProof="0">
              <a:ln>
                <a:noFill/>
              </a:ln>
              <a:solidFill>
                <a:prstClr val="black"/>
              </a:solidFill>
              <a:effectLst/>
              <a:uLnTx/>
              <a:uFillTx/>
              <a:latin typeface="+mn-lt"/>
              <a:ea typeface="+mn-ea"/>
              <a:cs typeface="+mn-cs"/>
            </a:rPr>
            <a:t>円となっており、類似団体平均（</a:t>
          </a:r>
          <a:r>
            <a:rPr kumimoji="1" lang="en-US" altLang="ja-JP" sz="1100" b="0" i="0" u="none" strike="noStrike" kern="0" cap="none" spc="0" normalizeH="0" baseline="0" noProof="0">
              <a:ln>
                <a:noFill/>
              </a:ln>
              <a:solidFill>
                <a:prstClr val="black"/>
              </a:solidFill>
              <a:effectLst/>
              <a:uLnTx/>
              <a:uFillTx/>
              <a:latin typeface="+mn-lt"/>
              <a:ea typeface="+mn-ea"/>
              <a:cs typeface="+mn-cs"/>
            </a:rPr>
            <a:t>33,724</a:t>
          </a:r>
          <a:r>
            <a:rPr kumimoji="1" lang="ja-JP" altLang="ja-JP" sz="1100" b="0" i="0" u="none" strike="noStrike" kern="0" cap="none" spc="0" normalizeH="0" baseline="0" noProof="0">
              <a:ln>
                <a:noFill/>
              </a:ln>
              <a:solidFill>
                <a:prstClr val="black"/>
              </a:solidFill>
              <a:effectLst/>
              <a:uLnTx/>
              <a:uFillTx/>
              <a:latin typeface="+mn-lt"/>
              <a:ea typeface="+mn-ea"/>
              <a:cs typeface="+mn-cs"/>
            </a:rPr>
            <a:t>円）と比較すると</a:t>
          </a:r>
          <a:r>
            <a:rPr kumimoji="1" lang="en-US" altLang="ja-JP" sz="1100" b="0" i="0" u="none" strike="noStrike" kern="0" cap="none" spc="0" normalizeH="0" baseline="0" noProof="0">
              <a:ln>
                <a:noFill/>
              </a:ln>
              <a:solidFill>
                <a:prstClr val="black"/>
              </a:solidFill>
              <a:effectLst/>
              <a:uLnTx/>
              <a:uFillTx/>
              <a:latin typeface="+mn-lt"/>
              <a:ea typeface="+mn-ea"/>
              <a:cs typeface="+mn-cs"/>
            </a:rPr>
            <a:t>6,573</a:t>
          </a:r>
          <a:r>
            <a:rPr kumimoji="1" lang="ja-JP" altLang="ja-JP" sz="1100" b="0" i="0" u="none" strike="noStrike" kern="0" cap="none" spc="0" normalizeH="0" baseline="0" noProof="0">
              <a:ln>
                <a:noFill/>
              </a:ln>
              <a:solidFill>
                <a:prstClr val="black"/>
              </a:solidFill>
              <a:effectLst/>
              <a:uLnTx/>
              <a:uFillTx/>
              <a:latin typeface="+mn-lt"/>
              <a:ea typeface="+mn-ea"/>
              <a:cs typeface="+mn-cs"/>
            </a:rPr>
            <a:t>円</a:t>
          </a:r>
          <a:r>
            <a:rPr kumimoji="1" lang="ja-JP" altLang="en-US" sz="1100" b="0" i="0" u="none" strike="noStrike" kern="0" cap="none" spc="0" normalizeH="0" baseline="0" noProof="0">
              <a:ln>
                <a:noFill/>
              </a:ln>
              <a:solidFill>
                <a:prstClr val="black"/>
              </a:solidFill>
              <a:effectLst/>
              <a:uLnTx/>
              <a:uFillTx/>
              <a:latin typeface="+mn-lt"/>
              <a:ea typeface="+mn-ea"/>
              <a:cs typeface="+mn-cs"/>
            </a:rPr>
            <a:t>下</a:t>
          </a:r>
          <a:r>
            <a:rPr kumimoji="1" lang="ja-JP" altLang="ja-JP" sz="1100" b="0" i="0" u="none" strike="noStrike" kern="0" cap="none" spc="0" normalizeH="0" baseline="0" noProof="0">
              <a:ln>
                <a:noFill/>
              </a:ln>
              <a:solidFill>
                <a:prstClr val="black"/>
              </a:solidFill>
              <a:effectLst/>
              <a:uLnTx/>
              <a:uFillTx/>
              <a:latin typeface="+mn-lt"/>
              <a:ea typeface="+mn-ea"/>
              <a:cs typeface="+mn-cs"/>
            </a:rPr>
            <a:t>回り、前年度（</a:t>
          </a:r>
          <a:r>
            <a:rPr kumimoji="1" lang="en-US" altLang="ja-JP" sz="1100" b="0" i="0" u="none" strike="noStrike" kern="0" cap="none" spc="0" normalizeH="0" baseline="0" noProof="0">
              <a:ln>
                <a:noFill/>
              </a:ln>
              <a:solidFill>
                <a:prstClr val="black"/>
              </a:solidFill>
              <a:effectLst/>
              <a:uLnTx/>
              <a:uFillTx/>
              <a:latin typeface="+mn-lt"/>
              <a:ea typeface="+mn-ea"/>
              <a:cs typeface="+mn-cs"/>
            </a:rPr>
            <a:t>76,993</a:t>
          </a:r>
          <a:r>
            <a:rPr kumimoji="1" lang="ja-JP" altLang="ja-JP" sz="1100" b="0" i="0" u="none" strike="noStrike" kern="0" cap="none" spc="0" normalizeH="0" baseline="0" noProof="0">
              <a:ln>
                <a:noFill/>
              </a:ln>
              <a:solidFill>
                <a:prstClr val="black"/>
              </a:solidFill>
              <a:effectLst/>
              <a:uLnTx/>
              <a:uFillTx/>
              <a:latin typeface="+mn-lt"/>
              <a:ea typeface="+mn-ea"/>
              <a:cs typeface="+mn-cs"/>
            </a:rPr>
            <a:t>円）と比較すると</a:t>
          </a:r>
          <a:r>
            <a:rPr kumimoji="1" lang="en-US" altLang="ja-JP" sz="1100" b="0" i="0" u="none" strike="noStrike" kern="0" cap="none" spc="0" normalizeH="0" baseline="0" noProof="0">
              <a:ln>
                <a:noFill/>
              </a:ln>
              <a:solidFill>
                <a:prstClr val="black"/>
              </a:solidFill>
              <a:effectLst/>
              <a:uLnTx/>
              <a:uFillTx/>
              <a:latin typeface="+mn-lt"/>
              <a:ea typeface="+mn-ea"/>
              <a:cs typeface="+mn-cs"/>
            </a:rPr>
            <a:t>49,842</a:t>
          </a:r>
          <a:r>
            <a:rPr kumimoji="1" lang="ja-JP" altLang="ja-JP" sz="1100" b="0" i="0" u="none" strike="noStrike" kern="0" cap="none" spc="0" normalizeH="0" baseline="0" noProof="0">
              <a:ln>
                <a:noFill/>
              </a:ln>
              <a:solidFill>
                <a:prstClr val="black"/>
              </a:solidFill>
              <a:effectLst/>
              <a:uLnTx/>
              <a:uFillTx/>
              <a:latin typeface="+mn-lt"/>
              <a:ea typeface="+mn-ea"/>
              <a:cs typeface="+mn-cs"/>
            </a:rPr>
            <a:t>円</a:t>
          </a:r>
          <a:r>
            <a:rPr kumimoji="1" lang="ja-JP" altLang="en-US" sz="1100" b="0" i="0" u="none" strike="noStrike" kern="0" cap="none" spc="0" normalizeH="0" baseline="0" noProof="0">
              <a:ln>
                <a:noFill/>
              </a:ln>
              <a:solidFill>
                <a:prstClr val="black"/>
              </a:solidFill>
              <a:effectLst/>
              <a:uLnTx/>
              <a:uFillTx/>
              <a:latin typeface="+mn-lt"/>
              <a:ea typeface="+mn-ea"/>
              <a:cs typeface="+mn-cs"/>
            </a:rPr>
            <a:t>減少</a:t>
          </a:r>
          <a:r>
            <a:rPr kumimoji="1" lang="ja-JP" altLang="ja-JP" sz="1100" b="0" i="0" u="none" strike="noStrike" kern="0" cap="none" spc="0" normalizeH="0" baseline="0" noProof="0">
              <a:ln>
                <a:noFill/>
              </a:ln>
              <a:solidFill>
                <a:prstClr val="black"/>
              </a:solidFill>
              <a:effectLst/>
              <a:uLnTx/>
              <a:uFillTx/>
              <a:latin typeface="+mn-lt"/>
              <a:ea typeface="+mn-ea"/>
              <a:cs typeface="+mn-cs"/>
            </a:rPr>
            <a:t>している。主な要因は、観光情報発信交流施設等建設工事等による普通建設事業費が</a:t>
          </a:r>
          <a:r>
            <a:rPr kumimoji="1" lang="ja-JP" altLang="en-US" sz="1100" b="0" i="0" u="none" strike="noStrike" kern="0" cap="none" spc="0" normalizeH="0" baseline="0" noProof="0">
              <a:ln>
                <a:noFill/>
              </a:ln>
              <a:solidFill>
                <a:prstClr val="black"/>
              </a:solidFill>
              <a:effectLst/>
              <a:uLnTx/>
              <a:uFillTx/>
              <a:latin typeface="+mn-lt"/>
              <a:ea typeface="+mn-ea"/>
              <a:cs typeface="+mn-cs"/>
            </a:rPr>
            <a:t>減少</a:t>
          </a:r>
          <a:r>
            <a:rPr kumimoji="1" lang="ja-JP" altLang="ja-JP" sz="1100" b="0" i="0" u="none" strike="noStrike" kern="0" cap="none" spc="0" normalizeH="0" baseline="0" noProof="0">
              <a:ln>
                <a:noFill/>
              </a:ln>
              <a:solidFill>
                <a:prstClr val="black"/>
              </a:solidFill>
              <a:effectLst/>
              <a:uLnTx/>
              <a:uFillTx/>
              <a:latin typeface="+mn-lt"/>
              <a:ea typeface="+mn-ea"/>
              <a:cs typeface="+mn-cs"/>
            </a:rPr>
            <a:t>したものである。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茨城県河内町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mn-lt"/>
              <a:ea typeface="+mn-ea"/>
              <a:cs typeface="+mn-cs"/>
            </a:rPr>
            <a:t>　</a:t>
          </a:r>
          <a:r>
            <a:rPr kumimoji="1" lang="ja-JP" altLang="ja-JP" sz="1050" b="0" i="0" u="none" strike="noStrike" kern="0" cap="none" spc="0" normalizeH="0" baseline="0" noProof="0">
              <a:ln>
                <a:noFill/>
              </a:ln>
              <a:solidFill>
                <a:prstClr val="black"/>
              </a:solidFill>
              <a:effectLst/>
              <a:uLnTx/>
              <a:uFillTx/>
              <a:latin typeface="+mn-lt"/>
              <a:ea typeface="+mn-ea"/>
              <a:cs typeface="+mn-cs"/>
            </a:rPr>
            <a:t>実質収支額は、</a:t>
          </a:r>
          <a:r>
            <a:rPr kumimoji="1" lang="ja-JP" altLang="en-US" sz="1050" b="0" i="0" u="none" strike="noStrike" kern="0" cap="none" spc="0" normalizeH="0" baseline="0" noProof="0">
              <a:ln>
                <a:noFill/>
              </a:ln>
              <a:solidFill>
                <a:prstClr val="black"/>
              </a:solidFill>
              <a:effectLst/>
              <a:uLnTx/>
              <a:uFillTx/>
              <a:latin typeface="+mn-lt"/>
              <a:ea typeface="+mn-ea"/>
              <a:cs typeface="+mn-cs"/>
            </a:rPr>
            <a:t>主に新型コロナウイルスワクチン予防接種補助金等の減および新庁舎整備基金への積立を行ったことにより、</a:t>
          </a:r>
          <a:r>
            <a:rPr kumimoji="1" lang="ja-JP" altLang="ja-JP" sz="1050" b="0" i="0" u="none" strike="noStrike" kern="0" cap="none" spc="0" normalizeH="0" baseline="0" noProof="0">
              <a:ln>
                <a:noFill/>
              </a:ln>
              <a:solidFill>
                <a:prstClr val="black"/>
              </a:solidFill>
              <a:effectLst/>
              <a:uLnTx/>
              <a:uFillTx/>
              <a:latin typeface="+mn-lt"/>
              <a:ea typeface="+mn-ea"/>
              <a:cs typeface="+mn-cs"/>
            </a:rPr>
            <a:t>前年度と比較し約</a:t>
          </a:r>
          <a:r>
            <a:rPr kumimoji="1" lang="en-US" altLang="ja-JP" sz="1050" b="0" i="0" u="none" strike="noStrike" kern="0" cap="none" spc="0" normalizeH="0" baseline="0" noProof="0">
              <a:ln>
                <a:noFill/>
              </a:ln>
              <a:solidFill>
                <a:prstClr val="black"/>
              </a:solidFill>
              <a:effectLst/>
              <a:uLnTx/>
              <a:uFillTx/>
              <a:latin typeface="+mn-lt"/>
              <a:ea typeface="+mn-ea"/>
              <a:cs typeface="+mn-cs"/>
            </a:rPr>
            <a:t>5</a:t>
          </a:r>
          <a:r>
            <a:rPr kumimoji="1" lang="ja-JP" altLang="ja-JP" sz="1050" b="0" i="0" u="none" strike="noStrike" kern="0" cap="none" spc="0" normalizeH="0" baseline="0" noProof="0">
              <a:ln>
                <a:noFill/>
              </a:ln>
              <a:solidFill>
                <a:prstClr val="black"/>
              </a:solidFill>
              <a:effectLst/>
              <a:uLnTx/>
              <a:uFillTx/>
              <a:latin typeface="+mn-lt"/>
              <a:ea typeface="+mn-ea"/>
              <a:cs typeface="+mn-cs"/>
            </a:rPr>
            <a:t>千万円、</a:t>
          </a:r>
          <a:r>
            <a:rPr kumimoji="1" lang="en-US" altLang="ja-JP" sz="1050" b="0" i="0" u="none" strike="noStrike" kern="0" cap="none" spc="0" normalizeH="0" baseline="0" noProof="0">
              <a:ln>
                <a:noFill/>
              </a:ln>
              <a:solidFill>
                <a:prstClr val="black"/>
              </a:solidFill>
              <a:effectLst/>
              <a:uLnTx/>
              <a:uFillTx/>
              <a:latin typeface="+mn-lt"/>
              <a:ea typeface="+mn-ea"/>
              <a:cs typeface="+mn-cs"/>
            </a:rPr>
            <a:t>1.61</a:t>
          </a:r>
          <a:r>
            <a:rPr kumimoji="1" lang="ja-JP" altLang="ja-JP" sz="1050" b="0" i="0" u="none" strike="noStrike" kern="0" cap="none" spc="0" normalizeH="0" baseline="0" noProof="0">
              <a:ln>
                <a:noFill/>
              </a:ln>
              <a:solidFill>
                <a:prstClr val="black"/>
              </a:solidFill>
              <a:effectLst/>
              <a:uLnTx/>
              <a:uFillTx/>
              <a:latin typeface="+mn-lt"/>
              <a:ea typeface="+mn-ea"/>
              <a:cs typeface="+mn-cs"/>
            </a:rPr>
            <a:t>ポイントの</a:t>
          </a:r>
          <a:r>
            <a:rPr kumimoji="1" lang="ja-JP" altLang="en-US" sz="1050" b="0" i="0" u="none" strike="noStrike" kern="0" cap="none" spc="0" normalizeH="0" baseline="0" noProof="0">
              <a:ln>
                <a:noFill/>
              </a:ln>
              <a:solidFill>
                <a:prstClr val="black"/>
              </a:solidFill>
              <a:effectLst/>
              <a:uLnTx/>
              <a:uFillTx/>
              <a:latin typeface="+mn-lt"/>
              <a:ea typeface="+mn-ea"/>
              <a:cs typeface="+mn-cs"/>
            </a:rPr>
            <a:t>減</a:t>
          </a:r>
          <a:r>
            <a:rPr kumimoji="1" lang="ja-JP" altLang="ja-JP" sz="1050" b="0" i="0" u="none" strike="noStrike" kern="0" cap="none" spc="0" normalizeH="0" baseline="0" noProof="0">
              <a:ln>
                <a:noFill/>
              </a:ln>
              <a:solidFill>
                <a:prstClr val="black"/>
              </a:solidFill>
              <a:effectLst/>
              <a:uLnTx/>
              <a:uFillTx/>
              <a:latin typeface="+mn-lt"/>
              <a:ea typeface="+mn-ea"/>
              <a:cs typeface="+mn-cs"/>
            </a:rPr>
            <a:t>となり、実質単年度収支については、実質収支が前年度より</a:t>
          </a:r>
          <a:r>
            <a:rPr kumimoji="1" lang="ja-JP" altLang="en-US" sz="1050" b="0" i="0" u="none" strike="noStrike" kern="0" cap="none" spc="0" normalizeH="0" baseline="0" noProof="0">
              <a:ln>
                <a:noFill/>
              </a:ln>
              <a:solidFill>
                <a:prstClr val="black"/>
              </a:solidFill>
              <a:effectLst/>
              <a:uLnTx/>
              <a:uFillTx/>
              <a:latin typeface="+mn-lt"/>
              <a:ea typeface="+mn-ea"/>
              <a:cs typeface="+mn-cs"/>
            </a:rPr>
            <a:t>減少したが単年度収支が改善したため</a:t>
          </a:r>
          <a:r>
            <a:rPr kumimoji="1" lang="en-US" altLang="ja-JP" sz="1050" b="0" i="0" u="none" strike="noStrike" kern="0" cap="none" spc="0" normalizeH="0" baseline="0" noProof="0">
              <a:ln>
                <a:noFill/>
              </a:ln>
              <a:solidFill>
                <a:prstClr val="black"/>
              </a:solidFill>
              <a:effectLst/>
              <a:uLnTx/>
              <a:uFillTx/>
              <a:latin typeface="+mn-lt"/>
              <a:ea typeface="+mn-ea"/>
              <a:cs typeface="+mn-cs"/>
            </a:rPr>
            <a:t>2.31</a:t>
          </a:r>
          <a:r>
            <a:rPr kumimoji="1" lang="ja-JP" altLang="ja-JP" sz="1050" b="0" i="0" u="none" strike="noStrike" kern="0" cap="none" spc="0" normalizeH="0" baseline="0" noProof="0">
              <a:ln>
                <a:noFill/>
              </a:ln>
              <a:solidFill>
                <a:prstClr val="black"/>
              </a:solidFill>
              <a:effectLst/>
              <a:uLnTx/>
              <a:uFillTx/>
              <a:latin typeface="+mn-lt"/>
              <a:ea typeface="+mn-ea"/>
              <a:cs typeface="+mn-cs"/>
            </a:rPr>
            <a:t>ポイントの</a:t>
          </a:r>
          <a:r>
            <a:rPr kumimoji="1" lang="ja-JP" altLang="en-US" sz="1050" b="0" i="0" u="none" strike="noStrike" kern="0" cap="none" spc="0" normalizeH="0" baseline="0" noProof="0">
              <a:ln>
                <a:noFill/>
              </a:ln>
              <a:solidFill>
                <a:prstClr val="black"/>
              </a:solidFill>
              <a:effectLst/>
              <a:uLnTx/>
              <a:uFillTx/>
              <a:latin typeface="+mn-lt"/>
              <a:ea typeface="+mn-ea"/>
              <a:cs typeface="+mn-cs"/>
            </a:rPr>
            <a:t>増</a:t>
          </a:r>
          <a:r>
            <a:rPr kumimoji="1" lang="ja-JP" altLang="ja-JP" sz="1050" b="0" i="0" u="none" strike="noStrike" kern="0" cap="none" spc="0" normalizeH="0" baseline="0" noProof="0">
              <a:ln>
                <a:noFill/>
              </a:ln>
              <a:solidFill>
                <a:prstClr val="black"/>
              </a:solidFill>
              <a:effectLst/>
              <a:uLnTx/>
              <a:uFillTx/>
              <a:latin typeface="+mn-lt"/>
              <a:ea typeface="+mn-ea"/>
              <a:cs typeface="+mn-cs"/>
            </a:rPr>
            <a:t>となっている。</a:t>
          </a:r>
          <a:r>
            <a:rPr kumimoji="1" lang="ja-JP" altLang="en-US" sz="1050" b="0" i="0" u="none" strike="noStrike" kern="0" cap="none" spc="0" normalizeH="0" baseline="0" noProof="0">
              <a:ln>
                <a:noFill/>
              </a:ln>
              <a:solidFill>
                <a:prstClr val="black"/>
              </a:solidFill>
              <a:effectLst/>
              <a:uLnTx/>
              <a:uFillTx/>
              <a:latin typeface="+mn-lt"/>
              <a:ea typeface="+mn-ea"/>
              <a:cs typeface="+mn-cs"/>
            </a:rPr>
            <a:t>　　　</a:t>
          </a:r>
          <a:endParaRPr kumimoji="1" lang="en-US" altLang="ja-JP" sz="105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mn-lt"/>
              <a:ea typeface="+mn-ea"/>
              <a:cs typeface="+mn-cs"/>
            </a:rPr>
            <a:t>　</a:t>
          </a:r>
          <a:r>
            <a:rPr kumimoji="1" lang="ja-JP" altLang="ja-JP" sz="1050" b="0" i="0" u="none" strike="noStrike" kern="0" cap="none" spc="0" normalizeH="0" baseline="0" noProof="0">
              <a:ln>
                <a:noFill/>
              </a:ln>
              <a:solidFill>
                <a:prstClr val="black"/>
              </a:solidFill>
              <a:effectLst/>
              <a:uLnTx/>
              <a:uFillTx/>
              <a:latin typeface="+mn-lt"/>
              <a:ea typeface="+mn-ea"/>
              <a:cs typeface="+mn-cs"/>
            </a:rPr>
            <a:t>財政調整基金残高は、適切な財源の確保と歳出の精査により、取崩しを回避しており、前年度とほぼ同額を維持している。残高の目標値は、標準財政規模比</a:t>
          </a:r>
          <a:r>
            <a:rPr kumimoji="1" lang="en-US" altLang="ja-JP" sz="1050" b="0" i="0" u="none" strike="noStrike" kern="0" cap="none" spc="0" normalizeH="0" baseline="0" noProof="0">
              <a:ln>
                <a:noFill/>
              </a:ln>
              <a:solidFill>
                <a:prstClr val="black"/>
              </a:solidFill>
              <a:effectLst/>
              <a:uLnTx/>
              <a:uFillTx/>
              <a:latin typeface="+mn-lt"/>
              <a:ea typeface="+mn-ea"/>
              <a:cs typeface="+mn-cs"/>
            </a:rPr>
            <a:t>10</a:t>
          </a:r>
          <a:r>
            <a:rPr kumimoji="1" lang="ja-JP" altLang="ja-JP" sz="1050" b="0" i="0" u="none" strike="noStrike" kern="0" cap="none" spc="0" normalizeH="0" baseline="0" noProof="0">
              <a:ln>
                <a:noFill/>
              </a:ln>
              <a:solidFill>
                <a:prstClr val="black"/>
              </a:solidFill>
              <a:effectLst/>
              <a:uLnTx/>
              <a:uFillTx/>
              <a:latin typeface="+mn-lt"/>
              <a:ea typeface="+mn-ea"/>
              <a:cs typeface="+mn-cs"/>
            </a:rPr>
            <a:t>～</a:t>
          </a:r>
          <a:r>
            <a:rPr kumimoji="1" lang="en-US" altLang="ja-JP" sz="1050" b="0" i="0" u="none" strike="noStrike" kern="0" cap="none" spc="0" normalizeH="0" baseline="0" noProof="0">
              <a:ln>
                <a:noFill/>
              </a:ln>
              <a:solidFill>
                <a:prstClr val="black"/>
              </a:solidFill>
              <a:effectLst/>
              <a:uLnTx/>
              <a:uFillTx/>
              <a:latin typeface="+mn-lt"/>
              <a:ea typeface="+mn-ea"/>
              <a:cs typeface="+mn-cs"/>
            </a:rPr>
            <a:t>20</a:t>
          </a:r>
          <a:r>
            <a:rPr kumimoji="1" lang="ja-JP" altLang="ja-JP" sz="1050" b="0" i="0" u="none" strike="noStrike" kern="0" cap="none" spc="0" normalizeH="0" baseline="0" noProof="0">
              <a:ln>
                <a:noFill/>
              </a:ln>
              <a:solidFill>
                <a:prstClr val="black"/>
              </a:solidFill>
              <a:effectLst/>
              <a:uLnTx/>
              <a:uFillTx/>
              <a:latin typeface="+mn-lt"/>
              <a:ea typeface="+mn-ea"/>
              <a:cs typeface="+mn-cs"/>
            </a:rPr>
            <a:t>％程度としており、今後も行政改革、経費削減、決算状況を踏まえ可能な範囲で積立し、引き続き財政の健全化に努める。</a:t>
          </a:r>
          <a:endParaRPr kumimoji="0" lang="ja-JP" altLang="ja-JP" sz="105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茨城県河内町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連結実質赤字比率については、全会計において赤字額、赤字比率はない。しかしながら一般会計からの繰出金が高止まりしている状況にあり、今以上の増加は財政運営上大きな負担となることから、各事業会計とも歳入財源の確保に向けた対策を強化し、繰出金の抑制を図りたい。</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b="0" i="0" u="none" strike="noStrike" kern="0" cap="none" spc="0" normalizeH="0" baseline="0" noProof="0">
              <a:ln>
                <a:noFill/>
              </a:ln>
              <a:solidFill>
                <a:prstClr val="black"/>
              </a:solidFill>
              <a:effectLst/>
              <a:uLnTx/>
              <a:uFillTx/>
              <a:latin typeface="+mn-lt"/>
              <a:ea typeface="+mn-ea"/>
              <a:cs typeface="+mn-cs"/>
            </a:rPr>
            <a:t>なお、減少の大きかった一般会計については、積立金の増により実質収支が約</a:t>
          </a:r>
          <a:r>
            <a:rPr kumimoji="1" lang="en-US" altLang="ja-JP" sz="1100" b="0" i="0" u="none" strike="noStrike" kern="0" cap="none" spc="0" normalizeH="0" baseline="0" noProof="0">
              <a:ln>
                <a:noFill/>
              </a:ln>
              <a:solidFill>
                <a:prstClr val="black"/>
              </a:solidFill>
              <a:effectLst/>
              <a:uLnTx/>
              <a:uFillTx/>
              <a:latin typeface="+mn-lt"/>
              <a:ea typeface="+mn-ea"/>
              <a:cs typeface="+mn-cs"/>
            </a:rPr>
            <a:t>5</a:t>
          </a:r>
          <a:r>
            <a:rPr kumimoji="1" lang="ja-JP" altLang="en-US" sz="1100" b="0" i="0" u="none" strike="noStrike" kern="0" cap="none" spc="0" normalizeH="0" baseline="0" noProof="0">
              <a:ln>
                <a:noFill/>
              </a:ln>
              <a:solidFill>
                <a:prstClr val="black"/>
              </a:solidFill>
              <a:effectLst/>
              <a:uLnTx/>
              <a:uFillTx/>
              <a:latin typeface="+mn-lt"/>
              <a:ea typeface="+mn-ea"/>
              <a:cs typeface="+mn-cs"/>
            </a:rPr>
            <a:t>千万円減となり</a:t>
          </a:r>
          <a:r>
            <a:rPr kumimoji="1" lang="en-US" altLang="ja-JP" sz="1100" b="0" i="0" u="none" strike="noStrike" kern="0" cap="none" spc="0" normalizeH="0" baseline="0" noProof="0">
              <a:ln>
                <a:noFill/>
              </a:ln>
              <a:solidFill>
                <a:prstClr val="black"/>
              </a:solidFill>
              <a:effectLst/>
              <a:uLnTx/>
              <a:uFillTx/>
              <a:latin typeface="+mn-lt"/>
              <a:ea typeface="+mn-ea"/>
              <a:cs typeface="+mn-cs"/>
            </a:rPr>
            <a:t>1.61</a:t>
          </a:r>
          <a:r>
            <a:rPr kumimoji="1" lang="ja-JP" altLang="en-US" sz="1100" b="0" i="0" u="none" strike="noStrike" kern="0" cap="none" spc="0" normalizeH="0" baseline="0" noProof="0">
              <a:ln>
                <a:noFill/>
              </a:ln>
              <a:solidFill>
                <a:prstClr val="black"/>
              </a:solidFill>
              <a:effectLst/>
              <a:uLnTx/>
              <a:uFillTx/>
              <a:latin typeface="+mn-lt"/>
              <a:ea typeface="+mn-ea"/>
              <a:cs typeface="+mn-cs"/>
            </a:rPr>
            <a:t>ポイント減少した。</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2"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6375156</v>
      </c>
      <c r="BO4" s="371"/>
      <c r="BP4" s="371"/>
      <c r="BQ4" s="371"/>
      <c r="BR4" s="371"/>
      <c r="BS4" s="371"/>
      <c r="BT4" s="371"/>
      <c r="BU4" s="372"/>
      <c r="BV4" s="370">
        <v>6974456</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9.5</v>
      </c>
      <c r="CU4" s="377"/>
      <c r="CV4" s="377"/>
      <c r="CW4" s="377"/>
      <c r="CX4" s="377"/>
      <c r="CY4" s="377"/>
      <c r="CZ4" s="377"/>
      <c r="DA4" s="378"/>
      <c r="DB4" s="376">
        <v>11.1</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6024052</v>
      </c>
      <c r="BO5" s="408"/>
      <c r="BP5" s="408"/>
      <c r="BQ5" s="408"/>
      <c r="BR5" s="408"/>
      <c r="BS5" s="408"/>
      <c r="BT5" s="408"/>
      <c r="BU5" s="409"/>
      <c r="BV5" s="407">
        <v>6584093</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93.3</v>
      </c>
      <c r="CU5" s="405"/>
      <c r="CV5" s="405"/>
      <c r="CW5" s="405"/>
      <c r="CX5" s="405"/>
      <c r="CY5" s="405"/>
      <c r="CZ5" s="405"/>
      <c r="DA5" s="406"/>
      <c r="DB5" s="404">
        <v>94.4</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351104</v>
      </c>
      <c r="BO6" s="408"/>
      <c r="BP6" s="408"/>
      <c r="BQ6" s="408"/>
      <c r="BR6" s="408"/>
      <c r="BS6" s="408"/>
      <c r="BT6" s="408"/>
      <c r="BU6" s="409"/>
      <c r="BV6" s="407">
        <v>390363</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93.5</v>
      </c>
      <c r="CU6" s="445"/>
      <c r="CV6" s="445"/>
      <c r="CW6" s="445"/>
      <c r="CX6" s="445"/>
      <c r="CY6" s="445"/>
      <c r="CZ6" s="445"/>
      <c r="DA6" s="446"/>
      <c r="DB6" s="444">
        <v>94.9</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33118</v>
      </c>
      <c r="BO7" s="408"/>
      <c r="BP7" s="408"/>
      <c r="BQ7" s="408"/>
      <c r="BR7" s="408"/>
      <c r="BS7" s="408"/>
      <c r="BT7" s="408"/>
      <c r="BU7" s="409"/>
      <c r="BV7" s="407">
        <v>24790</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3343087</v>
      </c>
      <c r="CU7" s="408"/>
      <c r="CV7" s="408"/>
      <c r="CW7" s="408"/>
      <c r="CX7" s="408"/>
      <c r="CY7" s="408"/>
      <c r="CZ7" s="408"/>
      <c r="DA7" s="409"/>
      <c r="DB7" s="407">
        <v>3288363</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317986</v>
      </c>
      <c r="BO8" s="408"/>
      <c r="BP8" s="408"/>
      <c r="BQ8" s="408"/>
      <c r="BR8" s="408"/>
      <c r="BS8" s="408"/>
      <c r="BT8" s="408"/>
      <c r="BU8" s="409"/>
      <c r="BV8" s="407">
        <v>365573</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0.33</v>
      </c>
      <c r="CU8" s="448"/>
      <c r="CV8" s="448"/>
      <c r="CW8" s="448"/>
      <c r="CX8" s="448"/>
      <c r="CY8" s="448"/>
      <c r="CZ8" s="448"/>
      <c r="DA8" s="449"/>
      <c r="DB8" s="447">
        <v>0.33</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8231</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-47587</v>
      </c>
      <c r="BO9" s="408"/>
      <c r="BP9" s="408"/>
      <c r="BQ9" s="408"/>
      <c r="BR9" s="408"/>
      <c r="BS9" s="408"/>
      <c r="BT9" s="408"/>
      <c r="BU9" s="409"/>
      <c r="BV9" s="407">
        <v>-122412</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7.8</v>
      </c>
      <c r="CU9" s="405"/>
      <c r="CV9" s="405"/>
      <c r="CW9" s="405"/>
      <c r="CX9" s="405"/>
      <c r="CY9" s="405"/>
      <c r="CZ9" s="405"/>
      <c r="DA9" s="406"/>
      <c r="DB9" s="404">
        <v>7.5</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7"/>
      <c r="N10" s="437"/>
      <c r="O10" s="437"/>
      <c r="P10" s="437"/>
      <c r="Q10" s="438"/>
      <c r="R10" s="458">
        <v>9168</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723</v>
      </c>
      <c r="BO10" s="408"/>
      <c r="BP10" s="408"/>
      <c r="BQ10" s="408"/>
      <c r="BR10" s="408"/>
      <c r="BS10" s="408"/>
      <c r="BT10" s="408"/>
      <c r="BU10" s="409"/>
      <c r="BV10" s="407">
        <v>345</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7791</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7584</v>
      </c>
      <c r="S13" s="492"/>
      <c r="T13" s="492"/>
      <c r="U13" s="492"/>
      <c r="V13" s="493"/>
      <c r="W13" s="423" t="s">
        <v>131</v>
      </c>
      <c r="X13" s="424"/>
      <c r="Y13" s="424"/>
      <c r="Z13" s="424"/>
      <c r="AA13" s="424"/>
      <c r="AB13" s="414"/>
      <c r="AC13" s="458">
        <v>591</v>
      </c>
      <c r="AD13" s="459"/>
      <c r="AE13" s="459"/>
      <c r="AF13" s="459"/>
      <c r="AG13" s="501"/>
      <c r="AH13" s="458">
        <v>629</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-46864</v>
      </c>
      <c r="BO13" s="408"/>
      <c r="BP13" s="408"/>
      <c r="BQ13" s="408"/>
      <c r="BR13" s="408"/>
      <c r="BS13" s="408"/>
      <c r="BT13" s="408"/>
      <c r="BU13" s="409"/>
      <c r="BV13" s="407">
        <v>-122067</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7</v>
      </c>
      <c r="CU13" s="405"/>
      <c r="CV13" s="405"/>
      <c r="CW13" s="405"/>
      <c r="CX13" s="405"/>
      <c r="CY13" s="405"/>
      <c r="CZ13" s="405"/>
      <c r="DA13" s="406"/>
      <c r="DB13" s="404">
        <v>6.8</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7953</v>
      </c>
      <c r="S14" s="492"/>
      <c r="T14" s="492"/>
      <c r="U14" s="492"/>
      <c r="V14" s="493"/>
      <c r="W14" s="397"/>
      <c r="X14" s="398"/>
      <c r="Y14" s="398"/>
      <c r="Z14" s="398"/>
      <c r="AA14" s="398"/>
      <c r="AB14" s="387"/>
      <c r="AC14" s="494">
        <v>14.4</v>
      </c>
      <c r="AD14" s="495"/>
      <c r="AE14" s="495"/>
      <c r="AF14" s="495"/>
      <c r="AG14" s="496"/>
      <c r="AH14" s="494">
        <v>13.5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7782</v>
      </c>
      <c r="S15" s="492"/>
      <c r="T15" s="492"/>
      <c r="U15" s="492"/>
      <c r="V15" s="493"/>
      <c r="W15" s="423" t="s">
        <v>137</v>
      </c>
      <c r="X15" s="424"/>
      <c r="Y15" s="424"/>
      <c r="Z15" s="424"/>
      <c r="AA15" s="424"/>
      <c r="AB15" s="414"/>
      <c r="AC15" s="458">
        <v>1183</v>
      </c>
      <c r="AD15" s="459"/>
      <c r="AE15" s="459"/>
      <c r="AF15" s="459"/>
      <c r="AG15" s="501"/>
      <c r="AH15" s="458">
        <v>1356</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990617</v>
      </c>
      <c r="BO15" s="371"/>
      <c r="BP15" s="371"/>
      <c r="BQ15" s="371"/>
      <c r="BR15" s="371"/>
      <c r="BS15" s="371"/>
      <c r="BT15" s="371"/>
      <c r="BU15" s="372"/>
      <c r="BV15" s="370">
        <v>995077</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28.9</v>
      </c>
      <c r="AD16" s="495"/>
      <c r="AE16" s="495"/>
      <c r="AF16" s="495"/>
      <c r="AG16" s="496"/>
      <c r="AH16" s="494">
        <v>29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3105005</v>
      </c>
      <c r="BO16" s="408"/>
      <c r="BP16" s="408"/>
      <c r="BQ16" s="408"/>
      <c r="BR16" s="408"/>
      <c r="BS16" s="408"/>
      <c r="BT16" s="408"/>
      <c r="BU16" s="409"/>
      <c r="BV16" s="407">
        <v>3029834</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2316</v>
      </c>
      <c r="AD17" s="459"/>
      <c r="AE17" s="459"/>
      <c r="AF17" s="459"/>
      <c r="AG17" s="501"/>
      <c r="AH17" s="458">
        <v>2685</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1220362</v>
      </c>
      <c r="BO17" s="408"/>
      <c r="BP17" s="408"/>
      <c r="BQ17" s="408"/>
      <c r="BR17" s="408"/>
      <c r="BS17" s="408"/>
      <c r="BT17" s="408"/>
      <c r="BU17" s="409"/>
      <c r="BV17" s="407">
        <v>1227692</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44.3</v>
      </c>
      <c r="M18" s="531"/>
      <c r="N18" s="531"/>
      <c r="O18" s="531"/>
      <c r="P18" s="531"/>
      <c r="Q18" s="531"/>
      <c r="R18" s="532"/>
      <c r="S18" s="532"/>
      <c r="T18" s="532"/>
      <c r="U18" s="532"/>
      <c r="V18" s="533"/>
      <c r="W18" s="425"/>
      <c r="X18" s="426"/>
      <c r="Y18" s="426"/>
      <c r="Z18" s="426"/>
      <c r="AA18" s="426"/>
      <c r="AB18" s="417"/>
      <c r="AC18" s="534">
        <v>56.6</v>
      </c>
      <c r="AD18" s="535"/>
      <c r="AE18" s="535"/>
      <c r="AF18" s="535"/>
      <c r="AG18" s="536"/>
      <c r="AH18" s="534">
        <v>57.5</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3167571</v>
      </c>
      <c r="BO18" s="408"/>
      <c r="BP18" s="408"/>
      <c r="BQ18" s="408"/>
      <c r="BR18" s="408"/>
      <c r="BS18" s="408"/>
      <c r="BT18" s="408"/>
      <c r="BU18" s="409"/>
      <c r="BV18" s="407">
        <v>3114677</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186</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4414876</v>
      </c>
      <c r="BO19" s="408"/>
      <c r="BP19" s="408"/>
      <c r="BQ19" s="408"/>
      <c r="BR19" s="408"/>
      <c r="BS19" s="408"/>
      <c r="BT19" s="408"/>
      <c r="BU19" s="409"/>
      <c r="BV19" s="407">
        <v>4480661</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2895</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5725816</v>
      </c>
      <c r="BO22" s="371"/>
      <c r="BP22" s="371"/>
      <c r="BQ22" s="371"/>
      <c r="BR22" s="371"/>
      <c r="BS22" s="371"/>
      <c r="BT22" s="371"/>
      <c r="BU22" s="372"/>
      <c r="BV22" s="370">
        <v>5135512</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4613680</v>
      </c>
      <c r="BO23" s="408"/>
      <c r="BP23" s="408"/>
      <c r="BQ23" s="408"/>
      <c r="BR23" s="408"/>
      <c r="BS23" s="408"/>
      <c r="BT23" s="408"/>
      <c r="BU23" s="409"/>
      <c r="BV23" s="407">
        <v>3927918</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6120</v>
      </c>
      <c r="R24" s="459"/>
      <c r="S24" s="459"/>
      <c r="T24" s="459"/>
      <c r="U24" s="459"/>
      <c r="V24" s="501"/>
      <c r="W24" s="553"/>
      <c r="X24" s="554"/>
      <c r="Y24" s="555"/>
      <c r="Z24" s="457" t="s">
        <v>162</v>
      </c>
      <c r="AA24" s="437"/>
      <c r="AB24" s="437"/>
      <c r="AC24" s="437"/>
      <c r="AD24" s="437"/>
      <c r="AE24" s="437"/>
      <c r="AF24" s="437"/>
      <c r="AG24" s="438"/>
      <c r="AH24" s="458">
        <v>108</v>
      </c>
      <c r="AI24" s="459"/>
      <c r="AJ24" s="459"/>
      <c r="AK24" s="459"/>
      <c r="AL24" s="501"/>
      <c r="AM24" s="458">
        <v>341820</v>
      </c>
      <c r="AN24" s="459"/>
      <c r="AO24" s="459"/>
      <c r="AP24" s="459"/>
      <c r="AQ24" s="459"/>
      <c r="AR24" s="501"/>
      <c r="AS24" s="458">
        <v>3165</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4154225</v>
      </c>
      <c r="BO24" s="408"/>
      <c r="BP24" s="408"/>
      <c r="BQ24" s="408"/>
      <c r="BR24" s="408"/>
      <c r="BS24" s="408"/>
      <c r="BT24" s="408"/>
      <c r="BU24" s="409"/>
      <c r="BV24" s="407">
        <v>3386896</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5320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565534</v>
      </c>
      <c r="BO25" s="371"/>
      <c r="BP25" s="371"/>
      <c r="BQ25" s="371"/>
      <c r="BR25" s="371"/>
      <c r="BS25" s="371"/>
      <c r="BT25" s="371"/>
      <c r="BU25" s="372"/>
      <c r="BV25" s="370">
        <v>167032</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4750</v>
      </c>
      <c r="R26" s="459"/>
      <c r="S26" s="459"/>
      <c r="T26" s="459"/>
      <c r="U26" s="459"/>
      <c r="V26" s="501"/>
      <c r="W26" s="553"/>
      <c r="X26" s="554"/>
      <c r="Y26" s="555"/>
      <c r="Z26" s="457" t="s">
        <v>168</v>
      </c>
      <c r="AA26" s="559"/>
      <c r="AB26" s="559"/>
      <c r="AC26" s="559"/>
      <c r="AD26" s="559"/>
      <c r="AE26" s="559"/>
      <c r="AF26" s="559"/>
      <c r="AG26" s="560"/>
      <c r="AH26" s="458">
        <v>3</v>
      </c>
      <c r="AI26" s="459"/>
      <c r="AJ26" s="459"/>
      <c r="AK26" s="459"/>
      <c r="AL26" s="501"/>
      <c r="AM26" s="458">
        <v>8019</v>
      </c>
      <c r="AN26" s="459"/>
      <c r="AO26" s="459"/>
      <c r="AP26" s="459"/>
      <c r="AQ26" s="459"/>
      <c r="AR26" s="501"/>
      <c r="AS26" s="458">
        <v>2673</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3000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2700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472088</v>
      </c>
      <c r="BO28" s="371"/>
      <c r="BP28" s="371"/>
      <c r="BQ28" s="371"/>
      <c r="BR28" s="371"/>
      <c r="BS28" s="371"/>
      <c r="BT28" s="371"/>
      <c r="BU28" s="372"/>
      <c r="BV28" s="370">
        <v>471365</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8</v>
      </c>
      <c r="M29" s="459"/>
      <c r="N29" s="459"/>
      <c r="O29" s="459"/>
      <c r="P29" s="501"/>
      <c r="Q29" s="458">
        <v>2600</v>
      </c>
      <c r="R29" s="459"/>
      <c r="S29" s="459"/>
      <c r="T29" s="459"/>
      <c r="U29" s="459"/>
      <c r="V29" s="501"/>
      <c r="W29" s="556"/>
      <c r="X29" s="557"/>
      <c r="Y29" s="558"/>
      <c r="Z29" s="457" t="s">
        <v>177</v>
      </c>
      <c r="AA29" s="437"/>
      <c r="AB29" s="437"/>
      <c r="AC29" s="437"/>
      <c r="AD29" s="437"/>
      <c r="AE29" s="437"/>
      <c r="AF29" s="437"/>
      <c r="AG29" s="438"/>
      <c r="AH29" s="458">
        <v>108</v>
      </c>
      <c r="AI29" s="459"/>
      <c r="AJ29" s="459"/>
      <c r="AK29" s="459"/>
      <c r="AL29" s="501"/>
      <c r="AM29" s="458">
        <v>341820</v>
      </c>
      <c r="AN29" s="459"/>
      <c r="AO29" s="459"/>
      <c r="AP29" s="459"/>
      <c r="AQ29" s="459"/>
      <c r="AR29" s="501"/>
      <c r="AS29" s="458">
        <v>3165</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704325</v>
      </c>
      <c r="BO29" s="408"/>
      <c r="BP29" s="408"/>
      <c r="BQ29" s="408"/>
      <c r="BR29" s="408"/>
      <c r="BS29" s="408"/>
      <c r="BT29" s="408"/>
      <c r="BU29" s="409"/>
      <c r="BV29" s="407">
        <v>682370</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94.5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2476948</v>
      </c>
      <c r="BO30" s="527"/>
      <c r="BP30" s="527"/>
      <c r="BQ30" s="527"/>
      <c r="BR30" s="527"/>
      <c r="BS30" s="527"/>
      <c r="BT30" s="527"/>
      <c r="BU30" s="528"/>
      <c r="BV30" s="526">
        <v>2401925</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茨城県市町村総合事務組合　一般会計</v>
      </c>
      <c r="BZ34" s="598"/>
      <c r="CA34" s="598"/>
      <c r="CB34" s="598"/>
      <c r="CC34" s="598"/>
      <c r="CD34" s="598"/>
      <c r="CE34" s="598"/>
      <c r="CF34" s="598"/>
      <c r="CG34" s="598"/>
      <c r="CH34" s="598"/>
      <c r="CI34" s="598"/>
      <c r="CJ34" s="598"/>
      <c r="CK34" s="598"/>
      <c r="CL34" s="598"/>
      <c r="CM34" s="598"/>
      <c r="CN34" s="169"/>
      <c r="CO34" s="597">
        <f>IF(CQ34="","",MAX(C34:D43,U34:V43,AM34:AN43,BE34:BF43,BW34:BX43)+1)</f>
        <v>17</v>
      </c>
      <c r="CP34" s="597"/>
      <c r="CQ34" s="598" t="str">
        <f>IF('各会計、関係団体の財政状況及び健全化判断比率'!BS7="","",'各会計、関係団体の財政状況及び健全化判断比率'!BS7)</f>
        <v>まちづくり河内株式会社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IF('各会計、関係団体の財政状況及び健全化判断比率'!B33="","",'各会計、関係団体の財政状況及び健全化判断比率'!B33)</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茨城県市町村総合事務組合　県民交通災害共済事業特別会計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茨城租税債権管理機構</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5</v>
      </c>
      <c r="V37" s="597"/>
      <c r="W37" s="598" t="str">
        <f>IF('各会計、関係団体の財政状況及び健全化判断比率'!B31="","",'各会計、関係団体の財政状況及び健全化判断比率'!B31)</f>
        <v>介護サービス事業特別会計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茨城県後期高齢者医療広域連合　一般会計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茨城県後期高齢者医療広域連合　後期高齢医療特別会計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龍ケ崎地方塵芥処理組合　一般会計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14</v>
      </c>
      <c r="BX40" s="597"/>
      <c r="BY40" s="598" t="str">
        <f>IF('各会計、関係団体の財政状況及び健全化判断比率'!B74="","",'各会計、関係団体の財政状況及び健全化判断比率'!B74)</f>
        <v>龍ケ崎地方衛生組合　一般会計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15</v>
      </c>
      <c r="BX41" s="597"/>
      <c r="BY41" s="598" t="str">
        <f>IF('各会計、関係団体の財政状況及び健全化判断比率'!B75="","",'各会計、関係団体の財政状況及び健全化判断比率'!B75)</f>
        <v>稲敷地方広域市町村圏事務組合　一般会計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16</v>
      </c>
      <c r="BX42" s="597"/>
      <c r="BY42" s="598" t="str">
        <f>IF('各会計、関係団体の財政状況及び健全化判断比率'!B76="","",'各会計、関係団体の財政状況及び健全化判断比率'!B76)</f>
        <v>稲敷地方広域市町村圏事務組合　水防事業特別会計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18zrxtMqG7j6c3K03H+me61axoF8fru7iNfDn3x69ZMV71uPPXyUo3XQhiLl0ncZcz5iKF6tkTo6o2WaeDGI4w==" saltValue="MgbONzvgi7XO2wGozxOx+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77"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533</v>
      </c>
      <c r="D34" s="1151"/>
      <c r="E34" s="1152"/>
      <c r="F34" s="32">
        <v>11.56</v>
      </c>
      <c r="G34" s="33">
        <v>12.9</v>
      </c>
      <c r="H34" s="33">
        <v>14.98</v>
      </c>
      <c r="I34" s="33">
        <v>11.11</v>
      </c>
      <c r="J34" s="34">
        <v>9.51</v>
      </c>
      <c r="K34" s="22"/>
      <c r="L34" s="22"/>
      <c r="M34" s="22"/>
      <c r="N34" s="22"/>
      <c r="O34" s="22"/>
      <c r="P34" s="22"/>
    </row>
    <row r="35" spans="1:16" ht="39" customHeight="1" x14ac:dyDescent="0.2">
      <c r="A35" s="22"/>
      <c r="B35" s="35"/>
      <c r="C35" s="1145" t="s">
        <v>534</v>
      </c>
      <c r="D35" s="1146"/>
      <c r="E35" s="1147"/>
      <c r="F35" s="36">
        <v>6.92</v>
      </c>
      <c r="G35" s="37">
        <v>6.05</v>
      </c>
      <c r="H35" s="37">
        <v>6.12</v>
      </c>
      <c r="I35" s="37">
        <v>5.28</v>
      </c>
      <c r="J35" s="38">
        <v>4.6100000000000003</v>
      </c>
      <c r="K35" s="22"/>
      <c r="L35" s="22"/>
      <c r="M35" s="22"/>
      <c r="N35" s="22"/>
      <c r="O35" s="22"/>
      <c r="P35" s="22"/>
    </row>
    <row r="36" spans="1:16" ht="39" customHeight="1" x14ac:dyDescent="0.2">
      <c r="A36" s="22"/>
      <c r="B36" s="35"/>
      <c r="C36" s="1145" t="s">
        <v>535</v>
      </c>
      <c r="D36" s="1146"/>
      <c r="E36" s="1147"/>
      <c r="F36" s="36">
        <v>2.8</v>
      </c>
      <c r="G36" s="37">
        <v>1.48</v>
      </c>
      <c r="H36" s="37">
        <v>3.82</v>
      </c>
      <c r="I36" s="37">
        <v>3.81</v>
      </c>
      <c r="J36" s="38">
        <v>3.26</v>
      </c>
      <c r="K36" s="22"/>
      <c r="L36" s="22"/>
      <c r="M36" s="22"/>
      <c r="N36" s="22"/>
      <c r="O36" s="22"/>
      <c r="P36" s="22"/>
    </row>
    <row r="37" spans="1:16" ht="39" customHeight="1" x14ac:dyDescent="0.2">
      <c r="A37" s="22"/>
      <c r="B37" s="35"/>
      <c r="C37" s="1145" t="s">
        <v>536</v>
      </c>
      <c r="D37" s="1146"/>
      <c r="E37" s="1147"/>
      <c r="F37" s="36" t="s">
        <v>487</v>
      </c>
      <c r="G37" s="37" t="s">
        <v>487</v>
      </c>
      <c r="H37" s="37" t="s">
        <v>487</v>
      </c>
      <c r="I37" s="37">
        <v>2.88</v>
      </c>
      <c r="J37" s="38">
        <v>2.87</v>
      </c>
      <c r="K37" s="22"/>
      <c r="L37" s="22"/>
      <c r="M37" s="22"/>
      <c r="N37" s="22"/>
      <c r="O37" s="22"/>
      <c r="P37" s="22"/>
    </row>
    <row r="38" spans="1:16" ht="39" customHeight="1" x14ac:dyDescent="0.2">
      <c r="A38" s="22"/>
      <c r="B38" s="35"/>
      <c r="C38" s="1145" t="s">
        <v>537</v>
      </c>
      <c r="D38" s="1146"/>
      <c r="E38" s="1147"/>
      <c r="F38" s="36">
        <v>7.34</v>
      </c>
      <c r="G38" s="37">
        <v>2</v>
      </c>
      <c r="H38" s="37">
        <v>1.71</v>
      </c>
      <c r="I38" s="37">
        <v>0.67</v>
      </c>
      <c r="J38" s="38">
        <v>1.01</v>
      </c>
      <c r="K38" s="22"/>
      <c r="L38" s="22"/>
      <c r="M38" s="22"/>
      <c r="N38" s="22"/>
      <c r="O38" s="22"/>
      <c r="P38" s="22"/>
    </row>
    <row r="39" spans="1:16" ht="39" customHeight="1" x14ac:dyDescent="0.2">
      <c r="A39" s="22"/>
      <c r="B39" s="35"/>
      <c r="C39" s="1145" t="s">
        <v>538</v>
      </c>
      <c r="D39" s="1146"/>
      <c r="E39" s="1147"/>
      <c r="F39" s="36">
        <v>0.22</v>
      </c>
      <c r="G39" s="37">
        <v>0.25</v>
      </c>
      <c r="H39" s="37">
        <v>0.26</v>
      </c>
      <c r="I39" s="37">
        <v>0.15</v>
      </c>
      <c r="J39" s="38">
        <v>0.16</v>
      </c>
      <c r="K39" s="22"/>
      <c r="L39" s="22"/>
      <c r="M39" s="22"/>
      <c r="N39" s="22"/>
      <c r="O39" s="22"/>
      <c r="P39" s="22"/>
    </row>
    <row r="40" spans="1:16" ht="39" customHeight="1" x14ac:dyDescent="0.2">
      <c r="A40" s="22"/>
      <c r="B40" s="35"/>
      <c r="C40" s="1145" t="s">
        <v>539</v>
      </c>
      <c r="D40" s="1146"/>
      <c r="E40" s="1147"/>
      <c r="F40" s="36">
        <v>0.03</v>
      </c>
      <c r="G40" s="37">
        <v>0</v>
      </c>
      <c r="H40" s="37">
        <v>0.03</v>
      </c>
      <c r="I40" s="37">
        <v>0.05</v>
      </c>
      <c r="J40" s="38">
        <v>0.13</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540</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541</v>
      </c>
      <c r="D43" s="1149"/>
      <c r="E43" s="1150"/>
      <c r="F43" s="41">
        <v>1.54</v>
      </c>
      <c r="G43" s="42">
        <v>1.44</v>
      </c>
      <c r="H43" s="42">
        <v>1.02</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GNX1r8sq4gwwGJrf2W7FMuT+sGJs9QzUfEpyhbVofFwnROkVKSzCvA5WHit5WQK44paWbKiaF2VAmSKquMjIuA==" saltValue="/eJ5vopece8glvdhgwm4P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D55" sqref="D55"/>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313</v>
      </c>
      <c r="L45" s="60">
        <v>327</v>
      </c>
      <c r="M45" s="60">
        <v>329</v>
      </c>
      <c r="N45" s="60">
        <v>344</v>
      </c>
      <c r="O45" s="61">
        <v>352</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2">
      <c r="A48" s="48"/>
      <c r="B48" s="1155"/>
      <c r="C48" s="1156"/>
      <c r="D48" s="62"/>
      <c r="E48" s="1161" t="s">
        <v>13</v>
      </c>
      <c r="F48" s="1161"/>
      <c r="G48" s="1161"/>
      <c r="H48" s="1161"/>
      <c r="I48" s="1161"/>
      <c r="J48" s="1162"/>
      <c r="K48" s="63">
        <v>190</v>
      </c>
      <c r="L48" s="64">
        <v>170</v>
      </c>
      <c r="M48" s="64">
        <v>172</v>
      </c>
      <c r="N48" s="64">
        <v>166</v>
      </c>
      <c r="O48" s="65">
        <v>104</v>
      </c>
      <c r="P48" s="48"/>
      <c r="Q48" s="48"/>
      <c r="R48" s="48"/>
      <c r="S48" s="48"/>
      <c r="T48" s="48"/>
      <c r="U48" s="48"/>
    </row>
    <row r="49" spans="1:21" ht="30.75" customHeight="1" x14ac:dyDescent="0.2">
      <c r="A49" s="48"/>
      <c r="B49" s="1155"/>
      <c r="C49" s="1156"/>
      <c r="D49" s="62"/>
      <c r="E49" s="1161" t="s">
        <v>14</v>
      </c>
      <c r="F49" s="1161"/>
      <c r="G49" s="1161"/>
      <c r="H49" s="1161"/>
      <c r="I49" s="1161"/>
      <c r="J49" s="1162"/>
      <c r="K49" s="63">
        <v>18</v>
      </c>
      <c r="L49" s="64">
        <v>25</v>
      </c>
      <c r="M49" s="64">
        <v>25</v>
      </c>
      <c r="N49" s="64">
        <v>27</v>
      </c>
      <c r="O49" s="65">
        <v>27</v>
      </c>
      <c r="P49" s="48"/>
      <c r="Q49" s="48"/>
      <c r="R49" s="48"/>
      <c r="S49" s="48"/>
      <c r="T49" s="48"/>
      <c r="U49" s="48"/>
    </row>
    <row r="50" spans="1:21" ht="30.75" customHeight="1" x14ac:dyDescent="0.2">
      <c r="A50" s="48"/>
      <c r="B50" s="1155"/>
      <c r="C50" s="1156"/>
      <c r="D50" s="62"/>
      <c r="E50" s="1161" t="s">
        <v>15</v>
      </c>
      <c r="F50" s="1161"/>
      <c r="G50" s="1161"/>
      <c r="H50" s="1161"/>
      <c r="I50" s="1161"/>
      <c r="J50" s="1162"/>
      <c r="K50" s="63">
        <v>2</v>
      </c>
      <c r="L50" s="64">
        <v>2</v>
      </c>
      <c r="M50" s="64">
        <v>1</v>
      </c>
      <c r="N50" s="64" t="s">
        <v>487</v>
      </c>
      <c r="O50" s="65" t="s">
        <v>487</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487</v>
      </c>
      <c r="L51" s="64" t="s">
        <v>487</v>
      </c>
      <c r="M51" s="64" t="s">
        <v>487</v>
      </c>
      <c r="N51" s="64" t="s">
        <v>487</v>
      </c>
      <c r="O51" s="65" t="s">
        <v>487</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340</v>
      </c>
      <c r="L52" s="64">
        <v>340</v>
      </c>
      <c r="M52" s="64">
        <v>326</v>
      </c>
      <c r="N52" s="64">
        <v>306</v>
      </c>
      <c r="O52" s="65">
        <v>282</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183</v>
      </c>
      <c r="L53" s="69">
        <v>184</v>
      </c>
      <c r="M53" s="69">
        <v>201</v>
      </c>
      <c r="N53" s="69">
        <v>231</v>
      </c>
      <c r="O53" s="70">
        <v>201</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169" t="s">
        <v>24</v>
      </c>
      <c r="C58" s="1170"/>
      <c r="D58" s="1175" t="s">
        <v>25</v>
      </c>
      <c r="E58" s="1176"/>
      <c r="F58" s="1176"/>
      <c r="G58" s="1176"/>
      <c r="H58" s="1176"/>
      <c r="I58" s="1176"/>
      <c r="J58" s="1177"/>
      <c r="K58" s="83" t="s">
        <v>564</v>
      </c>
      <c r="L58" s="84" t="s">
        <v>564</v>
      </c>
      <c r="M58" s="84" t="s">
        <v>564</v>
      </c>
      <c r="N58" s="84" t="s">
        <v>564</v>
      </c>
      <c r="O58" s="85" t="s">
        <v>564</v>
      </c>
    </row>
    <row r="59" spans="1:21" ht="31.5" customHeight="1" x14ac:dyDescent="0.2">
      <c r="B59" s="1171"/>
      <c r="C59" s="1172"/>
      <c r="D59" s="1178" t="s">
        <v>26</v>
      </c>
      <c r="E59" s="1179"/>
      <c r="F59" s="1179"/>
      <c r="G59" s="1179"/>
      <c r="H59" s="1179"/>
      <c r="I59" s="1179"/>
      <c r="J59" s="1180"/>
      <c r="K59" s="86" t="s">
        <v>564</v>
      </c>
      <c r="L59" s="87" t="s">
        <v>564</v>
      </c>
      <c r="M59" s="87" t="s">
        <v>564</v>
      </c>
      <c r="N59" s="87" t="s">
        <v>564</v>
      </c>
      <c r="O59" s="88" t="s">
        <v>564</v>
      </c>
    </row>
    <row r="60" spans="1:21" ht="31.5" customHeight="1" thickBot="1" x14ac:dyDescent="0.25">
      <c r="B60" s="1173"/>
      <c r="C60" s="1174"/>
      <c r="D60" s="1181" t="s">
        <v>27</v>
      </c>
      <c r="E60" s="1182"/>
      <c r="F60" s="1182"/>
      <c r="G60" s="1182"/>
      <c r="H60" s="1182"/>
      <c r="I60" s="1182"/>
      <c r="J60" s="1183"/>
      <c r="K60" s="89" t="s">
        <v>564</v>
      </c>
      <c r="L60" s="90" t="s">
        <v>564</v>
      </c>
      <c r="M60" s="90" t="s">
        <v>564</v>
      </c>
      <c r="N60" s="90" t="s">
        <v>564</v>
      </c>
      <c r="O60" s="91" t="s">
        <v>564</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L/ilC1PcLd+Mbh9m8LOoLVfcL7g6MQ9u1cAD6cvbGtXQRusA4WQnlKKbJNG/QGWoZDgkOfokQ5sljghWtvG4g==" saltValue="VOj/Tdn2DOJ3OBFpIwWMZ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5" zoomScaleSheetLayoutView="100" workbookViewId="0">
      <selection activeCell="S44" sqref="S44"/>
    </sheetView>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84" t="s">
        <v>30</v>
      </c>
      <c r="C41" s="1185"/>
      <c r="D41" s="105"/>
      <c r="E41" s="1190" t="s">
        <v>31</v>
      </c>
      <c r="F41" s="1190"/>
      <c r="G41" s="1190"/>
      <c r="H41" s="1191"/>
      <c r="I41" s="343">
        <v>3893</v>
      </c>
      <c r="J41" s="344">
        <v>3737</v>
      </c>
      <c r="K41" s="344">
        <v>4179</v>
      </c>
      <c r="L41" s="344">
        <v>5136</v>
      </c>
      <c r="M41" s="345">
        <v>5726</v>
      </c>
    </row>
    <row r="42" spans="2:13" ht="27.75" customHeight="1" x14ac:dyDescent="0.2">
      <c r="B42" s="1186"/>
      <c r="C42" s="1187"/>
      <c r="D42" s="106"/>
      <c r="E42" s="1192" t="s">
        <v>32</v>
      </c>
      <c r="F42" s="1192"/>
      <c r="G42" s="1192"/>
      <c r="H42" s="1193"/>
      <c r="I42" s="346">
        <v>3</v>
      </c>
      <c r="J42" s="347">
        <v>2</v>
      </c>
      <c r="K42" s="347">
        <v>0</v>
      </c>
      <c r="L42" s="347" t="s">
        <v>487</v>
      </c>
      <c r="M42" s="348" t="s">
        <v>487</v>
      </c>
    </row>
    <row r="43" spans="2:13" ht="27.75" customHeight="1" x14ac:dyDescent="0.2">
      <c r="B43" s="1186"/>
      <c r="C43" s="1187"/>
      <c r="D43" s="106"/>
      <c r="E43" s="1192" t="s">
        <v>33</v>
      </c>
      <c r="F43" s="1192"/>
      <c r="G43" s="1192"/>
      <c r="H43" s="1193"/>
      <c r="I43" s="346">
        <v>1465</v>
      </c>
      <c r="J43" s="347">
        <v>1326</v>
      </c>
      <c r="K43" s="347">
        <v>1194</v>
      </c>
      <c r="L43" s="347">
        <v>1078</v>
      </c>
      <c r="M43" s="348">
        <v>865</v>
      </c>
    </row>
    <row r="44" spans="2:13" ht="27.75" customHeight="1" x14ac:dyDescent="0.2">
      <c r="B44" s="1186"/>
      <c r="C44" s="1187"/>
      <c r="D44" s="106"/>
      <c r="E44" s="1192" t="s">
        <v>34</v>
      </c>
      <c r="F44" s="1192"/>
      <c r="G44" s="1192"/>
      <c r="H44" s="1193"/>
      <c r="I44" s="346">
        <v>211</v>
      </c>
      <c r="J44" s="347">
        <v>194</v>
      </c>
      <c r="K44" s="347">
        <v>181</v>
      </c>
      <c r="L44" s="347">
        <v>166</v>
      </c>
      <c r="M44" s="348">
        <v>143</v>
      </c>
    </row>
    <row r="45" spans="2:13" ht="27.75" customHeight="1" x14ac:dyDescent="0.2">
      <c r="B45" s="1186"/>
      <c r="C45" s="1187"/>
      <c r="D45" s="106"/>
      <c r="E45" s="1192" t="s">
        <v>35</v>
      </c>
      <c r="F45" s="1192"/>
      <c r="G45" s="1192"/>
      <c r="H45" s="1193"/>
      <c r="I45" s="346">
        <v>974</v>
      </c>
      <c r="J45" s="347">
        <v>960</v>
      </c>
      <c r="K45" s="347">
        <v>936</v>
      </c>
      <c r="L45" s="347">
        <v>926</v>
      </c>
      <c r="M45" s="348">
        <v>918</v>
      </c>
    </row>
    <row r="46" spans="2:13" ht="27.75" customHeight="1" x14ac:dyDescent="0.2">
      <c r="B46" s="1186"/>
      <c r="C46" s="1187"/>
      <c r="D46" s="107"/>
      <c r="E46" s="1192" t="s">
        <v>36</v>
      </c>
      <c r="F46" s="1192"/>
      <c r="G46" s="1192"/>
      <c r="H46" s="1193"/>
      <c r="I46" s="346">
        <v>2</v>
      </c>
      <c r="J46" s="347" t="s">
        <v>487</v>
      </c>
      <c r="K46" s="347" t="s">
        <v>487</v>
      </c>
      <c r="L46" s="347">
        <v>6</v>
      </c>
      <c r="M46" s="348" t="s">
        <v>487</v>
      </c>
    </row>
    <row r="47" spans="2:13" ht="27.75" customHeight="1" x14ac:dyDescent="0.2">
      <c r="B47" s="1186"/>
      <c r="C47" s="1187"/>
      <c r="D47" s="108"/>
      <c r="E47" s="1194" t="s">
        <v>37</v>
      </c>
      <c r="F47" s="1195"/>
      <c r="G47" s="1195"/>
      <c r="H47" s="1196"/>
      <c r="I47" s="346" t="s">
        <v>487</v>
      </c>
      <c r="J47" s="347" t="s">
        <v>487</v>
      </c>
      <c r="K47" s="347" t="s">
        <v>487</v>
      </c>
      <c r="L47" s="347" t="s">
        <v>487</v>
      </c>
      <c r="M47" s="348" t="s">
        <v>487</v>
      </c>
    </row>
    <row r="48" spans="2:13" ht="27.75" customHeight="1" x14ac:dyDescent="0.2">
      <c r="B48" s="1186"/>
      <c r="C48" s="1187"/>
      <c r="D48" s="106"/>
      <c r="E48" s="1192" t="s">
        <v>38</v>
      </c>
      <c r="F48" s="1192"/>
      <c r="G48" s="1192"/>
      <c r="H48" s="1193"/>
      <c r="I48" s="346" t="s">
        <v>487</v>
      </c>
      <c r="J48" s="347" t="s">
        <v>487</v>
      </c>
      <c r="K48" s="347" t="s">
        <v>487</v>
      </c>
      <c r="L48" s="347" t="s">
        <v>487</v>
      </c>
      <c r="M48" s="348" t="s">
        <v>487</v>
      </c>
    </row>
    <row r="49" spans="2:13" ht="27.75" customHeight="1" x14ac:dyDescent="0.2">
      <c r="B49" s="1188"/>
      <c r="C49" s="1189"/>
      <c r="D49" s="106"/>
      <c r="E49" s="1192" t="s">
        <v>39</v>
      </c>
      <c r="F49" s="1192"/>
      <c r="G49" s="1192"/>
      <c r="H49" s="1193"/>
      <c r="I49" s="346" t="s">
        <v>487</v>
      </c>
      <c r="J49" s="347" t="s">
        <v>487</v>
      </c>
      <c r="K49" s="347" t="s">
        <v>487</v>
      </c>
      <c r="L49" s="347" t="s">
        <v>487</v>
      </c>
      <c r="M49" s="348" t="s">
        <v>487</v>
      </c>
    </row>
    <row r="50" spans="2:13" ht="27.75" customHeight="1" x14ac:dyDescent="0.2">
      <c r="B50" s="1197" t="s">
        <v>40</v>
      </c>
      <c r="C50" s="1198"/>
      <c r="D50" s="109"/>
      <c r="E50" s="1192" t="s">
        <v>41</v>
      </c>
      <c r="F50" s="1192"/>
      <c r="G50" s="1192"/>
      <c r="H50" s="1193"/>
      <c r="I50" s="346">
        <v>2977</v>
      </c>
      <c r="J50" s="347">
        <v>3569</v>
      </c>
      <c r="K50" s="347">
        <v>3853</v>
      </c>
      <c r="L50" s="347">
        <v>4110</v>
      </c>
      <c r="M50" s="348">
        <v>4190</v>
      </c>
    </row>
    <row r="51" spans="2:13" ht="27.75" customHeight="1" x14ac:dyDescent="0.2">
      <c r="B51" s="1186"/>
      <c r="C51" s="1187"/>
      <c r="D51" s="106"/>
      <c r="E51" s="1192" t="s">
        <v>42</v>
      </c>
      <c r="F51" s="1192"/>
      <c r="G51" s="1192"/>
      <c r="H51" s="1193"/>
      <c r="I51" s="346">
        <v>45</v>
      </c>
      <c r="J51" s="347">
        <v>41</v>
      </c>
      <c r="K51" s="347">
        <v>35</v>
      </c>
      <c r="L51" s="347">
        <v>20</v>
      </c>
      <c r="M51" s="348">
        <v>8</v>
      </c>
    </row>
    <row r="52" spans="2:13" ht="27.75" customHeight="1" x14ac:dyDescent="0.2">
      <c r="B52" s="1188"/>
      <c r="C52" s="1189"/>
      <c r="D52" s="106"/>
      <c r="E52" s="1192" t="s">
        <v>43</v>
      </c>
      <c r="F52" s="1192"/>
      <c r="G52" s="1192"/>
      <c r="H52" s="1193"/>
      <c r="I52" s="346">
        <v>3653</v>
      </c>
      <c r="J52" s="347">
        <v>3464</v>
      </c>
      <c r="K52" s="347">
        <v>3653</v>
      </c>
      <c r="L52" s="347">
        <v>4244</v>
      </c>
      <c r="M52" s="348">
        <v>4561</v>
      </c>
    </row>
    <row r="53" spans="2:13" ht="27.75" customHeight="1" thickBot="1" x14ac:dyDescent="0.25">
      <c r="B53" s="1199" t="s">
        <v>19</v>
      </c>
      <c r="C53" s="1200"/>
      <c r="D53" s="110"/>
      <c r="E53" s="1201" t="s">
        <v>44</v>
      </c>
      <c r="F53" s="1201"/>
      <c r="G53" s="1201"/>
      <c r="H53" s="1202"/>
      <c r="I53" s="349">
        <v>-127</v>
      </c>
      <c r="J53" s="350">
        <v>-855</v>
      </c>
      <c r="K53" s="350">
        <v>-1051</v>
      </c>
      <c r="L53" s="350">
        <v>-1064</v>
      </c>
      <c r="M53" s="351">
        <v>-1108</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LxnQIFnVKYXqmpipraZ06aWFuxo3UHX8Y9pnsYUj4CuBfVNxyS7XZR4Zihu+jCUiejJCdK1810S8u4wrUHb5dw==" saltValue="K3b3cDyorE2/YfCtUkajW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4"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8" zoomScale="70" zoomScaleNormal="70" zoomScaleSheetLayoutView="100" workbookViewId="0">
      <selection activeCell="H56" sqref="H56"/>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527</v>
      </c>
      <c r="G54" s="119" t="s">
        <v>528</v>
      </c>
      <c r="H54" s="120" t="s">
        <v>529</v>
      </c>
    </row>
    <row r="55" spans="2:8" ht="52.5" customHeight="1" x14ac:dyDescent="0.2">
      <c r="B55" s="121"/>
      <c r="C55" s="1211" t="s">
        <v>46</v>
      </c>
      <c r="D55" s="1211"/>
      <c r="E55" s="1212"/>
      <c r="F55" s="352">
        <v>471</v>
      </c>
      <c r="G55" s="352">
        <v>471</v>
      </c>
      <c r="H55" s="353">
        <v>472</v>
      </c>
    </row>
    <row r="56" spans="2:8" ht="52.5" customHeight="1" x14ac:dyDescent="0.2">
      <c r="B56" s="122"/>
      <c r="C56" s="1213" t="s">
        <v>47</v>
      </c>
      <c r="D56" s="1213"/>
      <c r="E56" s="1214"/>
      <c r="F56" s="354">
        <v>679</v>
      </c>
      <c r="G56" s="354">
        <v>682</v>
      </c>
      <c r="H56" s="355">
        <v>704</v>
      </c>
    </row>
    <row r="57" spans="2:8" ht="53.25" customHeight="1" x14ac:dyDescent="0.2">
      <c r="B57" s="122"/>
      <c r="C57" s="1215" t="s">
        <v>48</v>
      </c>
      <c r="D57" s="1215"/>
      <c r="E57" s="1216"/>
      <c r="F57" s="356">
        <v>2215</v>
      </c>
      <c r="G57" s="356">
        <v>2402</v>
      </c>
      <c r="H57" s="357">
        <v>2477</v>
      </c>
    </row>
    <row r="58" spans="2:8" ht="45.75" customHeight="1" x14ac:dyDescent="0.2">
      <c r="B58" s="123"/>
      <c r="C58" s="1203" t="s">
        <v>547</v>
      </c>
      <c r="D58" s="1204"/>
      <c r="E58" s="1205"/>
      <c r="F58" s="358">
        <v>1496</v>
      </c>
      <c r="G58" s="358">
        <v>1176</v>
      </c>
      <c r="H58" s="359">
        <v>1013</v>
      </c>
    </row>
    <row r="59" spans="2:8" ht="45.75" customHeight="1" x14ac:dyDescent="0.2">
      <c r="B59" s="123"/>
      <c r="C59" s="1203" t="s">
        <v>548</v>
      </c>
      <c r="D59" s="1204"/>
      <c r="E59" s="1205"/>
      <c r="F59" s="358">
        <v>0</v>
      </c>
      <c r="G59" s="358">
        <v>571</v>
      </c>
      <c r="H59" s="359">
        <v>801</v>
      </c>
    </row>
    <row r="60" spans="2:8" ht="45.75" customHeight="1" x14ac:dyDescent="0.2">
      <c r="B60" s="123"/>
      <c r="C60" s="1203" t="s">
        <v>549</v>
      </c>
      <c r="D60" s="1204"/>
      <c r="E60" s="1205"/>
      <c r="F60" s="358">
        <v>184</v>
      </c>
      <c r="G60" s="358">
        <v>184</v>
      </c>
      <c r="H60" s="359">
        <v>184</v>
      </c>
    </row>
    <row r="61" spans="2:8" ht="45.75" customHeight="1" x14ac:dyDescent="0.2">
      <c r="B61" s="123"/>
      <c r="C61" s="1203" t="s">
        <v>550</v>
      </c>
      <c r="D61" s="1204"/>
      <c r="E61" s="1205"/>
      <c r="F61" s="358">
        <v>112</v>
      </c>
      <c r="G61" s="358">
        <v>112</v>
      </c>
      <c r="H61" s="359">
        <v>112</v>
      </c>
    </row>
    <row r="62" spans="2:8" ht="45.75" customHeight="1" thickBot="1" x14ac:dyDescent="0.25">
      <c r="B62" s="124"/>
      <c r="C62" s="1206" t="s">
        <v>551</v>
      </c>
      <c r="D62" s="1207"/>
      <c r="E62" s="1208"/>
      <c r="F62" s="360">
        <v>71</v>
      </c>
      <c r="G62" s="360">
        <v>71</v>
      </c>
      <c r="H62" s="361">
        <v>71</v>
      </c>
    </row>
    <row r="63" spans="2:8" ht="52.5" customHeight="1" thickBot="1" x14ac:dyDescent="0.25">
      <c r="B63" s="125"/>
      <c r="C63" s="1209" t="s">
        <v>49</v>
      </c>
      <c r="D63" s="1209"/>
      <c r="E63" s="1210"/>
      <c r="F63" s="362">
        <v>3365</v>
      </c>
      <c r="G63" s="362">
        <v>3556</v>
      </c>
      <c r="H63" s="363">
        <v>3653</v>
      </c>
    </row>
    <row r="64" spans="2:8" ht="13" x14ac:dyDescent="0.2"/>
  </sheetData>
  <sheetProtection algorithmName="SHA-512" hashValue="ookJRYN0oHyUX4omWHTNgShQyawC0qSfwenpjcvvJ2ycHIuPfAA/ABHfe6eKK05TSkaVa5Ym7WASwcliv5+HVA==" saltValue="qoj9ZsAIjZVFfO/s9AJ3s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59"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66821</v>
      </c>
      <c r="E3" s="144"/>
      <c r="F3" s="145">
        <v>126525</v>
      </c>
      <c r="G3" s="146"/>
      <c r="H3" s="147"/>
    </row>
    <row r="4" spans="1:8" x14ac:dyDescent="0.2">
      <c r="A4" s="148"/>
      <c r="B4" s="149"/>
      <c r="C4" s="150"/>
      <c r="D4" s="151">
        <v>58914</v>
      </c>
      <c r="E4" s="152"/>
      <c r="F4" s="153">
        <v>67052</v>
      </c>
      <c r="G4" s="154"/>
      <c r="H4" s="155"/>
    </row>
    <row r="5" spans="1:8" x14ac:dyDescent="0.2">
      <c r="A5" s="136" t="s">
        <v>519</v>
      </c>
      <c r="B5" s="141"/>
      <c r="C5" s="142"/>
      <c r="D5" s="143">
        <v>65943</v>
      </c>
      <c r="E5" s="144"/>
      <c r="F5" s="145">
        <v>122054</v>
      </c>
      <c r="G5" s="146"/>
      <c r="H5" s="147"/>
    </row>
    <row r="6" spans="1:8" x14ac:dyDescent="0.2">
      <c r="A6" s="148"/>
      <c r="B6" s="149"/>
      <c r="C6" s="150"/>
      <c r="D6" s="151">
        <v>61010</v>
      </c>
      <c r="E6" s="152"/>
      <c r="F6" s="153">
        <v>68298</v>
      </c>
      <c r="G6" s="154"/>
      <c r="H6" s="155"/>
    </row>
    <row r="7" spans="1:8" x14ac:dyDescent="0.2">
      <c r="A7" s="136" t="s">
        <v>520</v>
      </c>
      <c r="B7" s="141"/>
      <c r="C7" s="142"/>
      <c r="D7" s="143">
        <v>138193</v>
      </c>
      <c r="E7" s="144"/>
      <c r="F7" s="145">
        <v>111644</v>
      </c>
      <c r="G7" s="146"/>
      <c r="H7" s="147"/>
    </row>
    <row r="8" spans="1:8" x14ac:dyDescent="0.2">
      <c r="A8" s="148"/>
      <c r="B8" s="149"/>
      <c r="C8" s="150"/>
      <c r="D8" s="151">
        <v>129915</v>
      </c>
      <c r="E8" s="152"/>
      <c r="F8" s="153">
        <v>66606</v>
      </c>
      <c r="G8" s="154"/>
      <c r="H8" s="155"/>
    </row>
    <row r="9" spans="1:8" x14ac:dyDescent="0.2">
      <c r="A9" s="136" t="s">
        <v>521</v>
      </c>
      <c r="B9" s="141"/>
      <c r="C9" s="142"/>
      <c r="D9" s="143">
        <v>198957</v>
      </c>
      <c r="E9" s="144"/>
      <c r="F9" s="145">
        <v>127917</v>
      </c>
      <c r="G9" s="146"/>
      <c r="H9" s="147"/>
    </row>
    <row r="10" spans="1:8" x14ac:dyDescent="0.2">
      <c r="A10" s="148"/>
      <c r="B10" s="149"/>
      <c r="C10" s="150"/>
      <c r="D10" s="151">
        <v>197700</v>
      </c>
      <c r="E10" s="152"/>
      <c r="F10" s="153">
        <v>69746</v>
      </c>
      <c r="G10" s="154"/>
      <c r="H10" s="155"/>
    </row>
    <row r="11" spans="1:8" x14ac:dyDescent="0.2">
      <c r="A11" s="136" t="s">
        <v>522</v>
      </c>
      <c r="B11" s="141"/>
      <c r="C11" s="142"/>
      <c r="D11" s="143">
        <v>162283</v>
      </c>
      <c r="E11" s="144"/>
      <c r="F11" s="145">
        <v>135931</v>
      </c>
      <c r="G11" s="146"/>
      <c r="H11" s="147"/>
    </row>
    <row r="12" spans="1:8" x14ac:dyDescent="0.2">
      <c r="A12" s="148"/>
      <c r="B12" s="149"/>
      <c r="C12" s="156"/>
      <c r="D12" s="151">
        <v>159082</v>
      </c>
      <c r="E12" s="152"/>
      <c r="F12" s="153">
        <v>75320</v>
      </c>
      <c r="G12" s="154"/>
      <c r="H12" s="155"/>
    </row>
    <row r="13" spans="1:8" x14ac:dyDescent="0.2">
      <c r="A13" s="136"/>
      <c r="B13" s="141"/>
      <c r="C13" s="157"/>
      <c r="D13" s="158">
        <v>126439</v>
      </c>
      <c r="E13" s="159"/>
      <c r="F13" s="160">
        <v>124814</v>
      </c>
      <c r="G13" s="161"/>
      <c r="H13" s="147"/>
    </row>
    <row r="14" spans="1:8" x14ac:dyDescent="0.2">
      <c r="A14" s="148"/>
      <c r="B14" s="149"/>
      <c r="C14" s="150"/>
      <c r="D14" s="151">
        <v>121324</v>
      </c>
      <c r="E14" s="152"/>
      <c r="F14" s="153">
        <v>69404</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11.56</v>
      </c>
      <c r="C19" s="162">
        <f>ROUND(VALUE(SUBSTITUTE(実質収支比率等に係る経年分析!G$48,"▲","-")),2)</f>
        <v>12.9</v>
      </c>
      <c r="D19" s="162">
        <f>ROUND(VALUE(SUBSTITUTE(実質収支比率等に係る経年分析!H$48,"▲","-")),2)</f>
        <v>14.99</v>
      </c>
      <c r="E19" s="162">
        <f>ROUND(VALUE(SUBSTITUTE(実質収支比率等に係る経年分析!I$48,"▲","-")),2)</f>
        <v>11.12</v>
      </c>
      <c r="F19" s="162">
        <f>ROUND(VALUE(SUBSTITUTE(実質収支比率等に係る経年分析!J$48,"▲","-")),2)</f>
        <v>9.51</v>
      </c>
    </row>
    <row r="20" spans="1:11" x14ac:dyDescent="0.2">
      <c r="A20" s="162" t="s">
        <v>53</v>
      </c>
      <c r="B20" s="162">
        <f>ROUND(VALUE(SUBSTITUTE(実質収支比率等に係る経年分析!F$47,"▲","-")),2)</f>
        <v>8.01</v>
      </c>
      <c r="C20" s="162">
        <f>ROUND(VALUE(SUBSTITUTE(実質収支比率等に係る経年分析!G$47,"▲","-")),2)</f>
        <v>10.49</v>
      </c>
      <c r="D20" s="162">
        <f>ROUND(VALUE(SUBSTITUTE(実質収支比率等に係る経年分析!H$47,"▲","-")),2)</f>
        <v>14.47</v>
      </c>
      <c r="E20" s="162">
        <f>ROUND(VALUE(SUBSTITUTE(実質収支比率等に係る経年分析!I$47,"▲","-")),2)</f>
        <v>14.33</v>
      </c>
      <c r="F20" s="162">
        <f>ROUND(VALUE(SUBSTITUTE(実質収支比率等に係る経年分析!J$47,"▲","-")),2)</f>
        <v>14.12</v>
      </c>
    </row>
    <row r="21" spans="1:11" x14ac:dyDescent="0.2">
      <c r="A21" s="162" t="s">
        <v>54</v>
      </c>
      <c r="B21" s="162">
        <f>IF(ISNUMBER(VALUE(SUBSTITUTE(実質収支比率等に係る経年分析!F$49,"▲","-"))),ROUND(VALUE(SUBSTITUTE(実質収支比率等に係る経年分析!F$49,"▲","-")),2),NA())</f>
        <v>-2.57</v>
      </c>
      <c r="C21" s="162">
        <f>IF(ISNUMBER(VALUE(SUBSTITUTE(実質収支比率等に係る経年分析!G$49,"▲","-"))),ROUND(VALUE(SUBSTITUTE(実質収支比率等に係る経年分析!G$49,"▲","-")),2),NA())</f>
        <v>5.0599999999999996</v>
      </c>
      <c r="D21" s="162">
        <f>IF(ISNUMBER(VALUE(SUBSTITUTE(実質収支比率等に係る経年分析!H$49,"▲","-"))),ROUND(VALUE(SUBSTITUTE(実質収支比率等に係る経年分析!H$49,"▲","-")),2),NA())</f>
        <v>5.41</v>
      </c>
      <c r="E21" s="162">
        <f>IF(ISNUMBER(VALUE(SUBSTITUTE(実質収支比率等に係る経年分析!I$49,"▲","-"))),ROUND(VALUE(SUBSTITUTE(実質収支比率等に係る経年分析!I$49,"▲","-")),2),NA())</f>
        <v>-3.71</v>
      </c>
      <c r="F21" s="162">
        <f>IF(ISNUMBER(VALUE(SUBSTITUTE(実質収支比率等に係る経年分析!J$49,"▲","-"))),ROUND(VALUE(SUBSTITUTE(実質収支比率等に係る経年分析!J$49,"▲","-")),2),NA())</f>
        <v>-1.4</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1.54</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1.44</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1.02</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介護サービス事業特別会計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0.03</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0.03</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0.05</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0.13</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0.22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0.25</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0.26</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0.16</v>
      </c>
    </row>
    <row r="32" spans="1:11" x14ac:dyDescent="0.2">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7.34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1.71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0.67</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1.01</v>
      </c>
    </row>
    <row r="33" spans="1:16" x14ac:dyDescent="0.2">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2.88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2.87</v>
      </c>
    </row>
    <row r="34" spans="1:16" x14ac:dyDescent="0.2">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1.48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3.82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3.81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3.26</v>
      </c>
    </row>
    <row r="35" spans="1:16" x14ac:dyDescent="0.2">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6.92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6.05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6.12</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5.28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4.6100000000000003</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11.56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12.9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14.98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11.11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9.51</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340</v>
      </c>
      <c r="E42" s="164"/>
      <c r="F42" s="164"/>
      <c r="G42" s="164">
        <f>'実質公債費比率（分子）の構造'!L$52</f>
        <v>340</v>
      </c>
      <c r="H42" s="164"/>
      <c r="I42" s="164"/>
      <c r="J42" s="164">
        <f>'実質公債費比率（分子）の構造'!M$52</f>
        <v>326</v>
      </c>
      <c r="K42" s="164"/>
      <c r="L42" s="164"/>
      <c r="M42" s="164">
        <f>'実質公債費比率（分子）の構造'!N$52</f>
        <v>306</v>
      </c>
      <c r="N42" s="164"/>
      <c r="O42" s="164"/>
      <c r="P42" s="164">
        <f>'実質公債費比率（分子）の構造'!O$52</f>
        <v>282</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2</v>
      </c>
      <c r="C44" s="164"/>
      <c r="D44" s="164"/>
      <c r="E44" s="164">
        <f>'実質公債費比率（分子）の構造'!L$50</f>
        <v>2</v>
      </c>
      <c r="F44" s="164"/>
      <c r="G44" s="164"/>
      <c r="H44" s="164">
        <f>'実質公債費比率（分子）の構造'!M$50</f>
        <v>1</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18</v>
      </c>
      <c r="C45" s="164"/>
      <c r="D45" s="164"/>
      <c r="E45" s="164">
        <f>'実質公債費比率（分子）の構造'!L$49</f>
        <v>25</v>
      </c>
      <c r="F45" s="164"/>
      <c r="G45" s="164"/>
      <c r="H45" s="164">
        <f>'実質公債費比率（分子）の構造'!M$49</f>
        <v>25</v>
      </c>
      <c r="I45" s="164"/>
      <c r="J45" s="164"/>
      <c r="K45" s="164">
        <f>'実質公債費比率（分子）の構造'!N$49</f>
        <v>27</v>
      </c>
      <c r="L45" s="164"/>
      <c r="M45" s="164"/>
      <c r="N45" s="164">
        <f>'実質公債費比率（分子）の構造'!O$49</f>
        <v>27</v>
      </c>
      <c r="O45" s="164"/>
      <c r="P45" s="164"/>
    </row>
    <row r="46" spans="1:16" x14ac:dyDescent="0.2">
      <c r="A46" s="164" t="s">
        <v>64</v>
      </c>
      <c r="B46" s="164">
        <f>'実質公債費比率（分子）の構造'!K$48</f>
        <v>190</v>
      </c>
      <c r="C46" s="164"/>
      <c r="D46" s="164"/>
      <c r="E46" s="164">
        <f>'実質公債費比率（分子）の構造'!L$48</f>
        <v>170</v>
      </c>
      <c r="F46" s="164"/>
      <c r="G46" s="164"/>
      <c r="H46" s="164">
        <f>'実質公債費比率（分子）の構造'!M$48</f>
        <v>172</v>
      </c>
      <c r="I46" s="164"/>
      <c r="J46" s="164"/>
      <c r="K46" s="164">
        <f>'実質公債費比率（分子）の構造'!N$48</f>
        <v>166</v>
      </c>
      <c r="L46" s="164"/>
      <c r="M46" s="164"/>
      <c r="N46" s="164">
        <f>'実質公債費比率（分子）の構造'!O$48</f>
        <v>104</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313</v>
      </c>
      <c r="C49" s="164"/>
      <c r="D49" s="164"/>
      <c r="E49" s="164">
        <f>'実質公債費比率（分子）の構造'!L$45</f>
        <v>327</v>
      </c>
      <c r="F49" s="164"/>
      <c r="G49" s="164"/>
      <c r="H49" s="164">
        <f>'実質公債費比率（分子）の構造'!M$45</f>
        <v>329</v>
      </c>
      <c r="I49" s="164"/>
      <c r="J49" s="164"/>
      <c r="K49" s="164">
        <f>'実質公債費比率（分子）の構造'!N$45</f>
        <v>344</v>
      </c>
      <c r="L49" s="164"/>
      <c r="M49" s="164"/>
      <c r="N49" s="164">
        <f>'実質公債費比率（分子）の構造'!O$45</f>
        <v>352</v>
      </c>
      <c r="O49" s="164"/>
      <c r="P49" s="164"/>
    </row>
    <row r="50" spans="1:16" x14ac:dyDescent="0.2">
      <c r="A50" s="164" t="s">
        <v>67</v>
      </c>
      <c r="B50" s="164" t="e">
        <f>NA()</f>
        <v>#N/A</v>
      </c>
      <c r="C50" s="164">
        <f>IF(ISNUMBER('実質公債費比率（分子）の構造'!K$53),'実質公債費比率（分子）の構造'!K$53,NA())</f>
        <v>183</v>
      </c>
      <c r="D50" s="164" t="e">
        <f>NA()</f>
        <v>#N/A</v>
      </c>
      <c r="E50" s="164" t="e">
        <f>NA()</f>
        <v>#N/A</v>
      </c>
      <c r="F50" s="164">
        <f>IF(ISNUMBER('実質公債費比率（分子）の構造'!L$53),'実質公債費比率（分子）の構造'!L$53,NA())</f>
        <v>184</v>
      </c>
      <c r="G50" s="164" t="e">
        <f>NA()</f>
        <v>#N/A</v>
      </c>
      <c r="H50" s="164" t="e">
        <f>NA()</f>
        <v>#N/A</v>
      </c>
      <c r="I50" s="164">
        <f>IF(ISNUMBER('実質公債費比率（分子）の構造'!M$53),'実質公債費比率（分子）の構造'!M$53,NA())</f>
        <v>201</v>
      </c>
      <c r="J50" s="164" t="e">
        <f>NA()</f>
        <v>#N/A</v>
      </c>
      <c r="K50" s="164" t="e">
        <f>NA()</f>
        <v>#N/A</v>
      </c>
      <c r="L50" s="164">
        <f>IF(ISNUMBER('実質公債費比率（分子）の構造'!N$53),'実質公債費比率（分子）の構造'!N$53,NA())</f>
        <v>231</v>
      </c>
      <c r="M50" s="164" t="e">
        <f>NA()</f>
        <v>#N/A</v>
      </c>
      <c r="N50" s="164" t="e">
        <f>NA()</f>
        <v>#N/A</v>
      </c>
      <c r="O50" s="164">
        <f>IF(ISNUMBER('実質公債費比率（分子）の構造'!O$53),'実質公債費比率（分子）の構造'!O$53,NA())</f>
        <v>201</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3653</v>
      </c>
      <c r="E56" s="163"/>
      <c r="F56" s="163"/>
      <c r="G56" s="163">
        <f>'将来負担比率（分子）の構造'!J$52</f>
        <v>3464</v>
      </c>
      <c r="H56" s="163"/>
      <c r="I56" s="163"/>
      <c r="J56" s="163">
        <f>'将来負担比率（分子）の構造'!K$52</f>
        <v>3653</v>
      </c>
      <c r="K56" s="163"/>
      <c r="L56" s="163"/>
      <c r="M56" s="163">
        <f>'将来負担比率（分子）の構造'!L$52</f>
        <v>4244</v>
      </c>
      <c r="N56" s="163"/>
      <c r="O56" s="163"/>
      <c r="P56" s="163">
        <f>'将来負担比率（分子）の構造'!M$52</f>
        <v>4561</v>
      </c>
    </row>
    <row r="57" spans="1:16" x14ac:dyDescent="0.2">
      <c r="A57" s="163" t="s">
        <v>42</v>
      </c>
      <c r="B57" s="163"/>
      <c r="C57" s="163"/>
      <c r="D57" s="163">
        <f>'将来負担比率（分子）の構造'!I$51</f>
        <v>45</v>
      </c>
      <c r="E57" s="163"/>
      <c r="F57" s="163"/>
      <c r="G57" s="163">
        <f>'将来負担比率（分子）の構造'!J$51</f>
        <v>41</v>
      </c>
      <c r="H57" s="163"/>
      <c r="I57" s="163"/>
      <c r="J57" s="163">
        <f>'将来負担比率（分子）の構造'!K$51</f>
        <v>35</v>
      </c>
      <c r="K57" s="163"/>
      <c r="L57" s="163"/>
      <c r="M57" s="163">
        <f>'将来負担比率（分子）の構造'!L$51</f>
        <v>20</v>
      </c>
      <c r="N57" s="163"/>
      <c r="O57" s="163"/>
      <c r="P57" s="163">
        <f>'将来負担比率（分子）の構造'!M$51</f>
        <v>8</v>
      </c>
    </row>
    <row r="58" spans="1:16" x14ac:dyDescent="0.2">
      <c r="A58" s="163" t="s">
        <v>41</v>
      </c>
      <c r="B58" s="163"/>
      <c r="C58" s="163"/>
      <c r="D58" s="163">
        <f>'将来負担比率（分子）の構造'!I$50</f>
        <v>2977</v>
      </c>
      <c r="E58" s="163"/>
      <c r="F58" s="163"/>
      <c r="G58" s="163">
        <f>'将来負担比率（分子）の構造'!J$50</f>
        <v>3569</v>
      </c>
      <c r="H58" s="163"/>
      <c r="I58" s="163"/>
      <c r="J58" s="163">
        <f>'将来負担比率（分子）の構造'!K$50</f>
        <v>3853</v>
      </c>
      <c r="K58" s="163"/>
      <c r="L58" s="163"/>
      <c r="M58" s="163">
        <f>'将来負担比率（分子）の構造'!L$50</f>
        <v>4110</v>
      </c>
      <c r="N58" s="163"/>
      <c r="O58" s="163"/>
      <c r="P58" s="163">
        <f>'将来負担比率（分子）の構造'!M$50</f>
        <v>4190</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2</v>
      </c>
      <c r="C61" s="163"/>
      <c r="D61" s="163"/>
      <c r="E61" s="163" t="str">
        <f>'将来負担比率（分子）の構造'!J$46</f>
        <v>-</v>
      </c>
      <c r="F61" s="163"/>
      <c r="G61" s="163"/>
      <c r="H61" s="163" t="str">
        <f>'将来負担比率（分子）の構造'!K$46</f>
        <v>-</v>
      </c>
      <c r="I61" s="163"/>
      <c r="J61" s="163"/>
      <c r="K61" s="163">
        <f>'将来負担比率（分子）の構造'!L$46</f>
        <v>6</v>
      </c>
      <c r="L61" s="163"/>
      <c r="M61" s="163"/>
      <c r="N61" s="163" t="str">
        <f>'将来負担比率（分子）の構造'!M$46</f>
        <v>-</v>
      </c>
      <c r="O61" s="163"/>
      <c r="P61" s="163"/>
    </row>
    <row r="62" spans="1:16" x14ac:dyDescent="0.2">
      <c r="A62" s="163" t="s">
        <v>35</v>
      </c>
      <c r="B62" s="163">
        <f>'将来負担比率（分子）の構造'!I$45</f>
        <v>974</v>
      </c>
      <c r="C62" s="163"/>
      <c r="D62" s="163"/>
      <c r="E62" s="163">
        <f>'将来負担比率（分子）の構造'!J$45</f>
        <v>960</v>
      </c>
      <c r="F62" s="163"/>
      <c r="G62" s="163"/>
      <c r="H62" s="163">
        <f>'将来負担比率（分子）の構造'!K$45</f>
        <v>936</v>
      </c>
      <c r="I62" s="163"/>
      <c r="J62" s="163"/>
      <c r="K62" s="163">
        <f>'将来負担比率（分子）の構造'!L$45</f>
        <v>926</v>
      </c>
      <c r="L62" s="163"/>
      <c r="M62" s="163"/>
      <c r="N62" s="163">
        <f>'将来負担比率（分子）の構造'!M$45</f>
        <v>918</v>
      </c>
      <c r="O62" s="163"/>
      <c r="P62" s="163"/>
    </row>
    <row r="63" spans="1:16" x14ac:dyDescent="0.2">
      <c r="A63" s="163" t="s">
        <v>34</v>
      </c>
      <c r="B63" s="163">
        <f>'将来負担比率（分子）の構造'!I$44</f>
        <v>211</v>
      </c>
      <c r="C63" s="163"/>
      <c r="D63" s="163"/>
      <c r="E63" s="163">
        <f>'将来負担比率（分子）の構造'!J$44</f>
        <v>194</v>
      </c>
      <c r="F63" s="163"/>
      <c r="G63" s="163"/>
      <c r="H63" s="163">
        <f>'将来負担比率（分子）の構造'!K$44</f>
        <v>181</v>
      </c>
      <c r="I63" s="163"/>
      <c r="J63" s="163"/>
      <c r="K63" s="163">
        <f>'将来負担比率（分子）の構造'!L$44</f>
        <v>166</v>
      </c>
      <c r="L63" s="163"/>
      <c r="M63" s="163"/>
      <c r="N63" s="163">
        <f>'将来負担比率（分子）の構造'!M$44</f>
        <v>143</v>
      </c>
      <c r="O63" s="163"/>
      <c r="P63" s="163"/>
    </row>
    <row r="64" spans="1:16" x14ac:dyDescent="0.2">
      <c r="A64" s="163" t="s">
        <v>33</v>
      </c>
      <c r="B64" s="163">
        <f>'将来負担比率（分子）の構造'!I$43</f>
        <v>1465</v>
      </c>
      <c r="C64" s="163"/>
      <c r="D64" s="163"/>
      <c r="E64" s="163">
        <f>'将来負担比率（分子）の構造'!J$43</f>
        <v>1326</v>
      </c>
      <c r="F64" s="163"/>
      <c r="G64" s="163"/>
      <c r="H64" s="163">
        <f>'将来負担比率（分子）の構造'!K$43</f>
        <v>1194</v>
      </c>
      <c r="I64" s="163"/>
      <c r="J64" s="163"/>
      <c r="K64" s="163">
        <f>'将来負担比率（分子）の構造'!L$43</f>
        <v>1078</v>
      </c>
      <c r="L64" s="163"/>
      <c r="M64" s="163"/>
      <c r="N64" s="163">
        <f>'将来負担比率（分子）の構造'!M$43</f>
        <v>865</v>
      </c>
      <c r="O64" s="163"/>
      <c r="P64" s="163"/>
    </row>
    <row r="65" spans="1:16" x14ac:dyDescent="0.2">
      <c r="A65" s="163" t="s">
        <v>32</v>
      </c>
      <c r="B65" s="163">
        <f>'将来負担比率（分子）の構造'!I$42</f>
        <v>3</v>
      </c>
      <c r="C65" s="163"/>
      <c r="D65" s="163"/>
      <c r="E65" s="163">
        <f>'将来負担比率（分子）の構造'!J$42</f>
        <v>2</v>
      </c>
      <c r="F65" s="163"/>
      <c r="G65" s="163"/>
      <c r="H65" s="163">
        <f>'将来負担比率（分子）の構造'!K$42</f>
        <v>0</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3893</v>
      </c>
      <c r="C66" s="163"/>
      <c r="D66" s="163"/>
      <c r="E66" s="163">
        <f>'将来負担比率（分子）の構造'!J$41</f>
        <v>3737</v>
      </c>
      <c r="F66" s="163"/>
      <c r="G66" s="163"/>
      <c r="H66" s="163">
        <f>'将来負担比率（分子）の構造'!K$41</f>
        <v>4179</v>
      </c>
      <c r="I66" s="163"/>
      <c r="J66" s="163"/>
      <c r="K66" s="163">
        <f>'将来負担比率（分子）の構造'!L$41</f>
        <v>5136</v>
      </c>
      <c r="L66" s="163"/>
      <c r="M66" s="163"/>
      <c r="N66" s="163">
        <f>'将来負担比率（分子）の構造'!M$41</f>
        <v>5726</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471</v>
      </c>
      <c r="C72" s="167">
        <f>基金残高に係る経年分析!G55</f>
        <v>471</v>
      </c>
      <c r="D72" s="167">
        <f>基金残高に係る経年分析!H55</f>
        <v>472</v>
      </c>
    </row>
    <row r="73" spans="1:16" x14ac:dyDescent="0.2">
      <c r="A73" s="166" t="s">
        <v>74</v>
      </c>
      <c r="B73" s="167">
        <f>基金残高に係る経年分析!F56</f>
        <v>679</v>
      </c>
      <c r="C73" s="167">
        <f>基金残高に係る経年分析!G56</f>
        <v>682</v>
      </c>
      <c r="D73" s="167">
        <f>基金残高に係る経年分析!H56</f>
        <v>704</v>
      </c>
    </row>
    <row r="74" spans="1:16" x14ac:dyDescent="0.2">
      <c r="A74" s="166" t="s">
        <v>75</v>
      </c>
      <c r="B74" s="167">
        <f>基金残高に係る経年分析!F57</f>
        <v>2215</v>
      </c>
      <c r="C74" s="167">
        <f>基金残高に係る経年分析!G57</f>
        <v>2402</v>
      </c>
      <c r="D74" s="167">
        <f>基金残高に係る経年分析!H57</f>
        <v>2477</v>
      </c>
    </row>
  </sheetData>
  <sheetProtection algorithmName="SHA-512" hashValue="Wd//vGaPD1MM9WWiGvRR++4E4dJYlDH46vDJlbq3hvKDrjJnL5TAwCbPrG8xJEIT4PEoCb9Ozlt9k2ap6uZwSA==" saltValue="5LMrTVG42sKe1PPEC1piX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8"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869005</v>
      </c>
      <c r="S5" s="613"/>
      <c r="T5" s="613"/>
      <c r="U5" s="613"/>
      <c r="V5" s="613"/>
      <c r="W5" s="613"/>
      <c r="X5" s="613"/>
      <c r="Y5" s="614"/>
      <c r="Z5" s="615">
        <v>13.6</v>
      </c>
      <c r="AA5" s="615"/>
      <c r="AB5" s="615"/>
      <c r="AC5" s="615"/>
      <c r="AD5" s="616">
        <v>869005</v>
      </c>
      <c r="AE5" s="616"/>
      <c r="AF5" s="616"/>
      <c r="AG5" s="616"/>
      <c r="AH5" s="616"/>
      <c r="AI5" s="616"/>
      <c r="AJ5" s="616"/>
      <c r="AK5" s="616"/>
      <c r="AL5" s="617">
        <v>25.7</v>
      </c>
      <c r="AM5" s="618"/>
      <c r="AN5" s="618"/>
      <c r="AO5" s="619"/>
      <c r="AP5" s="609" t="s">
        <v>216</v>
      </c>
      <c r="AQ5" s="610"/>
      <c r="AR5" s="610"/>
      <c r="AS5" s="610"/>
      <c r="AT5" s="610"/>
      <c r="AU5" s="610"/>
      <c r="AV5" s="610"/>
      <c r="AW5" s="610"/>
      <c r="AX5" s="610"/>
      <c r="AY5" s="610"/>
      <c r="AZ5" s="610"/>
      <c r="BA5" s="610"/>
      <c r="BB5" s="610"/>
      <c r="BC5" s="610"/>
      <c r="BD5" s="610"/>
      <c r="BE5" s="610"/>
      <c r="BF5" s="611"/>
      <c r="BG5" s="623">
        <v>869005</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98044</v>
      </c>
      <c r="S6" s="624"/>
      <c r="T6" s="624"/>
      <c r="U6" s="624"/>
      <c r="V6" s="624"/>
      <c r="W6" s="624"/>
      <c r="X6" s="624"/>
      <c r="Y6" s="625"/>
      <c r="Z6" s="626">
        <v>1.5</v>
      </c>
      <c r="AA6" s="626"/>
      <c r="AB6" s="626"/>
      <c r="AC6" s="626"/>
      <c r="AD6" s="627">
        <v>98044</v>
      </c>
      <c r="AE6" s="627"/>
      <c r="AF6" s="627"/>
      <c r="AG6" s="627"/>
      <c r="AH6" s="627"/>
      <c r="AI6" s="627"/>
      <c r="AJ6" s="627"/>
      <c r="AK6" s="627"/>
      <c r="AL6" s="628">
        <v>2.9</v>
      </c>
      <c r="AM6" s="629"/>
      <c r="AN6" s="629"/>
      <c r="AO6" s="630"/>
      <c r="AP6" s="620" t="s">
        <v>221</v>
      </c>
      <c r="AQ6" s="621"/>
      <c r="AR6" s="621"/>
      <c r="AS6" s="621"/>
      <c r="AT6" s="621"/>
      <c r="AU6" s="621"/>
      <c r="AV6" s="621"/>
      <c r="AW6" s="621"/>
      <c r="AX6" s="621"/>
      <c r="AY6" s="621"/>
      <c r="AZ6" s="621"/>
      <c r="BA6" s="621"/>
      <c r="BB6" s="621"/>
      <c r="BC6" s="621"/>
      <c r="BD6" s="621"/>
      <c r="BE6" s="621"/>
      <c r="BF6" s="622"/>
      <c r="BG6" s="623">
        <v>869005</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72319</v>
      </c>
      <c r="CS6" s="624"/>
      <c r="CT6" s="624"/>
      <c r="CU6" s="624"/>
      <c r="CV6" s="624"/>
      <c r="CW6" s="624"/>
      <c r="CX6" s="624"/>
      <c r="CY6" s="625"/>
      <c r="CZ6" s="617">
        <v>1.2</v>
      </c>
      <c r="DA6" s="618"/>
      <c r="DB6" s="618"/>
      <c r="DC6" s="634"/>
      <c r="DD6" s="632" t="s">
        <v>122</v>
      </c>
      <c r="DE6" s="624"/>
      <c r="DF6" s="624"/>
      <c r="DG6" s="624"/>
      <c r="DH6" s="624"/>
      <c r="DI6" s="624"/>
      <c r="DJ6" s="624"/>
      <c r="DK6" s="624"/>
      <c r="DL6" s="624"/>
      <c r="DM6" s="624"/>
      <c r="DN6" s="624"/>
      <c r="DO6" s="624"/>
      <c r="DP6" s="625"/>
      <c r="DQ6" s="632">
        <v>72319</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358</v>
      </c>
      <c r="S7" s="624"/>
      <c r="T7" s="624"/>
      <c r="U7" s="624"/>
      <c r="V7" s="624"/>
      <c r="W7" s="624"/>
      <c r="X7" s="624"/>
      <c r="Y7" s="625"/>
      <c r="Z7" s="626">
        <v>0</v>
      </c>
      <c r="AA7" s="626"/>
      <c r="AB7" s="626"/>
      <c r="AC7" s="626"/>
      <c r="AD7" s="627">
        <v>358</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360157</v>
      </c>
      <c r="BH7" s="624"/>
      <c r="BI7" s="624"/>
      <c r="BJ7" s="624"/>
      <c r="BK7" s="624"/>
      <c r="BL7" s="624"/>
      <c r="BM7" s="624"/>
      <c r="BN7" s="625"/>
      <c r="BO7" s="626">
        <v>41.4</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973003</v>
      </c>
      <c r="CS7" s="624"/>
      <c r="CT7" s="624"/>
      <c r="CU7" s="624"/>
      <c r="CV7" s="624"/>
      <c r="CW7" s="624"/>
      <c r="CX7" s="624"/>
      <c r="CY7" s="625"/>
      <c r="CZ7" s="626">
        <v>16.2</v>
      </c>
      <c r="DA7" s="626"/>
      <c r="DB7" s="626"/>
      <c r="DC7" s="626"/>
      <c r="DD7" s="632">
        <v>9268</v>
      </c>
      <c r="DE7" s="624"/>
      <c r="DF7" s="624"/>
      <c r="DG7" s="624"/>
      <c r="DH7" s="624"/>
      <c r="DI7" s="624"/>
      <c r="DJ7" s="624"/>
      <c r="DK7" s="624"/>
      <c r="DL7" s="624"/>
      <c r="DM7" s="624"/>
      <c r="DN7" s="624"/>
      <c r="DO7" s="624"/>
      <c r="DP7" s="625"/>
      <c r="DQ7" s="632">
        <v>843049</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7222</v>
      </c>
      <c r="S8" s="624"/>
      <c r="T8" s="624"/>
      <c r="U8" s="624"/>
      <c r="V8" s="624"/>
      <c r="W8" s="624"/>
      <c r="X8" s="624"/>
      <c r="Y8" s="625"/>
      <c r="Z8" s="626">
        <v>0.1</v>
      </c>
      <c r="AA8" s="626"/>
      <c r="AB8" s="626"/>
      <c r="AC8" s="626"/>
      <c r="AD8" s="627">
        <v>7222</v>
      </c>
      <c r="AE8" s="627"/>
      <c r="AF8" s="627"/>
      <c r="AG8" s="627"/>
      <c r="AH8" s="627"/>
      <c r="AI8" s="627"/>
      <c r="AJ8" s="627"/>
      <c r="AK8" s="627"/>
      <c r="AL8" s="628">
        <v>0.2</v>
      </c>
      <c r="AM8" s="629"/>
      <c r="AN8" s="629"/>
      <c r="AO8" s="630"/>
      <c r="AP8" s="620" t="s">
        <v>227</v>
      </c>
      <c r="AQ8" s="621"/>
      <c r="AR8" s="621"/>
      <c r="AS8" s="621"/>
      <c r="AT8" s="621"/>
      <c r="AU8" s="621"/>
      <c r="AV8" s="621"/>
      <c r="AW8" s="621"/>
      <c r="AX8" s="621"/>
      <c r="AY8" s="621"/>
      <c r="AZ8" s="621"/>
      <c r="BA8" s="621"/>
      <c r="BB8" s="621"/>
      <c r="BC8" s="621"/>
      <c r="BD8" s="621"/>
      <c r="BE8" s="621"/>
      <c r="BF8" s="622"/>
      <c r="BG8" s="623">
        <v>12022</v>
      </c>
      <c r="BH8" s="624"/>
      <c r="BI8" s="624"/>
      <c r="BJ8" s="624"/>
      <c r="BK8" s="624"/>
      <c r="BL8" s="624"/>
      <c r="BM8" s="624"/>
      <c r="BN8" s="625"/>
      <c r="BO8" s="626">
        <v>1.4</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1463210</v>
      </c>
      <c r="CS8" s="624"/>
      <c r="CT8" s="624"/>
      <c r="CU8" s="624"/>
      <c r="CV8" s="624"/>
      <c r="CW8" s="624"/>
      <c r="CX8" s="624"/>
      <c r="CY8" s="625"/>
      <c r="CZ8" s="626">
        <v>24.3</v>
      </c>
      <c r="DA8" s="626"/>
      <c r="DB8" s="626"/>
      <c r="DC8" s="626"/>
      <c r="DD8" s="632">
        <v>50376</v>
      </c>
      <c r="DE8" s="624"/>
      <c r="DF8" s="624"/>
      <c r="DG8" s="624"/>
      <c r="DH8" s="624"/>
      <c r="DI8" s="624"/>
      <c r="DJ8" s="624"/>
      <c r="DK8" s="624"/>
      <c r="DL8" s="624"/>
      <c r="DM8" s="624"/>
      <c r="DN8" s="624"/>
      <c r="DO8" s="624"/>
      <c r="DP8" s="625"/>
      <c r="DQ8" s="632">
        <v>989115</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10019</v>
      </c>
      <c r="S9" s="624"/>
      <c r="T9" s="624"/>
      <c r="U9" s="624"/>
      <c r="V9" s="624"/>
      <c r="W9" s="624"/>
      <c r="X9" s="624"/>
      <c r="Y9" s="625"/>
      <c r="Z9" s="626">
        <v>0.2</v>
      </c>
      <c r="AA9" s="626"/>
      <c r="AB9" s="626"/>
      <c r="AC9" s="626"/>
      <c r="AD9" s="627">
        <v>10019</v>
      </c>
      <c r="AE9" s="627"/>
      <c r="AF9" s="627"/>
      <c r="AG9" s="627"/>
      <c r="AH9" s="627"/>
      <c r="AI9" s="627"/>
      <c r="AJ9" s="627"/>
      <c r="AK9" s="627"/>
      <c r="AL9" s="628">
        <v>0.3</v>
      </c>
      <c r="AM9" s="629"/>
      <c r="AN9" s="629"/>
      <c r="AO9" s="630"/>
      <c r="AP9" s="620" t="s">
        <v>230</v>
      </c>
      <c r="AQ9" s="621"/>
      <c r="AR9" s="621"/>
      <c r="AS9" s="621"/>
      <c r="AT9" s="621"/>
      <c r="AU9" s="621"/>
      <c r="AV9" s="621"/>
      <c r="AW9" s="621"/>
      <c r="AX9" s="621"/>
      <c r="AY9" s="621"/>
      <c r="AZ9" s="621"/>
      <c r="BA9" s="621"/>
      <c r="BB9" s="621"/>
      <c r="BC9" s="621"/>
      <c r="BD9" s="621"/>
      <c r="BE9" s="621"/>
      <c r="BF9" s="622"/>
      <c r="BG9" s="623">
        <v>305817</v>
      </c>
      <c r="BH9" s="624"/>
      <c r="BI9" s="624"/>
      <c r="BJ9" s="624"/>
      <c r="BK9" s="624"/>
      <c r="BL9" s="624"/>
      <c r="BM9" s="624"/>
      <c r="BN9" s="625"/>
      <c r="BO9" s="626">
        <v>35.200000000000003</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464017</v>
      </c>
      <c r="CS9" s="624"/>
      <c r="CT9" s="624"/>
      <c r="CU9" s="624"/>
      <c r="CV9" s="624"/>
      <c r="CW9" s="624"/>
      <c r="CX9" s="624"/>
      <c r="CY9" s="625"/>
      <c r="CZ9" s="626">
        <v>7.7</v>
      </c>
      <c r="DA9" s="626"/>
      <c r="DB9" s="626"/>
      <c r="DC9" s="626"/>
      <c r="DD9" s="632">
        <v>27457</v>
      </c>
      <c r="DE9" s="624"/>
      <c r="DF9" s="624"/>
      <c r="DG9" s="624"/>
      <c r="DH9" s="624"/>
      <c r="DI9" s="624"/>
      <c r="DJ9" s="624"/>
      <c r="DK9" s="624"/>
      <c r="DL9" s="624"/>
      <c r="DM9" s="624"/>
      <c r="DN9" s="624"/>
      <c r="DO9" s="624"/>
      <c r="DP9" s="625"/>
      <c r="DQ9" s="632">
        <v>420343</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16990</v>
      </c>
      <c r="BH10" s="624"/>
      <c r="BI10" s="624"/>
      <c r="BJ10" s="624"/>
      <c r="BK10" s="624"/>
      <c r="BL10" s="624"/>
      <c r="BM10" s="624"/>
      <c r="BN10" s="625"/>
      <c r="BO10" s="626">
        <v>2</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200969</v>
      </c>
      <c r="S11" s="624"/>
      <c r="T11" s="624"/>
      <c r="U11" s="624"/>
      <c r="V11" s="624"/>
      <c r="W11" s="624"/>
      <c r="X11" s="624"/>
      <c r="Y11" s="625"/>
      <c r="Z11" s="628">
        <v>3.2</v>
      </c>
      <c r="AA11" s="629"/>
      <c r="AB11" s="629"/>
      <c r="AC11" s="635"/>
      <c r="AD11" s="632">
        <v>200969</v>
      </c>
      <c r="AE11" s="624"/>
      <c r="AF11" s="624"/>
      <c r="AG11" s="624"/>
      <c r="AH11" s="624"/>
      <c r="AI11" s="624"/>
      <c r="AJ11" s="624"/>
      <c r="AK11" s="625"/>
      <c r="AL11" s="628">
        <v>5.9</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25328</v>
      </c>
      <c r="BH11" s="624"/>
      <c r="BI11" s="624"/>
      <c r="BJ11" s="624"/>
      <c r="BK11" s="624"/>
      <c r="BL11" s="624"/>
      <c r="BM11" s="624"/>
      <c r="BN11" s="625"/>
      <c r="BO11" s="626">
        <v>2.9</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355786</v>
      </c>
      <c r="CS11" s="624"/>
      <c r="CT11" s="624"/>
      <c r="CU11" s="624"/>
      <c r="CV11" s="624"/>
      <c r="CW11" s="624"/>
      <c r="CX11" s="624"/>
      <c r="CY11" s="625"/>
      <c r="CZ11" s="626">
        <v>5.9</v>
      </c>
      <c r="DA11" s="626"/>
      <c r="DB11" s="626"/>
      <c r="DC11" s="626"/>
      <c r="DD11" s="632">
        <v>15000</v>
      </c>
      <c r="DE11" s="624"/>
      <c r="DF11" s="624"/>
      <c r="DG11" s="624"/>
      <c r="DH11" s="624"/>
      <c r="DI11" s="624"/>
      <c r="DJ11" s="624"/>
      <c r="DK11" s="624"/>
      <c r="DL11" s="624"/>
      <c r="DM11" s="624"/>
      <c r="DN11" s="624"/>
      <c r="DO11" s="624"/>
      <c r="DP11" s="625"/>
      <c r="DQ11" s="632">
        <v>186321</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10829</v>
      </c>
      <c r="S12" s="624"/>
      <c r="T12" s="624"/>
      <c r="U12" s="624"/>
      <c r="V12" s="624"/>
      <c r="W12" s="624"/>
      <c r="X12" s="624"/>
      <c r="Y12" s="625"/>
      <c r="Z12" s="626">
        <v>0.2</v>
      </c>
      <c r="AA12" s="626"/>
      <c r="AB12" s="626"/>
      <c r="AC12" s="626"/>
      <c r="AD12" s="627">
        <v>10829</v>
      </c>
      <c r="AE12" s="627"/>
      <c r="AF12" s="627"/>
      <c r="AG12" s="627"/>
      <c r="AH12" s="627"/>
      <c r="AI12" s="627"/>
      <c r="AJ12" s="627"/>
      <c r="AK12" s="627"/>
      <c r="AL12" s="628">
        <v>0.3</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415056</v>
      </c>
      <c r="BH12" s="624"/>
      <c r="BI12" s="624"/>
      <c r="BJ12" s="624"/>
      <c r="BK12" s="624"/>
      <c r="BL12" s="624"/>
      <c r="BM12" s="624"/>
      <c r="BN12" s="625"/>
      <c r="BO12" s="626">
        <v>47.8</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211535</v>
      </c>
      <c r="CS12" s="624"/>
      <c r="CT12" s="624"/>
      <c r="CU12" s="624"/>
      <c r="CV12" s="624"/>
      <c r="CW12" s="624"/>
      <c r="CX12" s="624"/>
      <c r="CY12" s="625"/>
      <c r="CZ12" s="626">
        <v>3.5</v>
      </c>
      <c r="DA12" s="626"/>
      <c r="DB12" s="626"/>
      <c r="DC12" s="626"/>
      <c r="DD12" s="632">
        <v>24919</v>
      </c>
      <c r="DE12" s="624"/>
      <c r="DF12" s="624"/>
      <c r="DG12" s="624"/>
      <c r="DH12" s="624"/>
      <c r="DI12" s="624"/>
      <c r="DJ12" s="624"/>
      <c r="DK12" s="624"/>
      <c r="DL12" s="624"/>
      <c r="DM12" s="624"/>
      <c r="DN12" s="624"/>
      <c r="DO12" s="624"/>
      <c r="DP12" s="625"/>
      <c r="DQ12" s="632">
        <v>186292</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415051</v>
      </c>
      <c r="BH13" s="624"/>
      <c r="BI13" s="624"/>
      <c r="BJ13" s="624"/>
      <c r="BK13" s="624"/>
      <c r="BL13" s="624"/>
      <c r="BM13" s="624"/>
      <c r="BN13" s="625"/>
      <c r="BO13" s="626">
        <v>47.8</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526764</v>
      </c>
      <c r="CS13" s="624"/>
      <c r="CT13" s="624"/>
      <c r="CU13" s="624"/>
      <c r="CV13" s="624"/>
      <c r="CW13" s="624"/>
      <c r="CX13" s="624"/>
      <c r="CY13" s="625"/>
      <c r="CZ13" s="626">
        <v>8.6999999999999993</v>
      </c>
      <c r="DA13" s="626"/>
      <c r="DB13" s="626"/>
      <c r="DC13" s="626"/>
      <c r="DD13" s="632">
        <v>175943</v>
      </c>
      <c r="DE13" s="624"/>
      <c r="DF13" s="624"/>
      <c r="DG13" s="624"/>
      <c r="DH13" s="624"/>
      <c r="DI13" s="624"/>
      <c r="DJ13" s="624"/>
      <c r="DK13" s="624"/>
      <c r="DL13" s="624"/>
      <c r="DM13" s="624"/>
      <c r="DN13" s="624"/>
      <c r="DO13" s="624"/>
      <c r="DP13" s="625"/>
      <c r="DQ13" s="632">
        <v>370119</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39713</v>
      </c>
      <c r="BH14" s="624"/>
      <c r="BI14" s="624"/>
      <c r="BJ14" s="624"/>
      <c r="BK14" s="624"/>
      <c r="BL14" s="624"/>
      <c r="BM14" s="624"/>
      <c r="BN14" s="625"/>
      <c r="BO14" s="626">
        <v>4.5999999999999996</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222078</v>
      </c>
      <c r="CS14" s="624"/>
      <c r="CT14" s="624"/>
      <c r="CU14" s="624"/>
      <c r="CV14" s="624"/>
      <c r="CW14" s="624"/>
      <c r="CX14" s="624"/>
      <c r="CY14" s="625"/>
      <c r="CZ14" s="626">
        <v>3.7</v>
      </c>
      <c r="DA14" s="626"/>
      <c r="DB14" s="626"/>
      <c r="DC14" s="626"/>
      <c r="DD14" s="632">
        <v>126</v>
      </c>
      <c r="DE14" s="624"/>
      <c r="DF14" s="624"/>
      <c r="DG14" s="624"/>
      <c r="DH14" s="624"/>
      <c r="DI14" s="624"/>
      <c r="DJ14" s="624"/>
      <c r="DK14" s="624"/>
      <c r="DL14" s="624"/>
      <c r="DM14" s="624"/>
      <c r="DN14" s="624"/>
      <c r="DO14" s="624"/>
      <c r="DP14" s="625"/>
      <c r="DQ14" s="632">
        <v>214993</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11665</v>
      </c>
      <c r="S15" s="624"/>
      <c r="T15" s="624"/>
      <c r="U15" s="624"/>
      <c r="V15" s="624"/>
      <c r="W15" s="624"/>
      <c r="X15" s="624"/>
      <c r="Y15" s="625"/>
      <c r="Z15" s="626">
        <v>0.2</v>
      </c>
      <c r="AA15" s="626"/>
      <c r="AB15" s="626"/>
      <c r="AC15" s="626"/>
      <c r="AD15" s="627">
        <v>11665</v>
      </c>
      <c r="AE15" s="627"/>
      <c r="AF15" s="627"/>
      <c r="AG15" s="627"/>
      <c r="AH15" s="627"/>
      <c r="AI15" s="627"/>
      <c r="AJ15" s="627"/>
      <c r="AK15" s="627"/>
      <c r="AL15" s="628">
        <v>0.3</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54079</v>
      </c>
      <c r="BH15" s="624"/>
      <c r="BI15" s="624"/>
      <c r="BJ15" s="624"/>
      <c r="BK15" s="624"/>
      <c r="BL15" s="624"/>
      <c r="BM15" s="624"/>
      <c r="BN15" s="625"/>
      <c r="BO15" s="626">
        <v>6.2</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1383368</v>
      </c>
      <c r="CS15" s="624"/>
      <c r="CT15" s="624"/>
      <c r="CU15" s="624"/>
      <c r="CV15" s="624"/>
      <c r="CW15" s="624"/>
      <c r="CX15" s="624"/>
      <c r="CY15" s="625"/>
      <c r="CZ15" s="626">
        <v>23</v>
      </c>
      <c r="DA15" s="626"/>
      <c r="DB15" s="626"/>
      <c r="DC15" s="626"/>
      <c r="DD15" s="632">
        <v>961261</v>
      </c>
      <c r="DE15" s="624"/>
      <c r="DF15" s="624"/>
      <c r="DG15" s="624"/>
      <c r="DH15" s="624"/>
      <c r="DI15" s="624"/>
      <c r="DJ15" s="624"/>
      <c r="DK15" s="624"/>
      <c r="DL15" s="624"/>
      <c r="DM15" s="624"/>
      <c r="DN15" s="624"/>
      <c r="DO15" s="624"/>
      <c r="DP15" s="625"/>
      <c r="DQ15" s="632">
        <v>436132</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17245</v>
      </c>
      <c r="S16" s="624"/>
      <c r="T16" s="624"/>
      <c r="U16" s="624"/>
      <c r="V16" s="624"/>
      <c r="W16" s="624"/>
      <c r="X16" s="624"/>
      <c r="Y16" s="625"/>
      <c r="Z16" s="626">
        <v>0.3</v>
      </c>
      <c r="AA16" s="626"/>
      <c r="AB16" s="626"/>
      <c r="AC16" s="626"/>
      <c r="AD16" s="627">
        <v>17245</v>
      </c>
      <c r="AE16" s="627"/>
      <c r="AF16" s="627"/>
      <c r="AG16" s="627"/>
      <c r="AH16" s="627"/>
      <c r="AI16" s="627"/>
      <c r="AJ16" s="627"/>
      <c r="AK16" s="627"/>
      <c r="AL16" s="628">
        <v>0.5</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35518</v>
      </c>
      <c r="S17" s="624"/>
      <c r="T17" s="624"/>
      <c r="U17" s="624"/>
      <c r="V17" s="624"/>
      <c r="W17" s="624"/>
      <c r="X17" s="624"/>
      <c r="Y17" s="625"/>
      <c r="Z17" s="626">
        <v>0.6</v>
      </c>
      <c r="AA17" s="626"/>
      <c r="AB17" s="626"/>
      <c r="AC17" s="626"/>
      <c r="AD17" s="627">
        <v>35518</v>
      </c>
      <c r="AE17" s="627"/>
      <c r="AF17" s="627"/>
      <c r="AG17" s="627"/>
      <c r="AH17" s="627"/>
      <c r="AI17" s="627"/>
      <c r="AJ17" s="627"/>
      <c r="AK17" s="627"/>
      <c r="AL17" s="628">
        <v>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351972</v>
      </c>
      <c r="CS17" s="624"/>
      <c r="CT17" s="624"/>
      <c r="CU17" s="624"/>
      <c r="CV17" s="624"/>
      <c r="CW17" s="624"/>
      <c r="CX17" s="624"/>
      <c r="CY17" s="625"/>
      <c r="CZ17" s="626">
        <v>5.8</v>
      </c>
      <c r="DA17" s="626"/>
      <c r="DB17" s="626"/>
      <c r="DC17" s="626"/>
      <c r="DD17" s="632" t="s">
        <v>122</v>
      </c>
      <c r="DE17" s="624"/>
      <c r="DF17" s="624"/>
      <c r="DG17" s="624"/>
      <c r="DH17" s="624"/>
      <c r="DI17" s="624"/>
      <c r="DJ17" s="624"/>
      <c r="DK17" s="624"/>
      <c r="DL17" s="624"/>
      <c r="DM17" s="624"/>
      <c r="DN17" s="624"/>
      <c r="DO17" s="624"/>
      <c r="DP17" s="625"/>
      <c r="DQ17" s="632">
        <v>345386</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3385</v>
      </c>
      <c r="S18" s="624"/>
      <c r="T18" s="624"/>
      <c r="U18" s="624"/>
      <c r="V18" s="624"/>
      <c r="W18" s="624"/>
      <c r="X18" s="624"/>
      <c r="Y18" s="625"/>
      <c r="Z18" s="626">
        <v>0.1</v>
      </c>
      <c r="AA18" s="626"/>
      <c r="AB18" s="626"/>
      <c r="AC18" s="626"/>
      <c r="AD18" s="627">
        <v>3385</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32091</v>
      </c>
      <c r="S19" s="624"/>
      <c r="T19" s="624"/>
      <c r="U19" s="624"/>
      <c r="V19" s="624"/>
      <c r="W19" s="624"/>
      <c r="X19" s="624"/>
      <c r="Y19" s="625"/>
      <c r="Z19" s="626">
        <v>0.5</v>
      </c>
      <c r="AA19" s="626"/>
      <c r="AB19" s="626"/>
      <c r="AC19" s="626"/>
      <c r="AD19" s="627">
        <v>32091</v>
      </c>
      <c r="AE19" s="627"/>
      <c r="AF19" s="627"/>
      <c r="AG19" s="627"/>
      <c r="AH19" s="627"/>
      <c r="AI19" s="627"/>
      <c r="AJ19" s="627"/>
      <c r="AK19" s="627"/>
      <c r="AL19" s="628">
        <v>0.9</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42</v>
      </c>
      <c r="S20" s="624"/>
      <c r="T20" s="624"/>
      <c r="U20" s="624"/>
      <c r="V20" s="624"/>
      <c r="W20" s="624"/>
      <c r="X20" s="624"/>
      <c r="Y20" s="625"/>
      <c r="Z20" s="626">
        <v>0</v>
      </c>
      <c r="AA20" s="626"/>
      <c r="AB20" s="626"/>
      <c r="AC20" s="626"/>
      <c r="AD20" s="627">
        <v>42</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6024052</v>
      </c>
      <c r="CS20" s="624"/>
      <c r="CT20" s="624"/>
      <c r="CU20" s="624"/>
      <c r="CV20" s="624"/>
      <c r="CW20" s="624"/>
      <c r="CX20" s="624"/>
      <c r="CY20" s="625"/>
      <c r="CZ20" s="626">
        <v>100</v>
      </c>
      <c r="DA20" s="626"/>
      <c r="DB20" s="626"/>
      <c r="DC20" s="626"/>
      <c r="DD20" s="632">
        <v>1264350</v>
      </c>
      <c r="DE20" s="624"/>
      <c r="DF20" s="624"/>
      <c r="DG20" s="624"/>
      <c r="DH20" s="624"/>
      <c r="DI20" s="624"/>
      <c r="DJ20" s="624"/>
      <c r="DK20" s="624"/>
      <c r="DL20" s="624"/>
      <c r="DM20" s="624"/>
      <c r="DN20" s="624"/>
      <c r="DO20" s="624"/>
      <c r="DP20" s="625"/>
      <c r="DQ20" s="632">
        <v>4064069</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2227598</v>
      </c>
      <c r="S21" s="624"/>
      <c r="T21" s="624"/>
      <c r="U21" s="624"/>
      <c r="V21" s="624"/>
      <c r="W21" s="624"/>
      <c r="X21" s="624"/>
      <c r="Y21" s="625"/>
      <c r="Z21" s="626">
        <v>34.9</v>
      </c>
      <c r="AA21" s="626"/>
      <c r="AB21" s="626"/>
      <c r="AC21" s="626"/>
      <c r="AD21" s="627">
        <v>2114388</v>
      </c>
      <c r="AE21" s="627"/>
      <c r="AF21" s="627"/>
      <c r="AG21" s="627"/>
      <c r="AH21" s="627"/>
      <c r="AI21" s="627"/>
      <c r="AJ21" s="627"/>
      <c r="AK21" s="627"/>
      <c r="AL21" s="628">
        <v>62.4</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2114388</v>
      </c>
      <c r="S22" s="624"/>
      <c r="T22" s="624"/>
      <c r="U22" s="624"/>
      <c r="V22" s="624"/>
      <c r="W22" s="624"/>
      <c r="X22" s="624"/>
      <c r="Y22" s="625"/>
      <c r="Z22" s="626">
        <v>33.200000000000003</v>
      </c>
      <c r="AA22" s="626"/>
      <c r="AB22" s="626"/>
      <c r="AC22" s="626"/>
      <c r="AD22" s="627">
        <v>2114388</v>
      </c>
      <c r="AE22" s="627"/>
      <c r="AF22" s="627"/>
      <c r="AG22" s="627"/>
      <c r="AH22" s="627"/>
      <c r="AI22" s="627"/>
      <c r="AJ22" s="627"/>
      <c r="AK22" s="627"/>
      <c r="AL22" s="628">
        <v>62.4</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113182</v>
      </c>
      <c r="S23" s="624"/>
      <c r="T23" s="624"/>
      <c r="U23" s="624"/>
      <c r="V23" s="624"/>
      <c r="W23" s="624"/>
      <c r="X23" s="624"/>
      <c r="Y23" s="625"/>
      <c r="Z23" s="626">
        <v>1.8</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v>28</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2010376</v>
      </c>
      <c r="CS24" s="613"/>
      <c r="CT24" s="613"/>
      <c r="CU24" s="613"/>
      <c r="CV24" s="613"/>
      <c r="CW24" s="613"/>
      <c r="CX24" s="613"/>
      <c r="CY24" s="614"/>
      <c r="CZ24" s="617">
        <v>33.4</v>
      </c>
      <c r="DA24" s="618"/>
      <c r="DB24" s="618"/>
      <c r="DC24" s="634"/>
      <c r="DD24" s="655">
        <v>1639962</v>
      </c>
      <c r="DE24" s="613"/>
      <c r="DF24" s="613"/>
      <c r="DG24" s="613"/>
      <c r="DH24" s="613"/>
      <c r="DI24" s="613"/>
      <c r="DJ24" s="613"/>
      <c r="DK24" s="614"/>
      <c r="DL24" s="655">
        <v>1544777</v>
      </c>
      <c r="DM24" s="613"/>
      <c r="DN24" s="613"/>
      <c r="DO24" s="613"/>
      <c r="DP24" s="613"/>
      <c r="DQ24" s="613"/>
      <c r="DR24" s="613"/>
      <c r="DS24" s="613"/>
      <c r="DT24" s="613"/>
      <c r="DU24" s="613"/>
      <c r="DV24" s="614"/>
      <c r="DW24" s="617">
        <v>45.5</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3488472</v>
      </c>
      <c r="S25" s="624"/>
      <c r="T25" s="624"/>
      <c r="U25" s="624"/>
      <c r="V25" s="624"/>
      <c r="W25" s="624"/>
      <c r="X25" s="624"/>
      <c r="Y25" s="625"/>
      <c r="Z25" s="626">
        <v>54.7</v>
      </c>
      <c r="AA25" s="626"/>
      <c r="AB25" s="626"/>
      <c r="AC25" s="626"/>
      <c r="AD25" s="627">
        <v>3375262</v>
      </c>
      <c r="AE25" s="627"/>
      <c r="AF25" s="627"/>
      <c r="AG25" s="627"/>
      <c r="AH25" s="627"/>
      <c r="AI25" s="627"/>
      <c r="AJ25" s="627"/>
      <c r="AK25" s="627"/>
      <c r="AL25" s="628">
        <v>99.7</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1067616</v>
      </c>
      <c r="CS25" s="644"/>
      <c r="CT25" s="644"/>
      <c r="CU25" s="644"/>
      <c r="CV25" s="644"/>
      <c r="CW25" s="644"/>
      <c r="CX25" s="644"/>
      <c r="CY25" s="645"/>
      <c r="CZ25" s="628">
        <v>17.7</v>
      </c>
      <c r="DA25" s="656"/>
      <c r="DB25" s="656"/>
      <c r="DC25" s="658"/>
      <c r="DD25" s="632">
        <v>1036303</v>
      </c>
      <c r="DE25" s="644"/>
      <c r="DF25" s="644"/>
      <c r="DG25" s="644"/>
      <c r="DH25" s="644"/>
      <c r="DI25" s="644"/>
      <c r="DJ25" s="644"/>
      <c r="DK25" s="645"/>
      <c r="DL25" s="632">
        <v>1036137</v>
      </c>
      <c r="DM25" s="644"/>
      <c r="DN25" s="644"/>
      <c r="DO25" s="644"/>
      <c r="DP25" s="644"/>
      <c r="DQ25" s="644"/>
      <c r="DR25" s="644"/>
      <c r="DS25" s="644"/>
      <c r="DT25" s="644"/>
      <c r="DU25" s="644"/>
      <c r="DV25" s="645"/>
      <c r="DW25" s="628">
        <v>30.5</v>
      </c>
      <c r="DX25" s="656"/>
      <c r="DY25" s="656"/>
      <c r="DZ25" s="656"/>
      <c r="EA25" s="656"/>
      <c r="EB25" s="656"/>
      <c r="EC25" s="657"/>
    </row>
    <row r="26" spans="2:133" ht="11.25" customHeight="1" x14ac:dyDescent="0.2">
      <c r="B26" s="620" t="s">
        <v>283</v>
      </c>
      <c r="C26" s="621"/>
      <c r="D26" s="621"/>
      <c r="E26" s="621"/>
      <c r="F26" s="621"/>
      <c r="G26" s="621"/>
      <c r="H26" s="621"/>
      <c r="I26" s="621"/>
      <c r="J26" s="621"/>
      <c r="K26" s="621"/>
      <c r="L26" s="621"/>
      <c r="M26" s="621"/>
      <c r="N26" s="621"/>
      <c r="O26" s="621"/>
      <c r="P26" s="621"/>
      <c r="Q26" s="622"/>
      <c r="R26" s="623">
        <v>722</v>
      </c>
      <c r="S26" s="624"/>
      <c r="T26" s="624"/>
      <c r="U26" s="624"/>
      <c r="V26" s="624"/>
      <c r="W26" s="624"/>
      <c r="X26" s="624"/>
      <c r="Y26" s="625"/>
      <c r="Z26" s="626">
        <v>0</v>
      </c>
      <c r="AA26" s="626"/>
      <c r="AB26" s="626"/>
      <c r="AC26" s="626"/>
      <c r="AD26" s="627">
        <v>722</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624006</v>
      </c>
      <c r="CS26" s="624"/>
      <c r="CT26" s="624"/>
      <c r="CU26" s="624"/>
      <c r="CV26" s="624"/>
      <c r="CW26" s="624"/>
      <c r="CX26" s="624"/>
      <c r="CY26" s="625"/>
      <c r="CZ26" s="628">
        <v>10.4</v>
      </c>
      <c r="DA26" s="656"/>
      <c r="DB26" s="656"/>
      <c r="DC26" s="658"/>
      <c r="DD26" s="632">
        <v>611068</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2">
      <c r="B27" s="620" t="s">
        <v>286</v>
      </c>
      <c r="C27" s="621"/>
      <c r="D27" s="621"/>
      <c r="E27" s="621"/>
      <c r="F27" s="621"/>
      <c r="G27" s="621"/>
      <c r="H27" s="621"/>
      <c r="I27" s="621"/>
      <c r="J27" s="621"/>
      <c r="K27" s="621"/>
      <c r="L27" s="621"/>
      <c r="M27" s="621"/>
      <c r="N27" s="621"/>
      <c r="O27" s="621"/>
      <c r="P27" s="621"/>
      <c r="Q27" s="622"/>
      <c r="R27" s="623">
        <v>5125</v>
      </c>
      <c r="S27" s="624"/>
      <c r="T27" s="624"/>
      <c r="U27" s="624"/>
      <c r="V27" s="624"/>
      <c r="W27" s="624"/>
      <c r="X27" s="624"/>
      <c r="Y27" s="625"/>
      <c r="Z27" s="626">
        <v>0.1</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869005</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590788</v>
      </c>
      <c r="CS27" s="644"/>
      <c r="CT27" s="644"/>
      <c r="CU27" s="644"/>
      <c r="CV27" s="644"/>
      <c r="CW27" s="644"/>
      <c r="CX27" s="644"/>
      <c r="CY27" s="645"/>
      <c r="CZ27" s="628">
        <v>9.8000000000000007</v>
      </c>
      <c r="DA27" s="656"/>
      <c r="DB27" s="656"/>
      <c r="DC27" s="658"/>
      <c r="DD27" s="632">
        <v>258273</v>
      </c>
      <c r="DE27" s="644"/>
      <c r="DF27" s="644"/>
      <c r="DG27" s="644"/>
      <c r="DH27" s="644"/>
      <c r="DI27" s="644"/>
      <c r="DJ27" s="644"/>
      <c r="DK27" s="645"/>
      <c r="DL27" s="632">
        <v>163254</v>
      </c>
      <c r="DM27" s="644"/>
      <c r="DN27" s="644"/>
      <c r="DO27" s="644"/>
      <c r="DP27" s="644"/>
      <c r="DQ27" s="644"/>
      <c r="DR27" s="644"/>
      <c r="DS27" s="644"/>
      <c r="DT27" s="644"/>
      <c r="DU27" s="644"/>
      <c r="DV27" s="645"/>
      <c r="DW27" s="628">
        <v>4.8</v>
      </c>
      <c r="DX27" s="656"/>
      <c r="DY27" s="656"/>
      <c r="DZ27" s="656"/>
      <c r="EA27" s="656"/>
      <c r="EB27" s="656"/>
      <c r="EC27" s="657"/>
    </row>
    <row r="28" spans="2:133" ht="11.25" customHeight="1" x14ac:dyDescent="0.2">
      <c r="B28" s="620" t="s">
        <v>289</v>
      </c>
      <c r="C28" s="621"/>
      <c r="D28" s="621"/>
      <c r="E28" s="621"/>
      <c r="F28" s="621"/>
      <c r="G28" s="621"/>
      <c r="H28" s="621"/>
      <c r="I28" s="621"/>
      <c r="J28" s="621"/>
      <c r="K28" s="621"/>
      <c r="L28" s="621"/>
      <c r="M28" s="621"/>
      <c r="N28" s="621"/>
      <c r="O28" s="621"/>
      <c r="P28" s="621"/>
      <c r="Q28" s="622"/>
      <c r="R28" s="623">
        <v>13224</v>
      </c>
      <c r="S28" s="624"/>
      <c r="T28" s="624"/>
      <c r="U28" s="624"/>
      <c r="V28" s="624"/>
      <c r="W28" s="624"/>
      <c r="X28" s="624"/>
      <c r="Y28" s="625"/>
      <c r="Z28" s="626">
        <v>0.2</v>
      </c>
      <c r="AA28" s="626"/>
      <c r="AB28" s="626"/>
      <c r="AC28" s="626"/>
      <c r="AD28" s="627">
        <v>2376</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351972</v>
      </c>
      <c r="CS28" s="624"/>
      <c r="CT28" s="624"/>
      <c r="CU28" s="624"/>
      <c r="CV28" s="624"/>
      <c r="CW28" s="624"/>
      <c r="CX28" s="624"/>
      <c r="CY28" s="625"/>
      <c r="CZ28" s="628">
        <v>5.8</v>
      </c>
      <c r="DA28" s="656"/>
      <c r="DB28" s="656"/>
      <c r="DC28" s="658"/>
      <c r="DD28" s="632">
        <v>345386</v>
      </c>
      <c r="DE28" s="624"/>
      <c r="DF28" s="624"/>
      <c r="DG28" s="624"/>
      <c r="DH28" s="624"/>
      <c r="DI28" s="624"/>
      <c r="DJ28" s="624"/>
      <c r="DK28" s="625"/>
      <c r="DL28" s="632">
        <v>345386</v>
      </c>
      <c r="DM28" s="624"/>
      <c r="DN28" s="624"/>
      <c r="DO28" s="624"/>
      <c r="DP28" s="624"/>
      <c r="DQ28" s="624"/>
      <c r="DR28" s="624"/>
      <c r="DS28" s="624"/>
      <c r="DT28" s="624"/>
      <c r="DU28" s="624"/>
      <c r="DV28" s="625"/>
      <c r="DW28" s="628">
        <v>10.199999999999999</v>
      </c>
      <c r="DX28" s="656"/>
      <c r="DY28" s="656"/>
      <c r="DZ28" s="656"/>
      <c r="EA28" s="656"/>
      <c r="EB28" s="656"/>
      <c r="EC28" s="657"/>
    </row>
    <row r="29" spans="2:133" ht="11.25" customHeight="1" x14ac:dyDescent="0.2">
      <c r="B29" s="620" t="s">
        <v>291</v>
      </c>
      <c r="C29" s="621"/>
      <c r="D29" s="621"/>
      <c r="E29" s="621"/>
      <c r="F29" s="621"/>
      <c r="G29" s="621"/>
      <c r="H29" s="621"/>
      <c r="I29" s="621"/>
      <c r="J29" s="621"/>
      <c r="K29" s="621"/>
      <c r="L29" s="621"/>
      <c r="M29" s="621"/>
      <c r="N29" s="621"/>
      <c r="O29" s="621"/>
      <c r="P29" s="621"/>
      <c r="Q29" s="622"/>
      <c r="R29" s="623">
        <v>9716</v>
      </c>
      <c r="S29" s="624"/>
      <c r="T29" s="624"/>
      <c r="U29" s="624"/>
      <c r="V29" s="624"/>
      <c r="W29" s="624"/>
      <c r="X29" s="624"/>
      <c r="Y29" s="625"/>
      <c r="Z29" s="626">
        <v>0.2</v>
      </c>
      <c r="AA29" s="626"/>
      <c r="AB29" s="626"/>
      <c r="AC29" s="626"/>
      <c r="AD29" s="627" t="s">
        <v>122</v>
      </c>
      <c r="AE29" s="627"/>
      <c r="AF29" s="627"/>
      <c r="AG29" s="627"/>
      <c r="AH29" s="627"/>
      <c r="AI29" s="627"/>
      <c r="AJ29" s="627"/>
      <c r="AK29" s="627"/>
      <c r="AL29" s="628" t="s">
        <v>122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351972</v>
      </c>
      <c r="CS29" s="644"/>
      <c r="CT29" s="644"/>
      <c r="CU29" s="644"/>
      <c r="CV29" s="644"/>
      <c r="CW29" s="644"/>
      <c r="CX29" s="644"/>
      <c r="CY29" s="645"/>
      <c r="CZ29" s="628">
        <v>5.8</v>
      </c>
      <c r="DA29" s="656"/>
      <c r="DB29" s="656"/>
      <c r="DC29" s="658"/>
      <c r="DD29" s="632">
        <v>345386</v>
      </c>
      <c r="DE29" s="644"/>
      <c r="DF29" s="644"/>
      <c r="DG29" s="644"/>
      <c r="DH29" s="644"/>
      <c r="DI29" s="644"/>
      <c r="DJ29" s="644"/>
      <c r="DK29" s="645"/>
      <c r="DL29" s="632">
        <v>345386</v>
      </c>
      <c r="DM29" s="644"/>
      <c r="DN29" s="644"/>
      <c r="DO29" s="644"/>
      <c r="DP29" s="644"/>
      <c r="DQ29" s="644"/>
      <c r="DR29" s="644"/>
      <c r="DS29" s="644"/>
      <c r="DT29" s="644"/>
      <c r="DU29" s="644"/>
      <c r="DV29" s="645"/>
      <c r="DW29" s="628">
        <v>10.199999999999999</v>
      </c>
      <c r="DX29" s="656"/>
      <c r="DY29" s="656"/>
      <c r="DZ29" s="656"/>
      <c r="EA29" s="656"/>
      <c r="EB29" s="656"/>
      <c r="EC29" s="657"/>
    </row>
    <row r="30" spans="2:133" ht="11.25" customHeight="1" x14ac:dyDescent="0.2">
      <c r="B30" s="620" t="s">
        <v>293</v>
      </c>
      <c r="C30" s="621"/>
      <c r="D30" s="621"/>
      <c r="E30" s="621"/>
      <c r="F30" s="621"/>
      <c r="G30" s="621"/>
      <c r="H30" s="621"/>
      <c r="I30" s="621"/>
      <c r="J30" s="621"/>
      <c r="K30" s="621"/>
      <c r="L30" s="621"/>
      <c r="M30" s="621"/>
      <c r="N30" s="621"/>
      <c r="O30" s="621"/>
      <c r="P30" s="621"/>
      <c r="Q30" s="622"/>
      <c r="R30" s="623">
        <v>401194</v>
      </c>
      <c r="S30" s="624"/>
      <c r="T30" s="624"/>
      <c r="U30" s="624"/>
      <c r="V30" s="624"/>
      <c r="W30" s="624"/>
      <c r="X30" s="624"/>
      <c r="Y30" s="625"/>
      <c r="Z30" s="626">
        <v>6.3</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314596</v>
      </c>
      <c r="CS30" s="624"/>
      <c r="CT30" s="624"/>
      <c r="CU30" s="624"/>
      <c r="CV30" s="624"/>
      <c r="CW30" s="624"/>
      <c r="CX30" s="624"/>
      <c r="CY30" s="625"/>
      <c r="CZ30" s="628">
        <v>5.2</v>
      </c>
      <c r="DA30" s="656"/>
      <c r="DB30" s="656"/>
      <c r="DC30" s="658"/>
      <c r="DD30" s="632">
        <v>308010</v>
      </c>
      <c r="DE30" s="624"/>
      <c r="DF30" s="624"/>
      <c r="DG30" s="624"/>
      <c r="DH30" s="624"/>
      <c r="DI30" s="624"/>
      <c r="DJ30" s="624"/>
      <c r="DK30" s="625"/>
      <c r="DL30" s="632">
        <v>308010</v>
      </c>
      <c r="DM30" s="624"/>
      <c r="DN30" s="624"/>
      <c r="DO30" s="624"/>
      <c r="DP30" s="624"/>
      <c r="DQ30" s="624"/>
      <c r="DR30" s="624"/>
      <c r="DS30" s="624"/>
      <c r="DT30" s="624"/>
      <c r="DU30" s="624"/>
      <c r="DV30" s="625"/>
      <c r="DW30" s="628">
        <v>9.1</v>
      </c>
      <c r="DX30" s="656"/>
      <c r="DY30" s="656"/>
      <c r="DZ30" s="656"/>
      <c r="EA30" s="656"/>
      <c r="EB30" s="656"/>
      <c r="EC30" s="657"/>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99.1</v>
      </c>
      <c r="BH31" s="667"/>
      <c r="BI31" s="667"/>
      <c r="BJ31" s="667"/>
      <c r="BK31" s="667"/>
      <c r="BL31" s="667"/>
      <c r="BM31" s="618">
        <v>97.7</v>
      </c>
      <c r="BN31" s="667"/>
      <c r="BO31" s="667"/>
      <c r="BP31" s="667"/>
      <c r="BQ31" s="668"/>
      <c r="BR31" s="670">
        <v>99.1</v>
      </c>
      <c r="BS31" s="667"/>
      <c r="BT31" s="667"/>
      <c r="BU31" s="667"/>
      <c r="BV31" s="667"/>
      <c r="BW31" s="667"/>
      <c r="BX31" s="618">
        <v>97.3</v>
      </c>
      <c r="BY31" s="667"/>
      <c r="BZ31" s="667"/>
      <c r="CA31" s="667"/>
      <c r="CB31" s="668"/>
      <c r="CD31" s="663"/>
      <c r="CE31" s="664"/>
      <c r="CF31" s="620" t="s">
        <v>300</v>
      </c>
      <c r="CG31" s="621"/>
      <c r="CH31" s="621"/>
      <c r="CI31" s="621"/>
      <c r="CJ31" s="621"/>
      <c r="CK31" s="621"/>
      <c r="CL31" s="621"/>
      <c r="CM31" s="621"/>
      <c r="CN31" s="621"/>
      <c r="CO31" s="621"/>
      <c r="CP31" s="621"/>
      <c r="CQ31" s="622"/>
      <c r="CR31" s="623">
        <v>37376</v>
      </c>
      <c r="CS31" s="644"/>
      <c r="CT31" s="644"/>
      <c r="CU31" s="644"/>
      <c r="CV31" s="644"/>
      <c r="CW31" s="644"/>
      <c r="CX31" s="644"/>
      <c r="CY31" s="645"/>
      <c r="CZ31" s="628">
        <v>0.6</v>
      </c>
      <c r="DA31" s="656"/>
      <c r="DB31" s="656"/>
      <c r="DC31" s="658"/>
      <c r="DD31" s="632">
        <v>37376</v>
      </c>
      <c r="DE31" s="644"/>
      <c r="DF31" s="644"/>
      <c r="DG31" s="644"/>
      <c r="DH31" s="644"/>
      <c r="DI31" s="644"/>
      <c r="DJ31" s="644"/>
      <c r="DK31" s="645"/>
      <c r="DL31" s="632">
        <v>37376</v>
      </c>
      <c r="DM31" s="644"/>
      <c r="DN31" s="644"/>
      <c r="DO31" s="644"/>
      <c r="DP31" s="644"/>
      <c r="DQ31" s="644"/>
      <c r="DR31" s="644"/>
      <c r="DS31" s="644"/>
      <c r="DT31" s="644"/>
      <c r="DU31" s="644"/>
      <c r="DV31" s="645"/>
      <c r="DW31" s="628">
        <v>1.1000000000000001</v>
      </c>
      <c r="DX31" s="656"/>
      <c r="DY31" s="656"/>
      <c r="DZ31" s="656"/>
      <c r="EA31" s="656"/>
      <c r="EB31" s="656"/>
      <c r="EC31" s="657"/>
    </row>
    <row r="32" spans="2:133" ht="11.25" customHeight="1" x14ac:dyDescent="0.2">
      <c r="B32" s="620" t="s">
        <v>301</v>
      </c>
      <c r="C32" s="621"/>
      <c r="D32" s="621"/>
      <c r="E32" s="621"/>
      <c r="F32" s="621"/>
      <c r="G32" s="621"/>
      <c r="H32" s="621"/>
      <c r="I32" s="621"/>
      <c r="J32" s="621"/>
      <c r="K32" s="621"/>
      <c r="L32" s="621"/>
      <c r="M32" s="621"/>
      <c r="N32" s="621"/>
      <c r="O32" s="621"/>
      <c r="P32" s="621"/>
      <c r="Q32" s="622"/>
      <c r="R32" s="623">
        <v>341151</v>
      </c>
      <c r="S32" s="624"/>
      <c r="T32" s="624"/>
      <c r="U32" s="624"/>
      <c r="V32" s="624"/>
      <c r="W32" s="624"/>
      <c r="X32" s="624"/>
      <c r="Y32" s="625"/>
      <c r="Z32" s="626">
        <v>5.4</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98.8</v>
      </c>
      <c r="BH32" s="644"/>
      <c r="BI32" s="644"/>
      <c r="BJ32" s="644"/>
      <c r="BK32" s="644"/>
      <c r="BL32" s="644"/>
      <c r="BM32" s="629">
        <v>97.9</v>
      </c>
      <c r="BN32" s="644"/>
      <c r="BO32" s="644"/>
      <c r="BP32" s="644"/>
      <c r="BQ32" s="669"/>
      <c r="BR32" s="680">
        <v>99.2</v>
      </c>
      <c r="BS32" s="644"/>
      <c r="BT32" s="644"/>
      <c r="BU32" s="644"/>
      <c r="BV32" s="644"/>
      <c r="BW32" s="644"/>
      <c r="BX32" s="629">
        <v>98.1</v>
      </c>
      <c r="BY32" s="644"/>
      <c r="BZ32" s="644"/>
      <c r="CA32" s="644"/>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6"/>
      <c r="DB32" s="656"/>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6"/>
      <c r="DY32" s="656"/>
      <c r="DZ32" s="656"/>
      <c r="EA32" s="656"/>
      <c r="EB32" s="656"/>
      <c r="EC32" s="657"/>
    </row>
    <row r="33" spans="2:133" ht="11.25" customHeight="1" x14ac:dyDescent="0.2">
      <c r="B33" s="620" t="s">
        <v>305</v>
      </c>
      <c r="C33" s="621"/>
      <c r="D33" s="621"/>
      <c r="E33" s="621"/>
      <c r="F33" s="621"/>
      <c r="G33" s="621"/>
      <c r="H33" s="621"/>
      <c r="I33" s="621"/>
      <c r="J33" s="621"/>
      <c r="K33" s="621"/>
      <c r="L33" s="621"/>
      <c r="M33" s="621"/>
      <c r="N33" s="621"/>
      <c r="O33" s="621"/>
      <c r="P33" s="621"/>
      <c r="Q33" s="622"/>
      <c r="R33" s="623">
        <v>2182</v>
      </c>
      <c r="S33" s="624"/>
      <c r="T33" s="624"/>
      <c r="U33" s="624"/>
      <c r="V33" s="624"/>
      <c r="W33" s="624"/>
      <c r="X33" s="624"/>
      <c r="Y33" s="625"/>
      <c r="Z33" s="626">
        <v>0</v>
      </c>
      <c r="AA33" s="626"/>
      <c r="AB33" s="626"/>
      <c r="AC33" s="626"/>
      <c r="AD33" s="627" t="s">
        <v>122</v>
      </c>
      <c r="AE33" s="627"/>
      <c r="AF33" s="627"/>
      <c r="AG33" s="627"/>
      <c r="AH33" s="627"/>
      <c r="AI33" s="627"/>
      <c r="AJ33" s="627"/>
      <c r="AK33" s="627"/>
      <c r="AL33" s="628" t="s">
        <v>122</v>
      </c>
      <c r="AM33" s="629"/>
      <c r="AN33" s="629"/>
      <c r="AO33" s="630"/>
      <c r="AP33" s="675"/>
      <c r="AQ33" s="676"/>
      <c r="AR33" s="676"/>
      <c r="AS33" s="676"/>
      <c r="AT33" s="679"/>
      <c r="AU33" s="207"/>
      <c r="AV33" s="207"/>
      <c r="AW33" s="207"/>
      <c r="AX33" s="646" t="s">
        <v>306</v>
      </c>
      <c r="AY33" s="647"/>
      <c r="AZ33" s="647"/>
      <c r="BA33" s="647"/>
      <c r="BB33" s="647"/>
      <c r="BC33" s="647"/>
      <c r="BD33" s="647"/>
      <c r="BE33" s="647"/>
      <c r="BF33" s="648"/>
      <c r="BG33" s="681">
        <v>99.4</v>
      </c>
      <c r="BH33" s="682"/>
      <c r="BI33" s="682"/>
      <c r="BJ33" s="682"/>
      <c r="BK33" s="682"/>
      <c r="BL33" s="682"/>
      <c r="BM33" s="683">
        <v>97.5</v>
      </c>
      <c r="BN33" s="682"/>
      <c r="BO33" s="682"/>
      <c r="BP33" s="682"/>
      <c r="BQ33" s="684"/>
      <c r="BR33" s="681">
        <v>99</v>
      </c>
      <c r="BS33" s="682"/>
      <c r="BT33" s="682"/>
      <c r="BU33" s="682"/>
      <c r="BV33" s="682"/>
      <c r="BW33" s="682"/>
      <c r="BX33" s="683">
        <v>96.7</v>
      </c>
      <c r="BY33" s="682"/>
      <c r="BZ33" s="682"/>
      <c r="CA33" s="682"/>
      <c r="CB33" s="684"/>
      <c r="CD33" s="620" t="s">
        <v>307</v>
      </c>
      <c r="CE33" s="621"/>
      <c r="CF33" s="621"/>
      <c r="CG33" s="621"/>
      <c r="CH33" s="621"/>
      <c r="CI33" s="621"/>
      <c r="CJ33" s="621"/>
      <c r="CK33" s="621"/>
      <c r="CL33" s="621"/>
      <c r="CM33" s="621"/>
      <c r="CN33" s="621"/>
      <c r="CO33" s="621"/>
      <c r="CP33" s="621"/>
      <c r="CQ33" s="622"/>
      <c r="CR33" s="623">
        <v>2749326</v>
      </c>
      <c r="CS33" s="644"/>
      <c r="CT33" s="644"/>
      <c r="CU33" s="644"/>
      <c r="CV33" s="644"/>
      <c r="CW33" s="644"/>
      <c r="CX33" s="644"/>
      <c r="CY33" s="645"/>
      <c r="CZ33" s="628">
        <v>45.6</v>
      </c>
      <c r="DA33" s="656"/>
      <c r="DB33" s="656"/>
      <c r="DC33" s="658"/>
      <c r="DD33" s="632">
        <v>2295310</v>
      </c>
      <c r="DE33" s="644"/>
      <c r="DF33" s="644"/>
      <c r="DG33" s="644"/>
      <c r="DH33" s="644"/>
      <c r="DI33" s="644"/>
      <c r="DJ33" s="644"/>
      <c r="DK33" s="645"/>
      <c r="DL33" s="632">
        <v>1622794</v>
      </c>
      <c r="DM33" s="644"/>
      <c r="DN33" s="644"/>
      <c r="DO33" s="644"/>
      <c r="DP33" s="644"/>
      <c r="DQ33" s="644"/>
      <c r="DR33" s="644"/>
      <c r="DS33" s="644"/>
      <c r="DT33" s="644"/>
      <c r="DU33" s="644"/>
      <c r="DV33" s="645"/>
      <c r="DW33" s="628">
        <v>47.8</v>
      </c>
      <c r="DX33" s="656"/>
      <c r="DY33" s="656"/>
      <c r="DZ33" s="656"/>
      <c r="EA33" s="656"/>
      <c r="EB33" s="656"/>
      <c r="EC33" s="657"/>
    </row>
    <row r="34" spans="2:133" ht="11.25" customHeight="1" x14ac:dyDescent="0.2">
      <c r="B34" s="620" t="s">
        <v>308</v>
      </c>
      <c r="C34" s="621"/>
      <c r="D34" s="621"/>
      <c r="E34" s="621"/>
      <c r="F34" s="621"/>
      <c r="G34" s="621"/>
      <c r="H34" s="621"/>
      <c r="I34" s="621"/>
      <c r="J34" s="621"/>
      <c r="K34" s="621"/>
      <c r="L34" s="621"/>
      <c r="M34" s="621"/>
      <c r="N34" s="621"/>
      <c r="O34" s="621"/>
      <c r="P34" s="621"/>
      <c r="Q34" s="622"/>
      <c r="R34" s="623">
        <v>65439</v>
      </c>
      <c r="S34" s="624"/>
      <c r="T34" s="624"/>
      <c r="U34" s="624"/>
      <c r="V34" s="624"/>
      <c r="W34" s="624"/>
      <c r="X34" s="624"/>
      <c r="Y34" s="625"/>
      <c r="Z34" s="626">
        <v>1</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756865</v>
      </c>
      <c r="CS34" s="624"/>
      <c r="CT34" s="624"/>
      <c r="CU34" s="624"/>
      <c r="CV34" s="624"/>
      <c r="CW34" s="624"/>
      <c r="CX34" s="624"/>
      <c r="CY34" s="625"/>
      <c r="CZ34" s="628">
        <v>12.6</v>
      </c>
      <c r="DA34" s="656"/>
      <c r="DB34" s="656"/>
      <c r="DC34" s="658"/>
      <c r="DD34" s="632">
        <v>605825</v>
      </c>
      <c r="DE34" s="624"/>
      <c r="DF34" s="624"/>
      <c r="DG34" s="624"/>
      <c r="DH34" s="624"/>
      <c r="DI34" s="624"/>
      <c r="DJ34" s="624"/>
      <c r="DK34" s="625"/>
      <c r="DL34" s="632">
        <v>405526</v>
      </c>
      <c r="DM34" s="624"/>
      <c r="DN34" s="624"/>
      <c r="DO34" s="624"/>
      <c r="DP34" s="624"/>
      <c r="DQ34" s="624"/>
      <c r="DR34" s="624"/>
      <c r="DS34" s="624"/>
      <c r="DT34" s="624"/>
      <c r="DU34" s="624"/>
      <c r="DV34" s="625"/>
      <c r="DW34" s="628">
        <v>11.9</v>
      </c>
      <c r="DX34" s="656"/>
      <c r="DY34" s="656"/>
      <c r="DZ34" s="656"/>
      <c r="EA34" s="656"/>
      <c r="EB34" s="656"/>
      <c r="EC34" s="657"/>
    </row>
    <row r="35" spans="2:133" ht="11.25" customHeight="1" x14ac:dyDescent="0.2">
      <c r="B35" s="620" t="s">
        <v>310</v>
      </c>
      <c r="C35" s="621"/>
      <c r="D35" s="621"/>
      <c r="E35" s="621"/>
      <c r="F35" s="621"/>
      <c r="G35" s="621"/>
      <c r="H35" s="621"/>
      <c r="I35" s="621"/>
      <c r="J35" s="621"/>
      <c r="K35" s="621"/>
      <c r="L35" s="621"/>
      <c r="M35" s="621"/>
      <c r="N35" s="621"/>
      <c r="O35" s="621"/>
      <c r="P35" s="621"/>
      <c r="Q35" s="622"/>
      <c r="R35" s="623">
        <v>240149</v>
      </c>
      <c r="S35" s="624"/>
      <c r="T35" s="624"/>
      <c r="U35" s="624"/>
      <c r="V35" s="624"/>
      <c r="W35" s="624"/>
      <c r="X35" s="624"/>
      <c r="Y35" s="625"/>
      <c r="Z35" s="626">
        <v>3.8</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39831</v>
      </c>
      <c r="CS35" s="644"/>
      <c r="CT35" s="644"/>
      <c r="CU35" s="644"/>
      <c r="CV35" s="644"/>
      <c r="CW35" s="644"/>
      <c r="CX35" s="644"/>
      <c r="CY35" s="645"/>
      <c r="CZ35" s="628">
        <v>0.7</v>
      </c>
      <c r="DA35" s="656"/>
      <c r="DB35" s="656"/>
      <c r="DC35" s="658"/>
      <c r="DD35" s="632">
        <v>38671</v>
      </c>
      <c r="DE35" s="644"/>
      <c r="DF35" s="644"/>
      <c r="DG35" s="644"/>
      <c r="DH35" s="644"/>
      <c r="DI35" s="644"/>
      <c r="DJ35" s="644"/>
      <c r="DK35" s="645"/>
      <c r="DL35" s="632">
        <v>38671</v>
      </c>
      <c r="DM35" s="644"/>
      <c r="DN35" s="644"/>
      <c r="DO35" s="644"/>
      <c r="DP35" s="644"/>
      <c r="DQ35" s="644"/>
      <c r="DR35" s="644"/>
      <c r="DS35" s="644"/>
      <c r="DT35" s="644"/>
      <c r="DU35" s="644"/>
      <c r="DV35" s="645"/>
      <c r="DW35" s="628">
        <v>1.1000000000000001</v>
      </c>
      <c r="DX35" s="656"/>
      <c r="DY35" s="656"/>
      <c r="DZ35" s="656"/>
      <c r="EA35" s="656"/>
      <c r="EB35" s="656"/>
      <c r="EC35" s="657"/>
    </row>
    <row r="36" spans="2:133" ht="11.25" customHeight="1" x14ac:dyDescent="0.2">
      <c r="B36" s="620" t="s">
        <v>314</v>
      </c>
      <c r="C36" s="621"/>
      <c r="D36" s="621"/>
      <c r="E36" s="621"/>
      <c r="F36" s="621"/>
      <c r="G36" s="621"/>
      <c r="H36" s="621"/>
      <c r="I36" s="621"/>
      <c r="J36" s="621"/>
      <c r="K36" s="621"/>
      <c r="L36" s="621"/>
      <c r="M36" s="621"/>
      <c r="N36" s="621"/>
      <c r="O36" s="621"/>
      <c r="P36" s="621"/>
      <c r="Q36" s="622"/>
      <c r="R36" s="623">
        <v>390363</v>
      </c>
      <c r="S36" s="624"/>
      <c r="T36" s="624"/>
      <c r="U36" s="624"/>
      <c r="V36" s="624"/>
      <c r="W36" s="624"/>
      <c r="X36" s="624"/>
      <c r="Y36" s="625"/>
      <c r="Z36" s="626">
        <v>6.1</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660570</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33953</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1167683</v>
      </c>
      <c r="CS36" s="624"/>
      <c r="CT36" s="624"/>
      <c r="CU36" s="624"/>
      <c r="CV36" s="624"/>
      <c r="CW36" s="624"/>
      <c r="CX36" s="624"/>
      <c r="CY36" s="625"/>
      <c r="CZ36" s="628">
        <v>19.399999999999999</v>
      </c>
      <c r="DA36" s="656"/>
      <c r="DB36" s="656"/>
      <c r="DC36" s="658"/>
      <c r="DD36" s="632">
        <v>1004570</v>
      </c>
      <c r="DE36" s="624"/>
      <c r="DF36" s="624"/>
      <c r="DG36" s="624"/>
      <c r="DH36" s="624"/>
      <c r="DI36" s="624"/>
      <c r="DJ36" s="624"/>
      <c r="DK36" s="625"/>
      <c r="DL36" s="632">
        <v>790118</v>
      </c>
      <c r="DM36" s="624"/>
      <c r="DN36" s="624"/>
      <c r="DO36" s="624"/>
      <c r="DP36" s="624"/>
      <c r="DQ36" s="624"/>
      <c r="DR36" s="624"/>
      <c r="DS36" s="624"/>
      <c r="DT36" s="624"/>
      <c r="DU36" s="624"/>
      <c r="DV36" s="625"/>
      <c r="DW36" s="628">
        <v>23.3</v>
      </c>
      <c r="DX36" s="656"/>
      <c r="DY36" s="656"/>
      <c r="DZ36" s="656"/>
      <c r="EA36" s="656"/>
      <c r="EB36" s="656"/>
      <c r="EC36" s="657"/>
    </row>
    <row r="37" spans="2:133" ht="11.25" customHeight="1" x14ac:dyDescent="0.2">
      <c r="B37" s="620" t="s">
        <v>318</v>
      </c>
      <c r="C37" s="621"/>
      <c r="D37" s="621"/>
      <c r="E37" s="621"/>
      <c r="F37" s="621"/>
      <c r="G37" s="621"/>
      <c r="H37" s="621"/>
      <c r="I37" s="621"/>
      <c r="J37" s="621"/>
      <c r="K37" s="621"/>
      <c r="L37" s="621"/>
      <c r="M37" s="621"/>
      <c r="N37" s="621"/>
      <c r="O37" s="621"/>
      <c r="P37" s="621"/>
      <c r="Q37" s="622"/>
      <c r="R37" s="623">
        <v>512519</v>
      </c>
      <c r="S37" s="624"/>
      <c r="T37" s="624"/>
      <c r="U37" s="624"/>
      <c r="V37" s="624"/>
      <c r="W37" s="624"/>
      <c r="X37" s="624"/>
      <c r="Y37" s="625"/>
      <c r="Z37" s="626">
        <v>8</v>
      </c>
      <c r="AA37" s="626"/>
      <c r="AB37" s="626"/>
      <c r="AC37" s="626"/>
      <c r="AD37" s="627">
        <v>7726</v>
      </c>
      <c r="AE37" s="627"/>
      <c r="AF37" s="627"/>
      <c r="AG37" s="627"/>
      <c r="AH37" s="627"/>
      <c r="AI37" s="627"/>
      <c r="AJ37" s="627"/>
      <c r="AK37" s="627"/>
      <c r="AL37" s="628">
        <v>0.2</v>
      </c>
      <c r="AM37" s="629"/>
      <c r="AN37" s="629"/>
      <c r="AO37" s="630"/>
      <c r="AQ37" s="686" t="s">
        <v>319</v>
      </c>
      <c r="AR37" s="687"/>
      <c r="AS37" s="687"/>
      <c r="AT37" s="687"/>
      <c r="AU37" s="687"/>
      <c r="AV37" s="687"/>
      <c r="AW37" s="687"/>
      <c r="AX37" s="687"/>
      <c r="AY37" s="688"/>
      <c r="AZ37" s="623">
        <v>175931</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33953</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341500</v>
      </c>
      <c r="CS37" s="644"/>
      <c r="CT37" s="644"/>
      <c r="CU37" s="644"/>
      <c r="CV37" s="644"/>
      <c r="CW37" s="644"/>
      <c r="CX37" s="644"/>
      <c r="CY37" s="645"/>
      <c r="CZ37" s="628">
        <v>5.7</v>
      </c>
      <c r="DA37" s="656"/>
      <c r="DB37" s="656"/>
      <c r="DC37" s="658"/>
      <c r="DD37" s="632">
        <v>341500</v>
      </c>
      <c r="DE37" s="644"/>
      <c r="DF37" s="644"/>
      <c r="DG37" s="644"/>
      <c r="DH37" s="644"/>
      <c r="DI37" s="644"/>
      <c r="DJ37" s="644"/>
      <c r="DK37" s="645"/>
      <c r="DL37" s="632">
        <v>300221</v>
      </c>
      <c r="DM37" s="644"/>
      <c r="DN37" s="644"/>
      <c r="DO37" s="644"/>
      <c r="DP37" s="644"/>
      <c r="DQ37" s="644"/>
      <c r="DR37" s="644"/>
      <c r="DS37" s="644"/>
      <c r="DT37" s="644"/>
      <c r="DU37" s="644"/>
      <c r="DV37" s="645"/>
      <c r="DW37" s="628">
        <v>8.8000000000000007</v>
      </c>
      <c r="DX37" s="656"/>
      <c r="DY37" s="656"/>
      <c r="DZ37" s="656"/>
      <c r="EA37" s="656"/>
      <c r="EB37" s="656"/>
      <c r="EC37" s="657"/>
    </row>
    <row r="38" spans="2:133" ht="11.25" customHeight="1" x14ac:dyDescent="0.2">
      <c r="B38" s="620" t="s">
        <v>322</v>
      </c>
      <c r="C38" s="621"/>
      <c r="D38" s="621"/>
      <c r="E38" s="621"/>
      <c r="F38" s="621"/>
      <c r="G38" s="621"/>
      <c r="H38" s="621"/>
      <c r="I38" s="621"/>
      <c r="J38" s="621"/>
      <c r="K38" s="621"/>
      <c r="L38" s="621"/>
      <c r="M38" s="621"/>
      <c r="N38" s="621"/>
      <c r="O38" s="621"/>
      <c r="P38" s="621"/>
      <c r="Q38" s="622"/>
      <c r="R38" s="623">
        <v>904900</v>
      </c>
      <c r="S38" s="624"/>
      <c r="T38" s="624"/>
      <c r="U38" s="624"/>
      <c r="V38" s="624"/>
      <c r="W38" s="624"/>
      <c r="X38" s="624"/>
      <c r="Y38" s="625"/>
      <c r="Z38" s="626">
        <v>14.2</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16722</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1223</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467917</v>
      </c>
      <c r="CS38" s="624"/>
      <c r="CT38" s="624"/>
      <c r="CU38" s="624"/>
      <c r="CV38" s="624"/>
      <c r="CW38" s="624"/>
      <c r="CX38" s="624"/>
      <c r="CY38" s="625"/>
      <c r="CZ38" s="628">
        <v>7.8</v>
      </c>
      <c r="DA38" s="656"/>
      <c r="DB38" s="656"/>
      <c r="DC38" s="658"/>
      <c r="DD38" s="632">
        <v>397320</v>
      </c>
      <c r="DE38" s="624"/>
      <c r="DF38" s="624"/>
      <c r="DG38" s="624"/>
      <c r="DH38" s="624"/>
      <c r="DI38" s="624"/>
      <c r="DJ38" s="624"/>
      <c r="DK38" s="625"/>
      <c r="DL38" s="632">
        <v>388478</v>
      </c>
      <c r="DM38" s="624"/>
      <c r="DN38" s="624"/>
      <c r="DO38" s="624"/>
      <c r="DP38" s="624"/>
      <c r="DQ38" s="624"/>
      <c r="DR38" s="624"/>
      <c r="DS38" s="624"/>
      <c r="DT38" s="624"/>
      <c r="DU38" s="624"/>
      <c r="DV38" s="625"/>
      <c r="DW38" s="628">
        <v>11.4</v>
      </c>
      <c r="DX38" s="656"/>
      <c r="DY38" s="656"/>
      <c r="DZ38" s="656"/>
      <c r="EA38" s="656"/>
      <c r="EB38" s="656"/>
      <c r="EC38" s="657"/>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1865</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316030</v>
      </c>
      <c r="CS39" s="644"/>
      <c r="CT39" s="644"/>
      <c r="CU39" s="644"/>
      <c r="CV39" s="644"/>
      <c r="CW39" s="644"/>
      <c r="CX39" s="644"/>
      <c r="CY39" s="645"/>
      <c r="CZ39" s="628">
        <v>5.2</v>
      </c>
      <c r="DA39" s="656"/>
      <c r="DB39" s="656"/>
      <c r="DC39" s="658"/>
      <c r="DD39" s="632">
        <v>248923</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2">
      <c r="B40" s="620" t="s">
        <v>330</v>
      </c>
      <c r="C40" s="621"/>
      <c r="D40" s="621"/>
      <c r="E40" s="621"/>
      <c r="F40" s="621"/>
      <c r="G40" s="621"/>
      <c r="H40" s="621"/>
      <c r="I40" s="621"/>
      <c r="J40" s="621"/>
      <c r="K40" s="621"/>
      <c r="L40" s="621"/>
      <c r="M40" s="621"/>
      <c r="N40" s="621"/>
      <c r="O40" s="621"/>
      <c r="P40" s="621"/>
      <c r="Q40" s="622"/>
      <c r="R40" s="623">
        <v>8300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44"/>
      <c r="BE40" s="644"/>
      <c r="BF40" s="669"/>
      <c r="BG40" s="673" t="s">
        <v>332</v>
      </c>
      <c r="BH40" s="674"/>
      <c r="BI40" s="674"/>
      <c r="BJ40" s="674"/>
      <c r="BK40" s="674"/>
      <c r="BL40" s="211"/>
      <c r="BM40" s="621" t="s">
        <v>333</v>
      </c>
      <c r="BN40" s="621"/>
      <c r="BO40" s="621"/>
      <c r="BP40" s="621"/>
      <c r="BQ40" s="621"/>
      <c r="BR40" s="621"/>
      <c r="BS40" s="621"/>
      <c r="BT40" s="621"/>
      <c r="BU40" s="622"/>
      <c r="BV40" s="623">
        <v>106</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1000</v>
      </c>
      <c r="CS40" s="624"/>
      <c r="CT40" s="624"/>
      <c r="CU40" s="624"/>
      <c r="CV40" s="624"/>
      <c r="CW40" s="624"/>
      <c r="CX40" s="624"/>
      <c r="CY40" s="625"/>
      <c r="CZ40" s="628">
        <v>0</v>
      </c>
      <c r="DA40" s="656"/>
      <c r="DB40" s="656"/>
      <c r="DC40" s="658"/>
      <c r="DD40" s="632">
        <v>1</v>
      </c>
      <c r="DE40" s="624"/>
      <c r="DF40" s="624"/>
      <c r="DG40" s="624"/>
      <c r="DH40" s="624"/>
      <c r="DI40" s="624"/>
      <c r="DJ40" s="624"/>
      <c r="DK40" s="625"/>
      <c r="DL40" s="632">
        <v>1</v>
      </c>
      <c r="DM40" s="624"/>
      <c r="DN40" s="624"/>
      <c r="DO40" s="624"/>
      <c r="DP40" s="624"/>
      <c r="DQ40" s="624"/>
      <c r="DR40" s="624"/>
      <c r="DS40" s="624"/>
      <c r="DT40" s="624"/>
      <c r="DU40" s="624"/>
      <c r="DV40" s="625"/>
      <c r="DW40" s="628">
        <v>0</v>
      </c>
      <c r="DX40" s="656"/>
      <c r="DY40" s="656"/>
      <c r="DZ40" s="656"/>
      <c r="EA40" s="656"/>
      <c r="EB40" s="656"/>
      <c r="EC40" s="657"/>
    </row>
    <row r="41" spans="2:133" ht="11.25" customHeight="1" x14ac:dyDescent="0.2">
      <c r="B41" s="646" t="s">
        <v>335</v>
      </c>
      <c r="C41" s="647"/>
      <c r="D41" s="647"/>
      <c r="E41" s="647"/>
      <c r="F41" s="647"/>
      <c r="G41" s="647"/>
      <c r="H41" s="647"/>
      <c r="I41" s="647"/>
      <c r="J41" s="647"/>
      <c r="K41" s="647"/>
      <c r="L41" s="647"/>
      <c r="M41" s="647"/>
      <c r="N41" s="647"/>
      <c r="O41" s="647"/>
      <c r="P41" s="647"/>
      <c r="Q41" s="648"/>
      <c r="R41" s="695">
        <v>6375156</v>
      </c>
      <c r="S41" s="696"/>
      <c r="T41" s="696"/>
      <c r="U41" s="696"/>
      <c r="V41" s="696"/>
      <c r="W41" s="696"/>
      <c r="X41" s="696"/>
      <c r="Y41" s="700"/>
      <c r="Z41" s="701">
        <v>100</v>
      </c>
      <c r="AA41" s="701"/>
      <c r="AB41" s="701"/>
      <c r="AC41" s="701"/>
      <c r="AD41" s="702">
        <v>3386086</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70225</v>
      </c>
      <c r="BA41" s="624"/>
      <c r="BB41" s="624"/>
      <c r="BC41" s="624"/>
      <c r="BD41" s="644"/>
      <c r="BE41" s="644"/>
      <c r="BF41" s="669"/>
      <c r="BG41" s="673"/>
      <c r="BH41" s="674"/>
      <c r="BI41" s="674"/>
      <c r="BJ41" s="674"/>
      <c r="BK41" s="674"/>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397692</v>
      </c>
      <c r="BA42" s="696"/>
      <c r="BB42" s="696"/>
      <c r="BC42" s="696"/>
      <c r="BD42" s="682"/>
      <c r="BE42" s="682"/>
      <c r="BF42" s="684"/>
      <c r="BG42" s="675"/>
      <c r="BH42" s="676"/>
      <c r="BI42" s="676"/>
      <c r="BJ42" s="676"/>
      <c r="BK42" s="676"/>
      <c r="BL42" s="212"/>
      <c r="BM42" s="647" t="s">
        <v>340</v>
      </c>
      <c r="BN42" s="647"/>
      <c r="BO42" s="647"/>
      <c r="BP42" s="647"/>
      <c r="BQ42" s="647"/>
      <c r="BR42" s="647"/>
      <c r="BS42" s="647"/>
      <c r="BT42" s="647"/>
      <c r="BU42" s="648"/>
      <c r="BV42" s="695">
        <v>367</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1264350</v>
      </c>
      <c r="CS42" s="644"/>
      <c r="CT42" s="644"/>
      <c r="CU42" s="644"/>
      <c r="CV42" s="644"/>
      <c r="CW42" s="644"/>
      <c r="CX42" s="644"/>
      <c r="CY42" s="645"/>
      <c r="CZ42" s="628">
        <v>21</v>
      </c>
      <c r="DA42" s="656"/>
      <c r="DB42" s="656"/>
      <c r="DC42" s="658"/>
      <c r="DD42" s="632">
        <v>128797</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t="s">
        <v>122</v>
      </c>
      <c r="CS43" s="644"/>
      <c r="CT43" s="644"/>
      <c r="CU43" s="644"/>
      <c r="CV43" s="644"/>
      <c r="CW43" s="644"/>
      <c r="CX43" s="644"/>
      <c r="CY43" s="645"/>
      <c r="CZ43" s="628" t="s">
        <v>122</v>
      </c>
      <c r="DA43" s="656"/>
      <c r="DB43" s="656"/>
      <c r="DC43" s="658"/>
      <c r="DD43" s="632" t="s">
        <v>122</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1264350</v>
      </c>
      <c r="CS44" s="624"/>
      <c r="CT44" s="624"/>
      <c r="CU44" s="624"/>
      <c r="CV44" s="624"/>
      <c r="CW44" s="624"/>
      <c r="CX44" s="624"/>
      <c r="CY44" s="625"/>
      <c r="CZ44" s="628">
        <v>21</v>
      </c>
      <c r="DA44" s="629"/>
      <c r="DB44" s="629"/>
      <c r="DC44" s="635"/>
      <c r="DD44" s="632">
        <v>128797</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9942</v>
      </c>
      <c r="CS45" s="644"/>
      <c r="CT45" s="644"/>
      <c r="CU45" s="644"/>
      <c r="CV45" s="644"/>
      <c r="CW45" s="644"/>
      <c r="CX45" s="644"/>
      <c r="CY45" s="645"/>
      <c r="CZ45" s="628">
        <v>0.2</v>
      </c>
      <c r="DA45" s="656"/>
      <c r="DB45" s="656"/>
      <c r="DC45" s="658"/>
      <c r="DD45" s="632">
        <v>6311</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3"/>
      <c r="CE46" s="664"/>
      <c r="CF46" s="620" t="s">
        <v>348</v>
      </c>
      <c r="CG46" s="621"/>
      <c r="CH46" s="621"/>
      <c r="CI46" s="621"/>
      <c r="CJ46" s="621"/>
      <c r="CK46" s="621"/>
      <c r="CL46" s="621"/>
      <c r="CM46" s="621"/>
      <c r="CN46" s="621"/>
      <c r="CO46" s="621"/>
      <c r="CP46" s="621"/>
      <c r="CQ46" s="622"/>
      <c r="CR46" s="623">
        <v>1239408</v>
      </c>
      <c r="CS46" s="624"/>
      <c r="CT46" s="624"/>
      <c r="CU46" s="624"/>
      <c r="CV46" s="624"/>
      <c r="CW46" s="624"/>
      <c r="CX46" s="624"/>
      <c r="CY46" s="625"/>
      <c r="CZ46" s="628">
        <v>20.6</v>
      </c>
      <c r="DA46" s="629"/>
      <c r="DB46" s="629"/>
      <c r="DC46" s="635"/>
      <c r="DD46" s="632">
        <v>122486</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3"/>
      <c r="CE47" s="664"/>
      <c r="CF47" s="620" t="s">
        <v>349</v>
      </c>
      <c r="CG47" s="621"/>
      <c r="CH47" s="621"/>
      <c r="CI47" s="621"/>
      <c r="CJ47" s="621"/>
      <c r="CK47" s="621"/>
      <c r="CL47" s="621"/>
      <c r="CM47" s="621"/>
      <c r="CN47" s="621"/>
      <c r="CO47" s="621"/>
      <c r="CP47" s="621"/>
      <c r="CQ47" s="622"/>
      <c r="CR47" s="623" t="s">
        <v>122</v>
      </c>
      <c r="CS47" s="644"/>
      <c r="CT47" s="644"/>
      <c r="CU47" s="644"/>
      <c r="CV47" s="644"/>
      <c r="CW47" s="644"/>
      <c r="CX47" s="644"/>
      <c r="CY47" s="645"/>
      <c r="CZ47" s="628" t="s">
        <v>122</v>
      </c>
      <c r="DA47" s="656"/>
      <c r="DB47" s="656"/>
      <c r="DC47" s="658"/>
      <c r="DD47" s="632" t="s">
        <v>122</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6" t="s">
        <v>351</v>
      </c>
      <c r="CE49" s="647"/>
      <c r="CF49" s="647"/>
      <c r="CG49" s="647"/>
      <c r="CH49" s="647"/>
      <c r="CI49" s="647"/>
      <c r="CJ49" s="647"/>
      <c r="CK49" s="647"/>
      <c r="CL49" s="647"/>
      <c r="CM49" s="647"/>
      <c r="CN49" s="647"/>
      <c r="CO49" s="647"/>
      <c r="CP49" s="647"/>
      <c r="CQ49" s="648"/>
      <c r="CR49" s="695">
        <v>6024052</v>
      </c>
      <c r="CS49" s="682"/>
      <c r="CT49" s="682"/>
      <c r="CU49" s="682"/>
      <c r="CV49" s="682"/>
      <c r="CW49" s="682"/>
      <c r="CX49" s="682"/>
      <c r="CY49" s="711"/>
      <c r="CZ49" s="703">
        <v>100</v>
      </c>
      <c r="DA49" s="712"/>
      <c r="DB49" s="712"/>
      <c r="DC49" s="713"/>
      <c r="DD49" s="714">
        <v>4064069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wu3So0iuSnFnkGycPbidnXzSYqVikd06RojKdo74I3YXKiXP5Lg112tUFQk3l+RLspimB2v3IYFvMjUkSwh/w==" saltValue="ePxyBh+VM8B0qDWufVHzg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topLeftCell="A21" zoomScale="70" zoomScaleNormal="25" zoomScaleSheetLayoutView="70" workbookViewId="0">
      <selection activeCell="BM25" sqref="BM25"/>
    </sheetView>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6378</v>
      </c>
      <c r="R7" s="753"/>
      <c r="S7" s="753"/>
      <c r="T7" s="753"/>
      <c r="U7" s="753"/>
      <c r="V7" s="753">
        <v>6026</v>
      </c>
      <c r="W7" s="753"/>
      <c r="X7" s="753"/>
      <c r="Y7" s="753"/>
      <c r="Z7" s="753"/>
      <c r="AA7" s="753">
        <v>351</v>
      </c>
      <c r="AB7" s="753"/>
      <c r="AC7" s="753"/>
      <c r="AD7" s="753"/>
      <c r="AE7" s="754"/>
      <c r="AF7" s="755">
        <v>318</v>
      </c>
      <c r="AG7" s="756"/>
      <c r="AH7" s="756"/>
      <c r="AI7" s="756"/>
      <c r="AJ7" s="757"/>
      <c r="AK7" s="758">
        <v>22</v>
      </c>
      <c r="AL7" s="759"/>
      <c r="AM7" s="759"/>
      <c r="AN7" s="759"/>
      <c r="AO7" s="759"/>
      <c r="AP7" s="759">
        <v>5726</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561</v>
      </c>
      <c r="BT7" s="747"/>
      <c r="BU7" s="747"/>
      <c r="BV7" s="747"/>
      <c r="BW7" s="747"/>
      <c r="BX7" s="747"/>
      <c r="BY7" s="747"/>
      <c r="BZ7" s="747"/>
      <c r="CA7" s="747"/>
      <c r="CB7" s="747"/>
      <c r="CC7" s="747"/>
      <c r="CD7" s="747"/>
      <c r="CE7" s="747"/>
      <c r="CF7" s="747"/>
      <c r="CG7" s="762"/>
      <c r="CH7" s="743">
        <v>-4</v>
      </c>
      <c r="CI7" s="744"/>
      <c r="CJ7" s="744"/>
      <c r="CK7" s="744"/>
      <c r="CL7" s="745"/>
      <c r="CM7" s="743">
        <v>26</v>
      </c>
      <c r="CN7" s="744"/>
      <c r="CO7" s="744"/>
      <c r="CP7" s="744"/>
      <c r="CQ7" s="745"/>
      <c r="CR7" s="743">
        <v>20</v>
      </c>
      <c r="CS7" s="744"/>
      <c r="CT7" s="744"/>
      <c r="CU7" s="744"/>
      <c r="CV7" s="745"/>
      <c r="CW7" s="743">
        <v>0</v>
      </c>
      <c r="CX7" s="744"/>
      <c r="CY7" s="744"/>
      <c r="CZ7" s="744"/>
      <c r="DA7" s="745"/>
      <c r="DB7" s="743">
        <v>0</v>
      </c>
      <c r="DC7" s="744"/>
      <c r="DD7" s="744"/>
      <c r="DE7" s="744"/>
      <c r="DF7" s="745"/>
      <c r="DG7" s="743" t="s">
        <v>562</v>
      </c>
      <c r="DH7" s="744"/>
      <c r="DI7" s="744"/>
      <c r="DJ7" s="744"/>
      <c r="DK7" s="745"/>
      <c r="DL7" s="743" t="s">
        <v>562</v>
      </c>
      <c r="DM7" s="744"/>
      <c r="DN7" s="744"/>
      <c r="DO7" s="744"/>
      <c r="DP7" s="745"/>
      <c r="DQ7" s="743" t="s">
        <v>562</v>
      </c>
      <c r="DR7" s="744"/>
      <c r="DS7" s="744"/>
      <c r="DT7" s="744"/>
      <c r="DU7" s="745"/>
      <c r="DV7" s="746"/>
      <c r="DW7" s="747"/>
      <c r="DX7" s="747"/>
      <c r="DY7" s="747"/>
      <c r="DZ7" s="748"/>
      <c r="EA7" s="222"/>
    </row>
    <row r="8" spans="1:131" s="223" customFormat="1" ht="26.2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376</v>
      </c>
      <c r="B23" s="789" t="s">
        <v>377</v>
      </c>
      <c r="C23" s="790"/>
      <c r="D23" s="790"/>
      <c r="E23" s="790"/>
      <c r="F23" s="790"/>
      <c r="G23" s="790"/>
      <c r="H23" s="790"/>
      <c r="I23" s="790"/>
      <c r="J23" s="790"/>
      <c r="K23" s="790"/>
      <c r="L23" s="790"/>
      <c r="M23" s="790"/>
      <c r="N23" s="790"/>
      <c r="O23" s="790"/>
      <c r="P23" s="791"/>
      <c r="Q23" s="792">
        <v>6378</v>
      </c>
      <c r="R23" s="793"/>
      <c r="S23" s="793"/>
      <c r="T23" s="793"/>
      <c r="U23" s="793"/>
      <c r="V23" s="793">
        <v>6026</v>
      </c>
      <c r="W23" s="793"/>
      <c r="X23" s="793"/>
      <c r="Y23" s="793"/>
      <c r="Z23" s="793"/>
      <c r="AA23" s="793">
        <v>351</v>
      </c>
      <c r="AB23" s="793"/>
      <c r="AC23" s="793"/>
      <c r="AD23" s="793"/>
      <c r="AE23" s="794"/>
      <c r="AF23" s="795">
        <v>318</v>
      </c>
      <c r="AG23" s="793"/>
      <c r="AH23" s="793"/>
      <c r="AI23" s="793"/>
      <c r="AJ23" s="796"/>
      <c r="AK23" s="797"/>
      <c r="AL23" s="798"/>
      <c r="AM23" s="798"/>
      <c r="AN23" s="798"/>
      <c r="AO23" s="798"/>
      <c r="AP23" s="793">
        <v>5726</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388</v>
      </c>
      <c r="C28" s="750"/>
      <c r="D28" s="750"/>
      <c r="E28" s="750"/>
      <c r="F28" s="750"/>
      <c r="G28" s="750"/>
      <c r="H28" s="750"/>
      <c r="I28" s="750"/>
      <c r="J28" s="750"/>
      <c r="K28" s="750"/>
      <c r="L28" s="750"/>
      <c r="M28" s="750"/>
      <c r="N28" s="750"/>
      <c r="O28" s="750"/>
      <c r="P28" s="751"/>
      <c r="Q28" s="822">
        <v>1041</v>
      </c>
      <c r="R28" s="823"/>
      <c r="S28" s="823"/>
      <c r="T28" s="823"/>
      <c r="U28" s="823"/>
      <c r="V28" s="823">
        <v>1007</v>
      </c>
      <c r="W28" s="823"/>
      <c r="X28" s="823"/>
      <c r="Y28" s="823"/>
      <c r="Z28" s="823"/>
      <c r="AA28" s="823">
        <v>34</v>
      </c>
      <c r="AB28" s="823"/>
      <c r="AC28" s="823"/>
      <c r="AD28" s="823"/>
      <c r="AE28" s="824"/>
      <c r="AF28" s="825">
        <v>34</v>
      </c>
      <c r="AG28" s="823"/>
      <c r="AH28" s="823"/>
      <c r="AI28" s="823"/>
      <c r="AJ28" s="826"/>
      <c r="AK28" s="827">
        <v>83</v>
      </c>
      <c r="AL28" s="828"/>
      <c r="AM28" s="828"/>
      <c r="AN28" s="828"/>
      <c r="AO28" s="828"/>
      <c r="AP28" s="828" t="s">
        <v>562</v>
      </c>
      <c r="AQ28" s="828"/>
      <c r="AR28" s="828"/>
      <c r="AS28" s="828"/>
      <c r="AT28" s="828"/>
      <c r="AU28" s="828" t="s">
        <v>562</v>
      </c>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389</v>
      </c>
      <c r="C29" s="781"/>
      <c r="D29" s="781"/>
      <c r="E29" s="781"/>
      <c r="F29" s="781"/>
      <c r="G29" s="781"/>
      <c r="H29" s="781"/>
      <c r="I29" s="781"/>
      <c r="J29" s="781"/>
      <c r="K29" s="781"/>
      <c r="L29" s="781"/>
      <c r="M29" s="781"/>
      <c r="N29" s="781"/>
      <c r="O29" s="781"/>
      <c r="P29" s="782"/>
      <c r="Q29" s="783">
        <v>1367</v>
      </c>
      <c r="R29" s="784"/>
      <c r="S29" s="784"/>
      <c r="T29" s="784"/>
      <c r="U29" s="784"/>
      <c r="V29" s="784">
        <v>1258</v>
      </c>
      <c r="W29" s="784"/>
      <c r="X29" s="784"/>
      <c r="Y29" s="784"/>
      <c r="Z29" s="784"/>
      <c r="AA29" s="784">
        <v>109</v>
      </c>
      <c r="AB29" s="784"/>
      <c r="AC29" s="784"/>
      <c r="AD29" s="784"/>
      <c r="AE29" s="785"/>
      <c r="AF29" s="786">
        <v>109</v>
      </c>
      <c r="AG29" s="787"/>
      <c r="AH29" s="787"/>
      <c r="AI29" s="787"/>
      <c r="AJ29" s="788"/>
      <c r="AK29" s="834">
        <v>201</v>
      </c>
      <c r="AL29" s="830"/>
      <c r="AM29" s="830"/>
      <c r="AN29" s="830"/>
      <c r="AO29" s="830"/>
      <c r="AP29" s="830" t="s">
        <v>562</v>
      </c>
      <c r="AQ29" s="830"/>
      <c r="AR29" s="830"/>
      <c r="AS29" s="830"/>
      <c r="AT29" s="830"/>
      <c r="AU29" s="830" t="s">
        <v>562</v>
      </c>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390</v>
      </c>
      <c r="C30" s="781"/>
      <c r="D30" s="781"/>
      <c r="E30" s="781"/>
      <c r="F30" s="781"/>
      <c r="G30" s="781"/>
      <c r="H30" s="781"/>
      <c r="I30" s="781"/>
      <c r="J30" s="781"/>
      <c r="K30" s="781"/>
      <c r="L30" s="781"/>
      <c r="M30" s="781"/>
      <c r="N30" s="781"/>
      <c r="O30" s="781"/>
      <c r="P30" s="782"/>
      <c r="Q30" s="783">
        <v>161</v>
      </c>
      <c r="R30" s="784"/>
      <c r="S30" s="784"/>
      <c r="T30" s="784"/>
      <c r="U30" s="784"/>
      <c r="V30" s="784">
        <v>156</v>
      </c>
      <c r="W30" s="784"/>
      <c r="X30" s="784"/>
      <c r="Y30" s="784"/>
      <c r="Z30" s="784"/>
      <c r="AA30" s="784">
        <v>5</v>
      </c>
      <c r="AB30" s="784"/>
      <c r="AC30" s="784"/>
      <c r="AD30" s="784"/>
      <c r="AE30" s="785"/>
      <c r="AF30" s="786">
        <v>5</v>
      </c>
      <c r="AG30" s="787"/>
      <c r="AH30" s="787"/>
      <c r="AI30" s="787"/>
      <c r="AJ30" s="788"/>
      <c r="AK30" s="834">
        <v>34</v>
      </c>
      <c r="AL30" s="830"/>
      <c r="AM30" s="830"/>
      <c r="AN30" s="830"/>
      <c r="AO30" s="830"/>
      <c r="AP30" s="830" t="s">
        <v>562</v>
      </c>
      <c r="AQ30" s="830"/>
      <c r="AR30" s="830"/>
      <c r="AS30" s="830"/>
      <c r="AT30" s="830"/>
      <c r="AU30" s="830" t="s">
        <v>562</v>
      </c>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391</v>
      </c>
      <c r="C31" s="781"/>
      <c r="D31" s="781"/>
      <c r="E31" s="781"/>
      <c r="F31" s="781"/>
      <c r="G31" s="781"/>
      <c r="H31" s="781"/>
      <c r="I31" s="781"/>
      <c r="J31" s="781"/>
      <c r="K31" s="781"/>
      <c r="L31" s="781"/>
      <c r="M31" s="781"/>
      <c r="N31" s="781"/>
      <c r="O31" s="781"/>
      <c r="P31" s="782"/>
      <c r="Q31" s="783">
        <v>15</v>
      </c>
      <c r="R31" s="784"/>
      <c r="S31" s="784"/>
      <c r="T31" s="784"/>
      <c r="U31" s="784"/>
      <c r="V31" s="784">
        <v>11</v>
      </c>
      <c r="W31" s="784"/>
      <c r="X31" s="784"/>
      <c r="Y31" s="784"/>
      <c r="Z31" s="784"/>
      <c r="AA31" s="784">
        <v>5</v>
      </c>
      <c r="AB31" s="784"/>
      <c r="AC31" s="784"/>
      <c r="AD31" s="784"/>
      <c r="AE31" s="785"/>
      <c r="AF31" s="786">
        <v>5</v>
      </c>
      <c r="AG31" s="787"/>
      <c r="AH31" s="787"/>
      <c r="AI31" s="787"/>
      <c r="AJ31" s="788"/>
      <c r="AK31" s="834">
        <v>10</v>
      </c>
      <c r="AL31" s="830"/>
      <c r="AM31" s="830"/>
      <c r="AN31" s="830"/>
      <c r="AO31" s="830"/>
      <c r="AP31" s="830" t="s">
        <v>562</v>
      </c>
      <c r="AQ31" s="830"/>
      <c r="AR31" s="830"/>
      <c r="AS31" s="830"/>
      <c r="AT31" s="830"/>
      <c r="AU31" s="830" t="s">
        <v>562</v>
      </c>
      <c r="AV31" s="830"/>
      <c r="AW31" s="830"/>
      <c r="AX31" s="830"/>
      <c r="AY31" s="830"/>
      <c r="AZ31" s="831"/>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392</v>
      </c>
      <c r="C32" s="781"/>
      <c r="D32" s="781"/>
      <c r="E32" s="781"/>
      <c r="F32" s="781"/>
      <c r="G32" s="781"/>
      <c r="H32" s="781"/>
      <c r="I32" s="781"/>
      <c r="J32" s="781"/>
      <c r="K32" s="781"/>
      <c r="L32" s="781"/>
      <c r="M32" s="781"/>
      <c r="N32" s="781"/>
      <c r="O32" s="781"/>
      <c r="P32" s="782"/>
      <c r="Q32" s="783">
        <v>213</v>
      </c>
      <c r="R32" s="784"/>
      <c r="S32" s="784"/>
      <c r="T32" s="784"/>
      <c r="U32" s="784"/>
      <c r="V32" s="784">
        <v>213</v>
      </c>
      <c r="W32" s="784"/>
      <c r="X32" s="784"/>
      <c r="Y32" s="784"/>
      <c r="Z32" s="784"/>
      <c r="AA32" s="784">
        <v>0</v>
      </c>
      <c r="AB32" s="784"/>
      <c r="AC32" s="784"/>
      <c r="AD32" s="784"/>
      <c r="AE32" s="785"/>
      <c r="AF32" s="786">
        <v>154</v>
      </c>
      <c r="AG32" s="787"/>
      <c r="AH32" s="787"/>
      <c r="AI32" s="787"/>
      <c r="AJ32" s="788"/>
      <c r="AK32" s="834">
        <v>14</v>
      </c>
      <c r="AL32" s="830"/>
      <c r="AM32" s="830"/>
      <c r="AN32" s="830"/>
      <c r="AO32" s="830"/>
      <c r="AP32" s="830">
        <v>31</v>
      </c>
      <c r="AQ32" s="830"/>
      <c r="AR32" s="830"/>
      <c r="AS32" s="830"/>
      <c r="AT32" s="830"/>
      <c r="AU32" s="830">
        <v>4</v>
      </c>
      <c r="AV32" s="830"/>
      <c r="AW32" s="830"/>
      <c r="AX32" s="830"/>
      <c r="AY32" s="830"/>
      <c r="AZ32" s="831"/>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394</v>
      </c>
      <c r="C33" s="781"/>
      <c r="D33" s="781"/>
      <c r="E33" s="781"/>
      <c r="F33" s="781"/>
      <c r="G33" s="781"/>
      <c r="H33" s="781"/>
      <c r="I33" s="781"/>
      <c r="J33" s="781"/>
      <c r="K33" s="781"/>
      <c r="L33" s="781"/>
      <c r="M33" s="781"/>
      <c r="N33" s="781"/>
      <c r="O33" s="781"/>
      <c r="P33" s="782"/>
      <c r="Q33" s="783">
        <v>219</v>
      </c>
      <c r="R33" s="784"/>
      <c r="S33" s="784"/>
      <c r="T33" s="784"/>
      <c r="U33" s="784"/>
      <c r="V33" s="784">
        <v>219</v>
      </c>
      <c r="W33" s="784"/>
      <c r="X33" s="784"/>
      <c r="Y33" s="784"/>
      <c r="Z33" s="784"/>
      <c r="AA33" s="784">
        <v>0</v>
      </c>
      <c r="AB33" s="784"/>
      <c r="AC33" s="784"/>
      <c r="AD33" s="784"/>
      <c r="AE33" s="785"/>
      <c r="AF33" s="786">
        <v>96</v>
      </c>
      <c r="AG33" s="787"/>
      <c r="AH33" s="787"/>
      <c r="AI33" s="787"/>
      <c r="AJ33" s="788"/>
      <c r="AK33" s="834">
        <v>105</v>
      </c>
      <c r="AL33" s="830"/>
      <c r="AM33" s="830"/>
      <c r="AN33" s="830"/>
      <c r="AO33" s="830"/>
      <c r="AP33" s="830">
        <v>986</v>
      </c>
      <c r="AQ33" s="830"/>
      <c r="AR33" s="830"/>
      <c r="AS33" s="830"/>
      <c r="AT33" s="830"/>
      <c r="AU33" s="830">
        <v>861</v>
      </c>
      <c r="AV33" s="830"/>
      <c r="AW33" s="830"/>
      <c r="AX33" s="830"/>
      <c r="AY33" s="830"/>
      <c r="AZ33" s="831"/>
      <c r="BA33" s="831"/>
      <c r="BB33" s="831"/>
      <c r="BC33" s="831"/>
      <c r="BD33" s="831"/>
      <c r="BE33" s="832" t="s">
        <v>393</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376</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403</v>
      </c>
      <c r="AG63" s="844"/>
      <c r="AH63" s="844"/>
      <c r="AI63" s="844"/>
      <c r="AJ63" s="845"/>
      <c r="AK63" s="846"/>
      <c r="AL63" s="841"/>
      <c r="AM63" s="841"/>
      <c r="AN63" s="841"/>
      <c r="AO63" s="841"/>
      <c r="AP63" s="844">
        <v>1017</v>
      </c>
      <c r="AQ63" s="844"/>
      <c r="AR63" s="844"/>
      <c r="AS63" s="844"/>
      <c r="AT63" s="844"/>
      <c r="AU63" s="844">
        <v>865</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398</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399</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552</v>
      </c>
      <c r="C68" s="870"/>
      <c r="D68" s="870"/>
      <c r="E68" s="870"/>
      <c r="F68" s="870"/>
      <c r="G68" s="870"/>
      <c r="H68" s="870"/>
      <c r="I68" s="870"/>
      <c r="J68" s="870"/>
      <c r="K68" s="870"/>
      <c r="L68" s="870"/>
      <c r="M68" s="870"/>
      <c r="N68" s="870"/>
      <c r="O68" s="870"/>
      <c r="P68" s="871"/>
      <c r="Q68" s="872">
        <v>16725</v>
      </c>
      <c r="R68" s="866"/>
      <c r="S68" s="866"/>
      <c r="T68" s="866"/>
      <c r="U68" s="866"/>
      <c r="V68" s="866">
        <v>16704</v>
      </c>
      <c r="W68" s="866"/>
      <c r="X68" s="866"/>
      <c r="Y68" s="866"/>
      <c r="Z68" s="866"/>
      <c r="AA68" s="866">
        <v>21</v>
      </c>
      <c r="AB68" s="866"/>
      <c r="AC68" s="866"/>
      <c r="AD68" s="866"/>
      <c r="AE68" s="866"/>
      <c r="AF68" s="866">
        <v>21</v>
      </c>
      <c r="AG68" s="866"/>
      <c r="AH68" s="866"/>
      <c r="AI68" s="866"/>
      <c r="AJ68" s="866"/>
      <c r="AK68" s="866">
        <v>164</v>
      </c>
      <c r="AL68" s="866"/>
      <c r="AM68" s="866"/>
      <c r="AN68" s="866"/>
      <c r="AO68" s="866"/>
      <c r="AP68" s="866" t="s">
        <v>562</v>
      </c>
      <c r="AQ68" s="866"/>
      <c r="AR68" s="866"/>
      <c r="AS68" s="866"/>
      <c r="AT68" s="866"/>
      <c r="AU68" s="866" t="s">
        <v>562</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553</v>
      </c>
      <c r="C69" s="874"/>
      <c r="D69" s="874"/>
      <c r="E69" s="874"/>
      <c r="F69" s="874"/>
      <c r="G69" s="874"/>
      <c r="H69" s="874"/>
      <c r="I69" s="874"/>
      <c r="J69" s="874"/>
      <c r="K69" s="874"/>
      <c r="L69" s="874"/>
      <c r="M69" s="874"/>
      <c r="N69" s="874"/>
      <c r="O69" s="874"/>
      <c r="P69" s="875"/>
      <c r="Q69" s="876">
        <v>78</v>
      </c>
      <c r="R69" s="830"/>
      <c r="S69" s="830"/>
      <c r="T69" s="830"/>
      <c r="U69" s="830"/>
      <c r="V69" s="830">
        <v>77</v>
      </c>
      <c r="W69" s="830"/>
      <c r="X69" s="830"/>
      <c r="Y69" s="830"/>
      <c r="Z69" s="830"/>
      <c r="AA69" s="830">
        <v>1</v>
      </c>
      <c r="AB69" s="830"/>
      <c r="AC69" s="830"/>
      <c r="AD69" s="830"/>
      <c r="AE69" s="830"/>
      <c r="AF69" s="830">
        <v>1</v>
      </c>
      <c r="AG69" s="830"/>
      <c r="AH69" s="830"/>
      <c r="AI69" s="830"/>
      <c r="AJ69" s="830"/>
      <c r="AK69" s="830">
        <v>13</v>
      </c>
      <c r="AL69" s="830"/>
      <c r="AM69" s="830"/>
      <c r="AN69" s="830"/>
      <c r="AO69" s="830"/>
      <c r="AP69" s="830" t="s">
        <v>562</v>
      </c>
      <c r="AQ69" s="830"/>
      <c r="AR69" s="830"/>
      <c r="AS69" s="830"/>
      <c r="AT69" s="830"/>
      <c r="AU69" s="830" t="s">
        <v>562</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554</v>
      </c>
      <c r="C70" s="874"/>
      <c r="D70" s="874"/>
      <c r="E70" s="874"/>
      <c r="F70" s="874"/>
      <c r="G70" s="874"/>
      <c r="H70" s="874"/>
      <c r="I70" s="874"/>
      <c r="J70" s="874"/>
      <c r="K70" s="874"/>
      <c r="L70" s="874"/>
      <c r="M70" s="874"/>
      <c r="N70" s="874"/>
      <c r="O70" s="874"/>
      <c r="P70" s="875"/>
      <c r="Q70" s="876">
        <v>425</v>
      </c>
      <c r="R70" s="830"/>
      <c r="S70" s="830"/>
      <c r="T70" s="830"/>
      <c r="U70" s="830"/>
      <c r="V70" s="830">
        <v>237</v>
      </c>
      <c r="W70" s="830"/>
      <c r="X70" s="830"/>
      <c r="Y70" s="830"/>
      <c r="Z70" s="830"/>
      <c r="AA70" s="830">
        <v>188</v>
      </c>
      <c r="AB70" s="830"/>
      <c r="AC70" s="830"/>
      <c r="AD70" s="830"/>
      <c r="AE70" s="830"/>
      <c r="AF70" s="830">
        <v>188</v>
      </c>
      <c r="AG70" s="830"/>
      <c r="AH70" s="830"/>
      <c r="AI70" s="830"/>
      <c r="AJ70" s="830"/>
      <c r="AK70" s="830" t="s">
        <v>562</v>
      </c>
      <c r="AL70" s="830"/>
      <c r="AM70" s="830"/>
      <c r="AN70" s="830"/>
      <c r="AO70" s="830"/>
      <c r="AP70" s="830" t="s">
        <v>562</v>
      </c>
      <c r="AQ70" s="830"/>
      <c r="AR70" s="830"/>
      <c r="AS70" s="830"/>
      <c r="AT70" s="830"/>
      <c r="AU70" s="830" t="s">
        <v>562</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555</v>
      </c>
      <c r="C71" s="874"/>
      <c r="D71" s="874"/>
      <c r="E71" s="874"/>
      <c r="F71" s="874"/>
      <c r="G71" s="874"/>
      <c r="H71" s="874"/>
      <c r="I71" s="874"/>
      <c r="J71" s="874"/>
      <c r="K71" s="874"/>
      <c r="L71" s="874"/>
      <c r="M71" s="874"/>
      <c r="N71" s="874"/>
      <c r="O71" s="874"/>
      <c r="P71" s="875"/>
      <c r="Q71" s="876">
        <v>1130</v>
      </c>
      <c r="R71" s="830"/>
      <c r="S71" s="830"/>
      <c r="T71" s="830"/>
      <c r="U71" s="830"/>
      <c r="V71" s="830">
        <v>1119</v>
      </c>
      <c r="W71" s="830"/>
      <c r="X71" s="830"/>
      <c r="Y71" s="830"/>
      <c r="Z71" s="830"/>
      <c r="AA71" s="830">
        <v>11</v>
      </c>
      <c r="AB71" s="830"/>
      <c r="AC71" s="830"/>
      <c r="AD71" s="830"/>
      <c r="AE71" s="830"/>
      <c r="AF71" s="830">
        <v>11</v>
      </c>
      <c r="AG71" s="830"/>
      <c r="AH71" s="830"/>
      <c r="AI71" s="830"/>
      <c r="AJ71" s="830"/>
      <c r="AK71" s="830" t="s">
        <v>562</v>
      </c>
      <c r="AL71" s="830"/>
      <c r="AM71" s="830"/>
      <c r="AN71" s="830"/>
      <c r="AO71" s="830"/>
      <c r="AP71" s="830" t="s">
        <v>562</v>
      </c>
      <c r="AQ71" s="830"/>
      <c r="AR71" s="830"/>
      <c r="AS71" s="830"/>
      <c r="AT71" s="830"/>
      <c r="AU71" s="830" t="s">
        <v>562</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556</v>
      </c>
      <c r="C72" s="874"/>
      <c r="D72" s="874"/>
      <c r="E72" s="874"/>
      <c r="F72" s="874"/>
      <c r="G72" s="874"/>
      <c r="H72" s="874"/>
      <c r="I72" s="874"/>
      <c r="J72" s="874"/>
      <c r="K72" s="874"/>
      <c r="L72" s="874"/>
      <c r="M72" s="874"/>
      <c r="N72" s="874"/>
      <c r="O72" s="874"/>
      <c r="P72" s="875"/>
      <c r="Q72" s="876">
        <v>395416</v>
      </c>
      <c r="R72" s="830"/>
      <c r="S72" s="830"/>
      <c r="T72" s="830"/>
      <c r="U72" s="830"/>
      <c r="V72" s="830">
        <v>387020</v>
      </c>
      <c r="W72" s="830"/>
      <c r="X72" s="830"/>
      <c r="Y72" s="830"/>
      <c r="Z72" s="830"/>
      <c r="AA72" s="830">
        <v>8396</v>
      </c>
      <c r="AB72" s="830"/>
      <c r="AC72" s="830"/>
      <c r="AD72" s="830"/>
      <c r="AE72" s="830"/>
      <c r="AF72" s="830">
        <v>8396</v>
      </c>
      <c r="AG72" s="830"/>
      <c r="AH72" s="830"/>
      <c r="AI72" s="830"/>
      <c r="AJ72" s="830"/>
      <c r="AK72" s="830">
        <v>755</v>
      </c>
      <c r="AL72" s="830"/>
      <c r="AM72" s="830"/>
      <c r="AN72" s="830"/>
      <c r="AO72" s="830"/>
      <c r="AP72" s="830" t="s">
        <v>562</v>
      </c>
      <c r="AQ72" s="830"/>
      <c r="AR72" s="830"/>
      <c r="AS72" s="830"/>
      <c r="AT72" s="830"/>
      <c r="AU72" s="830" t="s">
        <v>562</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557</v>
      </c>
      <c r="C73" s="874"/>
      <c r="D73" s="874"/>
      <c r="E73" s="874"/>
      <c r="F73" s="874"/>
      <c r="G73" s="874"/>
      <c r="H73" s="874"/>
      <c r="I73" s="874"/>
      <c r="J73" s="874"/>
      <c r="K73" s="874"/>
      <c r="L73" s="874"/>
      <c r="M73" s="874"/>
      <c r="N73" s="874"/>
      <c r="O73" s="874"/>
      <c r="P73" s="875"/>
      <c r="Q73" s="876">
        <v>1708</v>
      </c>
      <c r="R73" s="830"/>
      <c r="S73" s="830"/>
      <c r="T73" s="830"/>
      <c r="U73" s="830"/>
      <c r="V73" s="830">
        <v>1565</v>
      </c>
      <c r="W73" s="830"/>
      <c r="X73" s="830"/>
      <c r="Y73" s="830"/>
      <c r="Z73" s="830"/>
      <c r="AA73" s="830">
        <v>143</v>
      </c>
      <c r="AB73" s="830"/>
      <c r="AC73" s="830"/>
      <c r="AD73" s="830"/>
      <c r="AE73" s="830"/>
      <c r="AF73" s="830">
        <v>141</v>
      </c>
      <c r="AG73" s="830"/>
      <c r="AH73" s="830"/>
      <c r="AI73" s="830"/>
      <c r="AJ73" s="830"/>
      <c r="AK73" s="830">
        <v>117</v>
      </c>
      <c r="AL73" s="830"/>
      <c r="AM73" s="830"/>
      <c r="AN73" s="830"/>
      <c r="AO73" s="830"/>
      <c r="AP73" s="830">
        <v>761</v>
      </c>
      <c r="AQ73" s="830"/>
      <c r="AR73" s="830"/>
      <c r="AS73" s="830"/>
      <c r="AT73" s="830"/>
      <c r="AU73" s="830">
        <v>84</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558</v>
      </c>
      <c r="C74" s="874"/>
      <c r="D74" s="874"/>
      <c r="E74" s="874"/>
      <c r="F74" s="874"/>
      <c r="G74" s="874"/>
      <c r="H74" s="874"/>
      <c r="I74" s="874"/>
      <c r="J74" s="874"/>
      <c r="K74" s="874"/>
      <c r="L74" s="874"/>
      <c r="M74" s="874"/>
      <c r="N74" s="874"/>
      <c r="O74" s="874"/>
      <c r="P74" s="875"/>
      <c r="Q74" s="876">
        <v>462</v>
      </c>
      <c r="R74" s="830"/>
      <c r="S74" s="830"/>
      <c r="T74" s="830"/>
      <c r="U74" s="830"/>
      <c r="V74" s="830">
        <v>438</v>
      </c>
      <c r="W74" s="830"/>
      <c r="X74" s="830"/>
      <c r="Y74" s="830"/>
      <c r="Z74" s="830"/>
      <c r="AA74" s="830">
        <v>24</v>
      </c>
      <c r="AB74" s="830"/>
      <c r="AC74" s="830"/>
      <c r="AD74" s="830"/>
      <c r="AE74" s="830"/>
      <c r="AF74" s="830">
        <v>24</v>
      </c>
      <c r="AG74" s="830"/>
      <c r="AH74" s="830"/>
      <c r="AI74" s="830"/>
      <c r="AJ74" s="830"/>
      <c r="AK74" s="830">
        <v>10</v>
      </c>
      <c r="AL74" s="830"/>
      <c r="AM74" s="830"/>
      <c r="AN74" s="830"/>
      <c r="AO74" s="830"/>
      <c r="AP74" s="830" t="s">
        <v>562</v>
      </c>
      <c r="AQ74" s="830"/>
      <c r="AR74" s="830"/>
      <c r="AS74" s="830"/>
      <c r="AT74" s="830"/>
      <c r="AU74" s="830" t="s">
        <v>562</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t="s">
        <v>559</v>
      </c>
      <c r="C75" s="874"/>
      <c r="D75" s="874"/>
      <c r="E75" s="874"/>
      <c r="F75" s="874"/>
      <c r="G75" s="874"/>
      <c r="H75" s="874"/>
      <c r="I75" s="874"/>
      <c r="J75" s="874"/>
      <c r="K75" s="874"/>
      <c r="L75" s="874"/>
      <c r="M75" s="874"/>
      <c r="N75" s="874"/>
      <c r="O75" s="874"/>
      <c r="P75" s="875"/>
      <c r="Q75" s="877">
        <v>4371</v>
      </c>
      <c r="R75" s="878"/>
      <c r="S75" s="878"/>
      <c r="T75" s="878"/>
      <c r="U75" s="834"/>
      <c r="V75" s="879">
        <v>4311</v>
      </c>
      <c r="W75" s="878"/>
      <c r="X75" s="878"/>
      <c r="Y75" s="878"/>
      <c r="Z75" s="834"/>
      <c r="AA75" s="879">
        <v>59</v>
      </c>
      <c r="AB75" s="878"/>
      <c r="AC75" s="878"/>
      <c r="AD75" s="878"/>
      <c r="AE75" s="834"/>
      <c r="AF75" s="879">
        <v>59</v>
      </c>
      <c r="AG75" s="878"/>
      <c r="AH75" s="878"/>
      <c r="AI75" s="878"/>
      <c r="AJ75" s="834"/>
      <c r="AK75" s="879" t="s">
        <v>562</v>
      </c>
      <c r="AL75" s="878"/>
      <c r="AM75" s="878"/>
      <c r="AN75" s="878"/>
      <c r="AO75" s="834"/>
      <c r="AP75" s="879">
        <v>1556</v>
      </c>
      <c r="AQ75" s="878"/>
      <c r="AR75" s="878"/>
      <c r="AS75" s="878"/>
      <c r="AT75" s="834"/>
      <c r="AU75" s="879">
        <v>59</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t="s">
        <v>560</v>
      </c>
      <c r="C76" s="874"/>
      <c r="D76" s="874"/>
      <c r="E76" s="874"/>
      <c r="F76" s="874"/>
      <c r="G76" s="874"/>
      <c r="H76" s="874"/>
      <c r="I76" s="874"/>
      <c r="J76" s="874"/>
      <c r="K76" s="874"/>
      <c r="L76" s="874"/>
      <c r="M76" s="874"/>
      <c r="N76" s="874"/>
      <c r="O76" s="874"/>
      <c r="P76" s="875"/>
      <c r="Q76" s="877">
        <v>13</v>
      </c>
      <c r="R76" s="878"/>
      <c r="S76" s="878"/>
      <c r="T76" s="878"/>
      <c r="U76" s="834"/>
      <c r="V76" s="879">
        <v>12</v>
      </c>
      <c r="W76" s="878"/>
      <c r="X76" s="878"/>
      <c r="Y76" s="878"/>
      <c r="Z76" s="834"/>
      <c r="AA76" s="879">
        <v>1</v>
      </c>
      <c r="AB76" s="878"/>
      <c r="AC76" s="878"/>
      <c r="AD76" s="878"/>
      <c r="AE76" s="834"/>
      <c r="AF76" s="879">
        <v>1</v>
      </c>
      <c r="AG76" s="878"/>
      <c r="AH76" s="878"/>
      <c r="AI76" s="878"/>
      <c r="AJ76" s="834"/>
      <c r="AK76" s="879" t="s">
        <v>562</v>
      </c>
      <c r="AL76" s="878"/>
      <c r="AM76" s="878"/>
      <c r="AN76" s="878"/>
      <c r="AO76" s="834"/>
      <c r="AP76" s="879" t="s">
        <v>562</v>
      </c>
      <c r="AQ76" s="878"/>
      <c r="AR76" s="878"/>
      <c r="AS76" s="878"/>
      <c r="AT76" s="834"/>
      <c r="AU76" s="879" t="s">
        <v>562</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376</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8842</v>
      </c>
      <c r="AG88" s="844"/>
      <c r="AH88" s="844"/>
      <c r="AI88" s="844"/>
      <c r="AJ88" s="844"/>
      <c r="AK88" s="841"/>
      <c r="AL88" s="841"/>
      <c r="AM88" s="841"/>
      <c r="AN88" s="841"/>
      <c r="AO88" s="841"/>
      <c r="AP88" s="844">
        <v>2317</v>
      </c>
      <c r="AQ88" s="844"/>
      <c r="AR88" s="844"/>
      <c r="AS88" s="844"/>
      <c r="AT88" s="844"/>
      <c r="AU88" s="844">
        <v>143</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20</v>
      </c>
      <c r="CS102" s="852"/>
      <c r="CT102" s="852"/>
      <c r="CU102" s="852"/>
      <c r="CV102" s="891"/>
      <c r="CW102" s="890" t="s">
        <v>563</v>
      </c>
      <c r="CX102" s="852"/>
      <c r="CY102" s="852"/>
      <c r="CZ102" s="852"/>
      <c r="DA102" s="891"/>
      <c r="DB102" s="890" t="s">
        <v>563</v>
      </c>
      <c r="DC102" s="852"/>
      <c r="DD102" s="852"/>
      <c r="DE102" s="852"/>
      <c r="DF102" s="891"/>
      <c r="DG102" s="890" t="s">
        <v>563</v>
      </c>
      <c r="DH102" s="852"/>
      <c r="DI102" s="852"/>
      <c r="DJ102" s="852"/>
      <c r="DK102" s="891"/>
      <c r="DL102" s="890" t="s">
        <v>563</v>
      </c>
      <c r="DM102" s="852"/>
      <c r="DN102" s="852"/>
      <c r="DO102" s="852"/>
      <c r="DP102" s="891"/>
      <c r="DQ102" s="890" t="s">
        <v>563</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18" customFormat="1" ht="26.25" customHeight="1" x14ac:dyDescent="0.2">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328915</v>
      </c>
      <c r="AB110" s="900"/>
      <c r="AC110" s="900"/>
      <c r="AD110" s="900"/>
      <c r="AE110" s="901"/>
      <c r="AF110" s="902">
        <v>344061</v>
      </c>
      <c r="AG110" s="900"/>
      <c r="AH110" s="900"/>
      <c r="AI110" s="900"/>
      <c r="AJ110" s="901"/>
      <c r="AK110" s="902">
        <v>351972</v>
      </c>
      <c r="AL110" s="900"/>
      <c r="AM110" s="900"/>
      <c r="AN110" s="900"/>
      <c r="AO110" s="901"/>
      <c r="AP110" s="903">
        <v>11.5</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4179306</v>
      </c>
      <c r="BR110" s="931"/>
      <c r="BS110" s="931"/>
      <c r="BT110" s="931"/>
      <c r="BU110" s="931"/>
      <c r="BV110" s="931">
        <v>5135512</v>
      </c>
      <c r="BW110" s="931"/>
      <c r="BX110" s="931"/>
      <c r="BY110" s="931"/>
      <c r="BZ110" s="931"/>
      <c r="CA110" s="931">
        <v>5725816</v>
      </c>
      <c r="CB110" s="931"/>
      <c r="CC110" s="931"/>
      <c r="CD110" s="931"/>
      <c r="CE110" s="931"/>
      <c r="CF110" s="944">
        <v>186.7</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v>476</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1193575</v>
      </c>
      <c r="BR112" s="926"/>
      <c r="BS112" s="926"/>
      <c r="BT112" s="926"/>
      <c r="BU112" s="926"/>
      <c r="BV112" s="926">
        <v>1077581</v>
      </c>
      <c r="BW112" s="926"/>
      <c r="BX112" s="926"/>
      <c r="BY112" s="926"/>
      <c r="BZ112" s="926"/>
      <c r="CA112" s="926">
        <v>865110</v>
      </c>
      <c r="CB112" s="926"/>
      <c r="CC112" s="926"/>
      <c r="CD112" s="926"/>
      <c r="CE112" s="926"/>
      <c r="CF112" s="920">
        <v>28.2</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172039</v>
      </c>
      <c r="AB113" s="938"/>
      <c r="AC113" s="938"/>
      <c r="AD113" s="938"/>
      <c r="AE113" s="939"/>
      <c r="AF113" s="940">
        <v>166438</v>
      </c>
      <c r="AG113" s="938"/>
      <c r="AH113" s="938"/>
      <c r="AI113" s="938"/>
      <c r="AJ113" s="939"/>
      <c r="AK113" s="940">
        <v>103702</v>
      </c>
      <c r="AL113" s="938"/>
      <c r="AM113" s="938"/>
      <c r="AN113" s="938"/>
      <c r="AO113" s="939"/>
      <c r="AP113" s="941">
        <v>3.4</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181206</v>
      </c>
      <c r="BR113" s="926"/>
      <c r="BS113" s="926"/>
      <c r="BT113" s="926"/>
      <c r="BU113" s="926"/>
      <c r="BV113" s="926">
        <v>165761</v>
      </c>
      <c r="BW113" s="926"/>
      <c r="BX113" s="926"/>
      <c r="BY113" s="926"/>
      <c r="BZ113" s="926"/>
      <c r="CA113" s="926">
        <v>142904</v>
      </c>
      <c r="CB113" s="926"/>
      <c r="CC113" s="926"/>
      <c r="CD113" s="926"/>
      <c r="CE113" s="926"/>
      <c r="CF113" s="920">
        <v>4.7</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25067</v>
      </c>
      <c r="AB114" s="959"/>
      <c r="AC114" s="959"/>
      <c r="AD114" s="959"/>
      <c r="AE114" s="960"/>
      <c r="AF114" s="961">
        <v>26964</v>
      </c>
      <c r="AG114" s="959"/>
      <c r="AH114" s="959"/>
      <c r="AI114" s="959"/>
      <c r="AJ114" s="960"/>
      <c r="AK114" s="961">
        <v>27230</v>
      </c>
      <c r="AL114" s="959"/>
      <c r="AM114" s="959"/>
      <c r="AN114" s="959"/>
      <c r="AO114" s="960"/>
      <c r="AP114" s="962">
        <v>0.9</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935793</v>
      </c>
      <c r="BR114" s="926"/>
      <c r="BS114" s="926"/>
      <c r="BT114" s="926"/>
      <c r="BU114" s="926"/>
      <c r="BV114" s="926">
        <v>925906</v>
      </c>
      <c r="BW114" s="926"/>
      <c r="BX114" s="926"/>
      <c r="BY114" s="926"/>
      <c r="BZ114" s="926"/>
      <c r="CA114" s="926">
        <v>917944</v>
      </c>
      <c r="CB114" s="926"/>
      <c r="CC114" s="926"/>
      <c r="CD114" s="926"/>
      <c r="CE114" s="926"/>
      <c r="CF114" s="920">
        <v>29.9</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1072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v>5713</v>
      </c>
      <c r="BW115" s="926"/>
      <c r="BX115" s="926"/>
      <c r="BY115" s="926"/>
      <c r="BZ115" s="926"/>
      <c r="CA115" s="926" t="s">
        <v>122</v>
      </c>
      <c r="CB115" s="926"/>
      <c r="CC115" s="926"/>
      <c r="CD115" s="926"/>
      <c r="CE115" s="926"/>
      <c r="CF115" s="920" t="s">
        <v>122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527093</v>
      </c>
      <c r="AB117" s="979"/>
      <c r="AC117" s="979"/>
      <c r="AD117" s="979"/>
      <c r="AE117" s="980"/>
      <c r="AF117" s="981">
        <v>537463</v>
      </c>
      <c r="AG117" s="979"/>
      <c r="AH117" s="979"/>
      <c r="AI117" s="979"/>
      <c r="AJ117" s="980"/>
      <c r="AK117" s="981">
        <v>482904</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441</v>
      </c>
      <c r="BP119" s="1005"/>
      <c r="BQ119" s="999">
        <v>6490356</v>
      </c>
      <c r="BR119" s="1000"/>
      <c r="BS119" s="1000"/>
      <c r="BT119" s="1000"/>
      <c r="BU119" s="1000"/>
      <c r="BV119" s="1000">
        <v>7310473</v>
      </c>
      <c r="BW119" s="1000"/>
      <c r="BX119" s="1000"/>
      <c r="BY119" s="1000"/>
      <c r="BZ119" s="1000"/>
      <c r="CA119" s="1000">
        <v>7651774</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476</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3852558</v>
      </c>
      <c r="BR120" s="931"/>
      <c r="BS120" s="931"/>
      <c r="BT120" s="931"/>
      <c r="BU120" s="931"/>
      <c r="BV120" s="931">
        <v>4110125</v>
      </c>
      <c r="BW120" s="931"/>
      <c r="BX120" s="931"/>
      <c r="BY120" s="931"/>
      <c r="BZ120" s="931"/>
      <c r="CA120" s="931">
        <v>4190134</v>
      </c>
      <c r="CB120" s="931"/>
      <c r="CC120" s="931"/>
      <c r="CD120" s="931"/>
      <c r="CE120" s="931"/>
      <c r="CF120" s="944">
        <v>136.6</v>
      </c>
      <c r="CG120" s="945"/>
      <c r="CH120" s="945"/>
      <c r="CI120" s="945"/>
      <c r="CJ120" s="945"/>
      <c r="CK120" s="1006" t="s">
        <v>445</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v>1067750</v>
      </c>
      <c r="DM120" s="931"/>
      <c r="DN120" s="931"/>
      <c r="DO120" s="931"/>
      <c r="DP120" s="931"/>
      <c r="DQ120" s="931">
        <v>861351</v>
      </c>
      <c r="DR120" s="931"/>
      <c r="DS120" s="931"/>
      <c r="DT120" s="931"/>
      <c r="DU120" s="931"/>
      <c r="DV120" s="932">
        <v>28.1</v>
      </c>
      <c r="DW120" s="932"/>
      <c r="DX120" s="932"/>
      <c r="DY120" s="932"/>
      <c r="DZ120" s="933"/>
    </row>
    <row r="121" spans="1:130" s="218" customFormat="1" ht="26.25" customHeight="1" x14ac:dyDescent="0.2">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35474</v>
      </c>
      <c r="BR121" s="926"/>
      <c r="BS121" s="926"/>
      <c r="BT121" s="926"/>
      <c r="BU121" s="926"/>
      <c r="BV121" s="926">
        <v>20005</v>
      </c>
      <c r="BW121" s="926"/>
      <c r="BX121" s="926"/>
      <c r="BY121" s="926"/>
      <c r="BZ121" s="926"/>
      <c r="CA121" s="926">
        <v>8093</v>
      </c>
      <c r="CB121" s="926"/>
      <c r="CC121" s="926"/>
      <c r="CD121" s="926"/>
      <c r="CE121" s="926"/>
      <c r="CF121" s="920">
        <v>0.3</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15621</v>
      </c>
      <c r="DH121" s="926"/>
      <c r="DI121" s="926"/>
      <c r="DJ121" s="926"/>
      <c r="DK121" s="926"/>
      <c r="DL121" s="926">
        <v>9831</v>
      </c>
      <c r="DM121" s="926"/>
      <c r="DN121" s="926"/>
      <c r="DO121" s="926"/>
      <c r="DP121" s="926"/>
      <c r="DQ121" s="926">
        <v>3759</v>
      </c>
      <c r="DR121" s="926"/>
      <c r="DS121" s="926"/>
      <c r="DT121" s="926"/>
      <c r="DU121" s="926"/>
      <c r="DV121" s="927">
        <v>0.1</v>
      </c>
      <c r="DW121" s="927"/>
      <c r="DX121" s="927"/>
      <c r="DY121" s="927"/>
      <c r="DZ121" s="928"/>
    </row>
    <row r="122" spans="1:130" s="218" customFormat="1" ht="26.25" customHeight="1" x14ac:dyDescent="0.2">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3653085</v>
      </c>
      <c r="BR122" s="1000"/>
      <c r="BS122" s="1000"/>
      <c r="BT122" s="1000"/>
      <c r="BU122" s="1000"/>
      <c r="BV122" s="1000">
        <v>4243853</v>
      </c>
      <c r="BW122" s="1000"/>
      <c r="BX122" s="1000"/>
      <c r="BY122" s="1000"/>
      <c r="BZ122" s="1000"/>
      <c r="CA122" s="1000">
        <v>4561204</v>
      </c>
      <c r="CB122" s="1000"/>
      <c r="CC122" s="1000"/>
      <c r="CD122" s="1000"/>
      <c r="CE122" s="1000"/>
      <c r="CF122" s="1017">
        <v>148.69999999999999</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449</v>
      </c>
      <c r="BP123" s="1005"/>
      <c r="BQ123" s="1063">
        <v>7541117</v>
      </c>
      <c r="BR123" s="1064"/>
      <c r="BS123" s="1064"/>
      <c r="BT123" s="1064"/>
      <c r="BU123" s="1064"/>
      <c r="BV123" s="1064">
        <v>8373983</v>
      </c>
      <c r="BW123" s="1064"/>
      <c r="BX123" s="1064"/>
      <c r="BY123" s="1064"/>
      <c r="BZ123" s="1064"/>
      <c r="CA123" s="1064">
        <v>8759431</v>
      </c>
      <c r="CB123" s="1064"/>
      <c r="CC123" s="1064"/>
      <c r="CD123" s="1064"/>
      <c r="CE123" s="1064"/>
      <c r="CF123" s="1001"/>
      <c r="CG123" s="1002"/>
      <c r="CH123" s="1002"/>
      <c r="CI123" s="1002"/>
      <c r="CJ123" s="1003"/>
      <c r="CK123" s="1009"/>
      <c r="CL123" s="1010"/>
      <c r="CM123" s="1010"/>
      <c r="CN123" s="1010"/>
      <c r="CO123" s="1011"/>
      <c r="CP123" s="1019" t="s">
        <v>389</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v>1177954</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1072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5133</v>
      </c>
      <c r="AB128" s="1046"/>
      <c r="AC128" s="1046"/>
      <c r="AD128" s="1046"/>
      <c r="AE128" s="1047"/>
      <c r="AF128" s="1048">
        <v>7692</v>
      </c>
      <c r="AG128" s="1046"/>
      <c r="AH128" s="1046"/>
      <c r="AI128" s="1046"/>
      <c r="AJ128" s="1047"/>
      <c r="AK128" s="1048">
        <v>6298</v>
      </c>
      <c r="AL128" s="1046"/>
      <c r="AM128" s="1046"/>
      <c r="AN128" s="1046"/>
      <c r="AO128" s="1047"/>
      <c r="AP128" s="1049"/>
      <c r="AQ128" s="1050"/>
      <c r="AR128" s="1050"/>
      <c r="AS128" s="1050"/>
      <c r="AT128" s="1051"/>
      <c r="AU128" s="220"/>
      <c r="AV128" s="220"/>
      <c r="AW128" s="220"/>
      <c r="AX128" s="896" t="s">
        <v>463</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v>5713</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3255507</v>
      </c>
      <c r="AB129" s="959"/>
      <c r="AC129" s="959"/>
      <c r="AD129" s="959"/>
      <c r="AE129" s="960"/>
      <c r="AF129" s="961">
        <v>3288363</v>
      </c>
      <c r="AG129" s="959"/>
      <c r="AH129" s="959"/>
      <c r="AI129" s="959"/>
      <c r="AJ129" s="960"/>
      <c r="AK129" s="961">
        <v>3343087</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320695</v>
      </c>
      <c r="AB130" s="959"/>
      <c r="AC130" s="959"/>
      <c r="AD130" s="959"/>
      <c r="AE130" s="960"/>
      <c r="AF130" s="961">
        <v>298413</v>
      </c>
      <c r="AG130" s="959"/>
      <c r="AH130" s="959"/>
      <c r="AI130" s="959"/>
      <c r="AJ130" s="960"/>
      <c r="AK130" s="961">
        <v>275583</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2934812</v>
      </c>
      <c r="AB131" s="986"/>
      <c r="AC131" s="986"/>
      <c r="AD131" s="986"/>
      <c r="AE131" s="987"/>
      <c r="AF131" s="985">
        <v>2989950</v>
      </c>
      <c r="AG131" s="986"/>
      <c r="AH131" s="986"/>
      <c r="AI131" s="986"/>
      <c r="AJ131" s="987"/>
      <c r="AK131" s="985">
        <v>3067504</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6.8578498379999999</v>
      </c>
      <c r="AB132" s="1097"/>
      <c r="AC132" s="1097"/>
      <c r="AD132" s="1097"/>
      <c r="AE132" s="1098"/>
      <c r="AF132" s="1099">
        <v>7.7378551480000004</v>
      </c>
      <c r="AG132" s="1097"/>
      <c r="AH132" s="1097"/>
      <c r="AI132" s="1097"/>
      <c r="AJ132" s="1098"/>
      <c r="AK132" s="1099">
        <v>6.5533084879999999</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6.4</v>
      </c>
      <c r="AB133" s="1080"/>
      <c r="AC133" s="1080"/>
      <c r="AD133" s="1080"/>
      <c r="AE133" s="1081"/>
      <c r="AF133" s="1079">
        <v>6.8</v>
      </c>
      <c r="AG133" s="1080"/>
      <c r="AH133" s="1080"/>
      <c r="AI133" s="1080"/>
      <c r="AJ133" s="1081"/>
      <c r="AK133" s="1079">
        <v>7</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eZRi/tc5Fl14Cga1e7bjrjbQt2YgXfwkrezCsMRZ/ob94mKX3imUkBFF3TYdW+6mgKEFHzwjhVN3MPtGyF3Fpw==" saltValue="1ahrkcQOhnBqRlVjML7sK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32" zoomScaleNormal="85" zoomScaleSheetLayoutView="100" workbookViewId="0">
      <selection activeCell="AT30" sqref="AT30"/>
    </sheetView>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475</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QmRtUsGH5DXx/byDbkK9+P2+O+bKtUtVoyGcQabSMlLGGMxrkZgAQ6n20aXKBd97TJPD2dc9ys8R/13kzIQQ4w==" saltValue="gEw1YyL0uOCI835UdDcr+w==" spinCount="100000" sheet="1" objects="1" scenarios="1"/>
  <dataConsolidate/>
  <phoneticPr fontId="2"/>
  <printOptions horizontalCentered="1" verticalCentered="1"/>
  <pageMargins left="0" right="0" top="0" bottom="0" header="0" footer="0"/>
  <pageSetup paperSize="8" scale="6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nvQHmSGWnx1T9W4spmsSovuKPGyiyAxfq9u4E/7cYrY6re9peK2uzDrudjISgQD2VYvNBbnqqXUgV1VMvDyEjA==" saltValue="icVTmWrBcw2uwJv4LkmnlA=="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1067616</v>
      </c>
      <c r="AP9" s="269">
        <v>137032</v>
      </c>
      <c r="AQ9" s="270">
        <v>154424</v>
      </c>
      <c r="AR9" s="271">
        <v>-11.3</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163874</v>
      </c>
      <c r="AP10" s="272">
        <v>21034</v>
      </c>
      <c r="AQ10" s="273">
        <v>18194</v>
      </c>
      <c r="AR10" s="274">
        <v>15.6</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v>9404</v>
      </c>
      <c r="AP11" s="272">
        <v>1207</v>
      </c>
      <c r="AQ11" s="273">
        <v>1285</v>
      </c>
      <c r="AR11" s="274">
        <v>-6.1</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t="s">
        <v>487</v>
      </c>
      <c r="AP12" s="272" t="s">
        <v>487</v>
      </c>
      <c r="AQ12" s="273" t="s">
        <v>487</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v>74950</v>
      </c>
      <c r="AP13" s="272">
        <v>9620</v>
      </c>
      <c r="AQ13" s="273">
        <v>5735</v>
      </c>
      <c r="AR13" s="274">
        <v>67.7</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t="s">
        <v>487</v>
      </c>
      <c r="AP14" s="272" t="s">
        <v>487</v>
      </c>
      <c r="AQ14" s="273">
        <v>2950</v>
      </c>
      <c r="AR14" s="274" t="s">
        <v>487</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-63110</v>
      </c>
      <c r="AP15" s="272">
        <v>-8100</v>
      </c>
      <c r="AQ15" s="273">
        <v>-9110</v>
      </c>
      <c r="AR15" s="274">
        <v>-11.1</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1252734</v>
      </c>
      <c r="AP16" s="272">
        <v>160792</v>
      </c>
      <c r="AQ16" s="273">
        <v>173477</v>
      </c>
      <c r="AR16" s="274">
        <v>-7.3</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13.86</v>
      </c>
      <c r="AP21" s="286">
        <v>14.28</v>
      </c>
      <c r="AQ21" s="287">
        <v>-0.42</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94.5</v>
      </c>
      <c r="AP22" s="291">
        <v>96</v>
      </c>
      <c r="AQ22" s="292">
        <v>-1.5</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 x14ac:dyDescent="0.2">
      <c r="A27" s="297"/>
      <c r="AO27" s="250"/>
      <c r="AP27" s="250"/>
      <c r="AQ27" s="250"/>
      <c r="AR27" s="250"/>
      <c r="AS27" s="250"/>
      <c r="AT27" s="250"/>
    </row>
    <row r="28" spans="1:46" ht="16.5"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351972</v>
      </c>
      <c r="AP32" s="300">
        <v>45177</v>
      </c>
      <c r="AQ32" s="301">
        <v>83140</v>
      </c>
      <c r="AR32" s="302">
        <v>-45.7</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487</v>
      </c>
      <c r="AP33" s="300" t="s">
        <v>487</v>
      </c>
      <c r="AQ33" s="301" t="s">
        <v>487</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487</v>
      </c>
      <c r="AP34" s="300" t="s">
        <v>487</v>
      </c>
      <c r="AQ34" s="301" t="s">
        <v>487</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103702</v>
      </c>
      <c r="AP35" s="300">
        <v>13310</v>
      </c>
      <c r="AQ35" s="301">
        <v>26106</v>
      </c>
      <c r="AR35" s="302">
        <v>-49</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v>27230</v>
      </c>
      <c r="AP36" s="300">
        <v>3495</v>
      </c>
      <c r="AQ36" s="301">
        <v>4689</v>
      </c>
      <c r="AR36" s="302">
        <v>-25.5</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t="s">
        <v>487</v>
      </c>
      <c r="AP37" s="300" t="s">
        <v>487</v>
      </c>
      <c r="AQ37" s="301">
        <v>554</v>
      </c>
      <c r="AR37" s="302" t="s">
        <v>487</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t="s">
        <v>487</v>
      </c>
      <c r="AP38" s="303" t="s">
        <v>487</v>
      </c>
      <c r="AQ38" s="304">
        <v>7</v>
      </c>
      <c r="AR38" s="292" t="s">
        <v>487</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-6298</v>
      </c>
      <c r="AP39" s="300">
        <v>-808</v>
      </c>
      <c r="AQ39" s="301">
        <v>-2038</v>
      </c>
      <c r="AR39" s="302">
        <v>-60.4</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-275583</v>
      </c>
      <c r="AP40" s="300">
        <v>-35372</v>
      </c>
      <c r="AQ40" s="301">
        <v>-74354</v>
      </c>
      <c r="AR40" s="302">
        <v>-52.4</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201023</v>
      </c>
      <c r="AP41" s="300">
        <v>25802</v>
      </c>
      <c r="AQ41" s="301">
        <v>38106</v>
      </c>
      <c r="AR41" s="302">
        <v>-32.299999999999997</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573192</v>
      </c>
      <c r="AN51" s="322">
        <v>66821</v>
      </c>
      <c r="AO51" s="323">
        <v>69.7</v>
      </c>
      <c r="AP51" s="324">
        <v>126525</v>
      </c>
      <c r="AQ51" s="325">
        <v>0.2</v>
      </c>
      <c r="AR51" s="326">
        <v>69.5</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505364</v>
      </c>
      <c r="AN52" s="330">
        <v>58914</v>
      </c>
      <c r="AO52" s="331">
        <v>82.5</v>
      </c>
      <c r="AP52" s="332">
        <v>67052</v>
      </c>
      <c r="AQ52" s="333">
        <v>18.100000000000001</v>
      </c>
      <c r="AR52" s="334">
        <v>64.400000000000006</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551810</v>
      </c>
      <c r="AN53" s="322">
        <v>65943</v>
      </c>
      <c r="AO53" s="323">
        <v>-1.3</v>
      </c>
      <c r="AP53" s="324">
        <v>122054</v>
      </c>
      <c r="AQ53" s="325">
        <v>-3.5</v>
      </c>
      <c r="AR53" s="326">
        <v>2.2000000000000002</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510531</v>
      </c>
      <c r="AN54" s="330">
        <v>61010</v>
      </c>
      <c r="AO54" s="331">
        <v>3.6</v>
      </c>
      <c r="AP54" s="332">
        <v>68298</v>
      </c>
      <c r="AQ54" s="333">
        <v>1.9</v>
      </c>
      <c r="AR54" s="334">
        <v>1.7</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1124895</v>
      </c>
      <c r="AN55" s="322">
        <v>138193</v>
      </c>
      <c r="AO55" s="323">
        <v>109.6</v>
      </c>
      <c r="AP55" s="324">
        <v>111644</v>
      </c>
      <c r="AQ55" s="325">
        <v>-8.5</v>
      </c>
      <c r="AR55" s="326">
        <v>118.1</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1057511</v>
      </c>
      <c r="AN56" s="330">
        <v>129915</v>
      </c>
      <c r="AO56" s="331">
        <v>112.9</v>
      </c>
      <c r="AP56" s="332">
        <v>66606</v>
      </c>
      <c r="AQ56" s="333">
        <v>-2.5</v>
      </c>
      <c r="AR56" s="334">
        <v>115.4</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1582304</v>
      </c>
      <c r="AN57" s="322">
        <v>198957</v>
      </c>
      <c r="AO57" s="323">
        <v>44</v>
      </c>
      <c r="AP57" s="324">
        <v>127917</v>
      </c>
      <c r="AQ57" s="325">
        <v>14.6</v>
      </c>
      <c r="AR57" s="326">
        <v>29.4</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1572309</v>
      </c>
      <c r="AN58" s="330">
        <v>197700</v>
      </c>
      <c r="AO58" s="331">
        <v>52.2</v>
      </c>
      <c r="AP58" s="332">
        <v>69746</v>
      </c>
      <c r="AQ58" s="333">
        <v>4.7</v>
      </c>
      <c r="AR58" s="334">
        <v>47.5</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1264350</v>
      </c>
      <c r="AN59" s="322">
        <v>162283</v>
      </c>
      <c r="AO59" s="323">
        <v>-18.399999999999999</v>
      </c>
      <c r="AP59" s="324">
        <v>135931</v>
      </c>
      <c r="AQ59" s="325">
        <v>6.3</v>
      </c>
      <c r="AR59" s="326">
        <v>-24.7</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1239408</v>
      </c>
      <c r="AN60" s="330">
        <v>159082</v>
      </c>
      <c r="AO60" s="331">
        <v>-19.5</v>
      </c>
      <c r="AP60" s="332">
        <v>75320</v>
      </c>
      <c r="AQ60" s="333">
        <v>8</v>
      </c>
      <c r="AR60" s="334">
        <v>-27.5</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1019310</v>
      </c>
      <c r="AN61" s="337">
        <v>126439</v>
      </c>
      <c r="AO61" s="338">
        <v>40.700000000000003</v>
      </c>
      <c r="AP61" s="339">
        <v>124814</v>
      </c>
      <c r="AQ61" s="340">
        <v>1.8</v>
      </c>
      <c r="AR61" s="326">
        <v>38.9</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977025</v>
      </c>
      <c r="AN62" s="330">
        <v>121324</v>
      </c>
      <c r="AO62" s="331">
        <v>46.3</v>
      </c>
      <c r="AP62" s="332">
        <v>69404</v>
      </c>
      <c r="AQ62" s="333">
        <v>6</v>
      </c>
      <c r="AR62" s="334">
        <v>40.299999999999997</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6nVUeny9SqCm4O27HFKbgDvAR9ZiaWzp58GRPvjCTxI6LpPxRLtQ+dbyGjViXSQY1ZuheWmZMpu4wcS/H1ZY3Q==" saltValue="OwYDGq1TIM85aQWIChQvp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D1" zoomScale="90" zoomScaleNormal="90" zoomScaleSheetLayoutView="55" workbookViewId="0">
      <selection activeCell="AF99" sqref="AF99"/>
    </sheetView>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ARV0IdiIBMnaub21zng6r5m/YUiu36oID2k2g5MfG4WnE0VLmq4NqFYRmjlB/JSF1nuTySiIBEy4/4GqSJtfkA==" saltValue="W4nc1l7r++KwCx1q7WHW+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election activeCell="AF102" sqref="AF102"/>
    </sheetView>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7WJi6sZAx/I4HR7AhnIuT0mo0TM7lZupfLYXJe3Uguabq/QYiiKqEy60yHgeMSewOJJxbvF7nUzJnKDAWtDLeQ==" saltValue="YDt3+MXz3Y866FUV2y7NI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J47" sqref="J47"/>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8.01</v>
      </c>
      <c r="G47" s="12">
        <v>10.49</v>
      </c>
      <c r="H47" s="12">
        <v>14.47</v>
      </c>
      <c r="I47" s="12">
        <v>14.33</v>
      </c>
      <c r="J47" s="13">
        <v>14.12</v>
      </c>
    </row>
    <row r="48" spans="2:10" ht="57.75" customHeight="1" x14ac:dyDescent="0.2">
      <c r="B48" s="14"/>
      <c r="C48" s="1141" t="s">
        <v>4</v>
      </c>
      <c r="D48" s="1141"/>
      <c r="E48" s="1142"/>
      <c r="F48" s="15">
        <v>11.56</v>
      </c>
      <c r="G48" s="16">
        <v>12.9</v>
      </c>
      <c r="H48" s="16">
        <v>14.99</v>
      </c>
      <c r="I48" s="16">
        <v>11.12</v>
      </c>
      <c r="J48" s="17">
        <v>9.51</v>
      </c>
    </row>
    <row r="49" spans="2:10" ht="57.75" customHeight="1" thickBot="1" x14ac:dyDescent="0.25">
      <c r="B49" s="18"/>
      <c r="C49" s="1143" t="s">
        <v>5</v>
      </c>
      <c r="D49" s="1143"/>
      <c r="E49" s="1144"/>
      <c r="F49" s="19" t="s">
        <v>530</v>
      </c>
      <c r="G49" s="20">
        <v>5.0599999999999996</v>
      </c>
      <c r="H49" s="20">
        <v>5.41</v>
      </c>
      <c r="I49" s="20" t="s">
        <v>531</v>
      </c>
      <c r="J49" s="21" t="s">
        <v>532</v>
      </c>
    </row>
    <row r="50" spans="2:10" ht="13" x14ac:dyDescent="0.2"/>
  </sheetData>
  <sheetProtection algorithmName="SHA-512" hashValue="fDxYWQAErCMksGqnEz41rU5Slp0UCjrkP4q4Gp2LgpmpOZq1xX1tSxojwSe/Rod15YLQCEimqXCokJFCgJz9Kw==" saltValue="cHZSGn3DIoGsymlnJND4q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企画財政課３</cp:lastModifiedBy>
  <cp:lastPrinted>2026-03-12T07:36:47Z</cp:lastPrinted>
  <dcterms:created xsi:type="dcterms:W3CDTF">2026-02-26T09:34:07Z</dcterms:created>
  <dcterms:modified xsi:type="dcterms:W3CDTF">2026-03-12T07:45:55Z</dcterms:modified>
  <cp:category/>
</cp:coreProperties>
</file>