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3.12\23_Section_Data\23_2000_総務部\23_2200_財務課\23_2210_財政係\その他調査関係\令和7年度\04-2財政状況資料集（R6年度分析）\260302【県市町村課：310（火）〆】令和６年度財政状況資料集の作成等について（依頼）\"/>
    </mc:Choice>
  </mc:AlternateContent>
  <xr:revisionPtr revIDLastSave="0" documentId="13_ncr:1_{A3745B05-1D31-445B-89CA-2684CB7915EF}" xr6:coauthVersionLast="47" xr6:coauthVersionMax="47" xr10:uidLastSave="{00000000-0000-0000-0000-000000000000}"/>
  <bookViews>
    <workbookView xWindow="-120" yWindow="-120" windowWidth="20730" windowHeight="11040" firstSheet="9"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W43" i="10" s="1"/>
  <c r="BE35" i="10"/>
  <c r="C35" i="10"/>
  <c r="CO34" i="10"/>
  <c r="BW34" i="10"/>
  <c r="C34" i="10"/>
  <c r="AM34" i="10" l="1"/>
  <c r="AM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<sst xmlns="http://schemas.openxmlformats.org/spreadsheetml/2006/main" count="1132" uniqueCount="573">
  <si>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</si>
  <si>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</si>
  <si>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</si>
  <si>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</si>
  <si>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</si>
  <si>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</si>
  <si>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</si>
  <si>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</si>
  <si>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</si>
  <si>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</si>
  <si>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</si>
  <si>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</si>
  <si>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</si>
  <si>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</si>
  <si>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</si>
  <si>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</si>
  <si>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</si>
  <si>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</si>
  <si>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</si>
  <si>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</si>
  <si>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</si>
  <si>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</si>
  <si>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</si>
  <si>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</si>
  <si>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</si>
  <si>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</si>
  <si>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</si>
  <si>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</si>
  <si>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</si>
  <si>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</si>
  <si>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</si>
  <si>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</si>
  <si>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</si>
  <si>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</si>
  <si>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</si>
  <si>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</si>
  <si>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</si>
  <si>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</si>
  <si>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</si>
  <si>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</si>
  <si>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</si>
  <si>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</si>
  <si>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</si>
  <si>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</si>
  <si>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</si>
  <si>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</si>
  <si>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</si>
  <si>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</si>
  <si>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</si>
  <si>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</si>
  <si>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</si>
  <si>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</si>
  <si>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</si>
  <si>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</si>
  <si>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</si>
  <si>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</si>
  <si>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</si>
  <si>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</si>
  <si>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</si>
  <si>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</si>
  <si>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</si>
  <si>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</si>
  <si>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</si>
  <si>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</si>
  <si>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</si>
  <si>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</si>
  <si>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</si>
  <si>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</si>
  <si>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</si>
  <si>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</si>
  <si>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</si>
  <si>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</si>
  <si>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</si>
  <si>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</si>
  <si>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</si>
  <si>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</si>
  <si>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</si>
  <si>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</si>
  <si>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</si>
  <si>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</si>
  <si>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</si>
  <si>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</si>
  <si>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</si>
  <si>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</si>
  <si>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</si>
  <si>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</si>
  <si>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</si>
  <si>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</si>
  <si>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</si>
  <si>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</si>
  <si>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</si>
  <si>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</si>
  <si>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</si>
  <si>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</si>
  <si>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八千代町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</si>
  <si>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</si>
  <si>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</si>
  <si>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</si>
  <si>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</si>
  <si>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</si>
  <si>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</si>
  <si>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</si>
  <si>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</si>
  <si>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</si>
  <si>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</si>
  <si>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</si>
  <si>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</si>
  <si>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</si>
  <si>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</si>
  <si>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</si>
  <si>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</si>
  <si>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</si>
  <si>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</si>
  <si>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</si>
  <si>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</si>
  <si>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</si>
  <si>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</si>
  <si>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</si>
  <si>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</si>
  <si>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</si>
  <si>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</si>
  <si>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</si>
  <si>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</si>
  <si>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</si>
  <si>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</si>
  <si>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</si>
  <si>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</si>
  <si>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</si>
  <si>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</si>
  <si>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</si>
  <si>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</si>
  <si>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</si>
  <si>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</si>
  <si>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</si>
  <si>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</si>
  <si>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</si>
  <si>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</si>
  <si>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</si>
  <si>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</si>
  <si>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</si>
  <si>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</si>
  <si>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</si>
  <si>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</si>
  <si>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</si>
  <si>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</si>
  <si>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</si>
  <si>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</si>
  <si>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</si>
  <si>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</si>
  <si>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</si>
  <si>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</si>
  <si>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</si>
  <si>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</si>
  <si>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</si>
  <si>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</si>
  <si>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</si>
  <si>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</si>
  <si>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</si>
  <si>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</si>
  <si>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</si>
  <si>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</si>
  <si>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</si>
  <si>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</si>
  <si>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</si>
  <si>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</si>
  <si>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</si>
  <si>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</si>
  <si>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</si>
  <si>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</si>
  <si>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</si>
  <si>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</si>
  <si>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</si>
  <si>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</si>
  <si>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</si>
  <si>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</si>
  <si>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</si>
  <si>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</si>
  <si>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</si>
  <si>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</si>
  <si>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</si>
  <si>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</si>
  <si>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</si>
  <si>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</si>
  <si>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</si>
  <si>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</si>
  <si>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</si>
  <si>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</si>
  <si>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</si>
  <si>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</si>
  <si>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</si>
  <si>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</si>
  <si>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</si>
  <si>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</si>
  <si>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</si>
  <si>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</si>
  <si>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</si>
  <si>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</si>
  <si>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</si>
  <si>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</si>
  <si>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</si>
  <si>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</si>
  <si>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</si>
  <si>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</si>
  <si>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茨城県八千代町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</si>
  <si>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</si>
  <si>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</si>
  <si>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</si>
  <si>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</si>
  <si>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</si>
  <si>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</si>
  <si>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</si>
  <si>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</si>
  <si>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</si>
  <si>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</si>
  <si>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</si>
  <si>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</si>
  <si>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</si>
  <si>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</si>
  <si>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</si>
  <si>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</si>
  <si>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</si>
  <si>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</si>
  <si>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</si>
  <si>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</si>
  <si>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</si>
  <si>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</si>
  <si>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</si>
  <si>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</si>
  <si>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</si>
  <si>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</si>
  <si>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</si>
  <si>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</si>
  <si>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</si>
  <si>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</si>
  <si>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</si>
  <si>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</si>
  <si>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</si>
  <si>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</si>
  <si>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</si>
  <si>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</si>
  <si>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</si>
  <si>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</si>
  <si>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</si>
  <si>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</si>
  <si>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</si>
  <si>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</si>
  <si>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</si>
  <si>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</si>
  <si>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</si>
  <si>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</si>
  <si>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</si>
  <si>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</si>
  <si>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</si>
  <si>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</si>
  <si>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</si>
  <si>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</si>
  <si>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</si>
  <si>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</si>
  <si>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</si>
  <si>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</si>
  <si>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</si>
  <si>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</si>
  <si>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</si>
  <si>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</si>
  <si>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</si>
  <si>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</si>
  <si>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</si>
  <si>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</si>
  <si>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</si>
  <si>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</si>
  <si>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</si>
  <si>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</si>
  <si>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</si>
  <si>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</si>
  <si>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</si>
  <si>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</si>
  <si>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</si>
  <si>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</si>
  <si>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</si>
  <si>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</si>
  <si>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</si>
  <si>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</si>
  <si>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</si>
  <si>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</si>
  <si>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</si>
  <si>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</si>
  <si>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</si>
  <si>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</si>
  <si>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</si>
  <si>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</si>
  <si>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</si>
  <si>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</si>
  <si>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</si>
  <si>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</si>
  <si>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</si>
  <si>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</si>
  <si>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</si>
  <si>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</si>
  <si>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</si>
  <si>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</si>
  <si>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</si>
  <si>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</si>
  <si>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</si>
  <si>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</si>
  <si>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</si>
  <si>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</si>
  <si>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</si>
  <si>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</si>
  <si>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</si>
  <si>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</si>
  <si>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</si>
  <si>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</si>
  <si>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</si>
  <si>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</si>
  <si>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</si>
  <si>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</si>
  <si>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</si>
  <si>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</si>
  <si>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</si>
  <si>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</si>
  <si>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</si>
  <si>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</si>
  <si>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</si>
  <si>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</si>
  <si>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</si>
  <si>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</si>
  <si>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</si>
  <si>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</si>
  <si>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</si>
  <si>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</si>
  <si>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</si>
  <si>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</si>
  <si>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</si>
  <si>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</si>
  <si>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</si>
  <si>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</si>
  <si>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</si>
  <si>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</si>
  <si>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</si>
  <si>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</si>
  <si>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</si>
  <si>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</si>
  <si>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</si>
  <si>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</si>
  <si>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</si>
  <si>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</si>
  <si>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</si>
  <si>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</si>
  <si>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</si>
  <si>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</si>
  <si>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</si>
  <si>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</si>
  <si>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</si>
  <si>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</si>
  <si>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茨城県八千代町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</si>
  <si>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</si>
  <si>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</si>
  <si>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</si>
  <si>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</si>
  <si>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</si>
  <si>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</si>
  <si>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</si>
  <si>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</si>
  <si>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</si>
  <si>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</si>
  <si>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</si>
  <si>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</si>
  <si>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</si>
  <si>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</si>
  <si>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</si>
  <si>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</si>
  <si>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</si>
  <si>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</si>
  <si>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</si>
  <si>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</si>
  <si>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</si>
  <si>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</si>
  <si>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</si>
  <si>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</si>
  <si>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</si>
  <si>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</si>
  <si>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</si>
  <si>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</si>
  <si>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</si>
  <si>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</si>
  <si>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</si>
  <si>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</si>
  <si>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</si>
  <si>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</si>
  <si>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</si>
  <si>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</si>
  <si>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</si>
  <si>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</si>
  <si>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</si>
  <si>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下水道事業会計</t>
    <phoneticPr fontId="5"/>
  </si>
  <si>
    <t>中央土地区画整理事業特別会計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</si>
  <si>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</si>
  <si>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</si>
  <si>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</si>
  <si>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</si>
  <si>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</si>
  <si>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</si>
  <si>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</si>
  <si>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</si>
  <si>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</si>
  <si>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</si>
  <si>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</si>
  <si>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</si>
  <si>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</si>
  <si>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</si>
  <si>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</si>
  <si>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</si>
  <si>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</si>
  <si>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</si>
  <si>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</si>
  <si>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</si>
  <si>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</si>
  <si>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</si>
  <si>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</si>
  <si>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</si>
  <si>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</si>
  <si>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</si>
  <si>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</si>
  <si>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</si>
  <si>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</si>
  <si>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</si>
  <si>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</si>
  <si>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</si>
  <si>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</si>
  <si>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</si>
  <si>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</si>
  <si>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</si>
  <si>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</si>
  <si>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</si>
  <si>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</si>
  <si>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</si>
  <si>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</si>
  <si>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</si>
  <si>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</si>
  <si>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</si>
  <si>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</si>
  <si>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</si>
  <si>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</si>
  <si>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</si>
  <si>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</si>
  <si>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</si>
  <si>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</si>
  <si>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</si>
  <si>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</si>
  <si>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</si>
  <si>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</si>
  <si>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</si>
  <si>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</si>
  <si>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</si>
  <si>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</si>
  <si>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</si>
  <si>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</si>
  <si>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</si>
  <si>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</si>
  <si>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</si>
  <si>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</si>
  <si>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</si>
  <si>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</si>
  <si>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</si>
  <si>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</si>
  <si>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</si>
  <si>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</si>
  <si>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</si>
  <si>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</si>
  <si>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</si>
  <si>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</si>
  <si>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</si>
  <si>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</si>
  <si>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</si>
  <si>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</si>
  <si>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</si>
  <si>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</si>
  <si>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</si>
  <si>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</si>
  <si>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</si>
  <si>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</si>
  <si>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</si>
  <si>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</si>
  <si>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</si>
  <si>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</si>
  <si>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</si>
  <si>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</si>
  <si>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</si>
  <si>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</si>
  <si>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</si>
  <si>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</si>
  <si>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</si>
  <si>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</si>
  <si>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</si>
  <si>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</si>
  <si>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</si>
  <si>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</si>
  <si>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</si>
  <si>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</si>
  <si>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</si>
  <si>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</si>
  <si>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</si>
  <si>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</si>
  <si>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</si>
  <si>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</si>
  <si>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</si>
  <si>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</si>
  <si>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</si>
  <si>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</si>
  <si>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</si>
  <si>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</si>
  <si>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</si>
  <si>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</si>
  <si>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</si>
  <si>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</si>
  <si>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</si>
  <si>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</si>
  <si>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</si>
  <si>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</si>
  <si>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</si>
  <si>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</si>
  <si>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</si>
  <si>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</si>
  <si>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</si>
  <si>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</si>
  <si>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</si>
  <si>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</si>
  <si>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</si>
  <si>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</si>
  <si>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</si>
  <si>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</si>
  <si>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</si>
  <si>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2.96</t>
  </si>
  <si>
    <t>水道事業会計</t>
  </si>
  <si>
    <t>一般会計</t>
  </si>
  <si>
    <t>国民健康保険特別会計</t>
  </si>
  <si>
    <t>下水道事業会計</t>
  </si>
  <si>
    <t>介護保険特別会計（保険事業勘定）</t>
  </si>
  <si>
    <t>後期高齢者医療特別会計</t>
  </si>
  <si>
    <t>中央土地区画整理事業特別会計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</si>
  <si>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</si>
  <si>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</si>
  <si>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</si>
  <si>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</si>
  <si>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</si>
  <si>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</si>
  <si>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</si>
  <si>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</si>
  <si>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</si>
  <si>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義務教育施設整備基金</t>
    <rPh sb="0" eb="8">
      <t>ギムキョウイクシセツセイビ</t>
    </rPh>
    <rPh sb="8" eb="10">
      <t>キキン</t>
    </rPh>
    <phoneticPr fontId="5"/>
  </si>
  <si>
    <t>ふるさと納税基金</t>
    <rPh sb="4" eb="8">
      <t>ノウゼイキキン</t>
    </rPh>
    <phoneticPr fontId="5"/>
  </si>
  <si>
    <t>国際交流基金</t>
    <rPh sb="0" eb="6">
      <t>コクサイコウリュウキキン</t>
    </rPh>
    <phoneticPr fontId="5"/>
  </si>
  <si>
    <t>地域福祉基金</t>
    <rPh sb="0" eb="6">
      <t>チイキフクシキキン</t>
    </rPh>
    <phoneticPr fontId="5"/>
  </si>
  <si>
    <t>-</t>
    <phoneticPr fontId="2"/>
  </si>
  <si>
    <t>茨城西南地方広域市町村圏事務組合　一般会計</t>
    <rPh sb="0" eb="2">
      <t>イバラキ</t>
    </rPh>
    <rPh sb="2" eb="6">
      <t>セイナンチホウ</t>
    </rPh>
    <rPh sb="6" eb="8">
      <t>コウイキ</t>
    </rPh>
    <rPh sb="8" eb="12">
      <t>シチョウソンケン</t>
    </rPh>
    <rPh sb="12" eb="16">
      <t>ジムクミアイ</t>
    </rPh>
    <rPh sb="17" eb="21">
      <t>イッパンカイケイ</t>
    </rPh>
    <phoneticPr fontId="2"/>
  </si>
  <si>
    <t>茨城県市町村総合事務組合　一般会計</t>
    <rPh sb="0" eb="12">
      <t>イバラキケンシチョウソンソウゴウジムクミアイ</t>
    </rPh>
    <rPh sb="13" eb="17">
      <t>イッパンカイケイ</t>
    </rPh>
    <phoneticPr fontId="2"/>
  </si>
  <si>
    <t>下妻地方広域事務組合　一般会計</t>
    <rPh sb="0" eb="10">
      <t>シモツマチホウコウイキジムクミアイ</t>
    </rPh>
    <rPh sb="11" eb="15">
      <t>イッパンカイケイ</t>
    </rPh>
    <phoneticPr fontId="2"/>
  </si>
  <si>
    <t>茨城租税債権管理機構　一般会計</t>
    <rPh sb="0" eb="2">
      <t>イバラキ</t>
    </rPh>
    <rPh sb="2" eb="10">
      <t>ソゼイサイケンカンリキコウ</t>
    </rPh>
    <rPh sb="11" eb="15">
      <t>イッパンカイケイ</t>
    </rPh>
    <phoneticPr fontId="2"/>
  </si>
  <si>
    <t>茨城県後期高齢者医療広域連合　一般会計</t>
    <rPh sb="0" eb="14">
      <t>イバラキケンコウキコウレイシャイリョウコウイキレンゴウ</t>
    </rPh>
    <rPh sb="15" eb="19">
      <t>イッパンカイケイ</t>
    </rPh>
    <phoneticPr fontId="2"/>
  </si>
  <si>
    <t>茨城西南地方広域市町村圏事務組合　利根老人ホーム事業特別会計</t>
    <rPh sb="0" eb="2">
      <t>イバラキ</t>
    </rPh>
    <rPh sb="2" eb="6">
      <t>セイナンチホウ</t>
    </rPh>
    <rPh sb="6" eb="8">
      <t>コウイキ</t>
    </rPh>
    <rPh sb="8" eb="12">
      <t>シチョウソンケン</t>
    </rPh>
    <rPh sb="12" eb="16">
      <t>ジムクミアイ</t>
    </rPh>
    <rPh sb="17" eb="21">
      <t>トネロウジン</t>
    </rPh>
    <rPh sb="24" eb="30">
      <t>ジギョウトクベツカイケイ</t>
    </rPh>
    <phoneticPr fontId="2"/>
  </si>
  <si>
    <t>茨城西南地方広域市町村圏事務組合　特殊湛水防除事業特別会計</t>
    <rPh sb="0" eb="2">
      <t>イバラキ</t>
    </rPh>
    <rPh sb="2" eb="6">
      <t>セイナンチホウ</t>
    </rPh>
    <rPh sb="6" eb="8">
      <t>コウイキ</t>
    </rPh>
    <rPh sb="8" eb="12">
      <t>シチョウソンケン</t>
    </rPh>
    <rPh sb="12" eb="16">
      <t>ジムクミアイ</t>
    </rPh>
    <rPh sb="17" eb="29">
      <t>トクシュタンスイボウジョジギョウトクベツカイケイ</t>
    </rPh>
    <phoneticPr fontId="2"/>
  </si>
  <si>
    <t>茨城県市町村総合事務組合　県民交通災害共済事業特別会計</t>
    <rPh sb="0" eb="12">
      <t>イバラキケンシチョウソンソウゴウジムクミアイ</t>
    </rPh>
    <rPh sb="13" eb="27">
      <t>ケンミンコウツウサイガイキョウサイジギョウトクベツカイケイ</t>
    </rPh>
    <phoneticPr fontId="2"/>
  </si>
  <si>
    <t>下妻地方広域事務組合　フィットネスパーク・きぬ特別会計</t>
    <rPh sb="0" eb="10">
      <t>シモツマチホウコウイキジムクミアイ</t>
    </rPh>
    <rPh sb="23" eb="27">
      <t>トクベツカイケイ</t>
    </rPh>
    <phoneticPr fontId="2"/>
  </si>
  <si>
    <t>下妻地方広域事務組合　城山公苑特別会計</t>
    <rPh sb="0" eb="10">
      <t>シモツマチホウコウイキジムクミアイ</t>
    </rPh>
    <rPh sb="11" eb="19">
      <t>シロヤマコウエントクベツカイケイ</t>
    </rPh>
    <phoneticPr fontId="2"/>
  </si>
  <si>
    <t>下妻地方広域事務組合　クリーンポート・きぬ特別会計</t>
    <rPh sb="0" eb="10">
      <t>シモツマチホウコウイキジムクミアイ</t>
    </rPh>
    <rPh sb="21" eb="25">
      <t>トクベツカイケイ</t>
    </rPh>
    <phoneticPr fontId="2"/>
  </si>
  <si>
    <t>下妻地方広域事務組合　ヘキサホール・きぬ特別会計</t>
    <rPh sb="0" eb="10">
      <t>シモツマチホウコウイキジムクミアイ</t>
    </rPh>
    <rPh sb="20" eb="24">
      <t>トクベツカイケイ</t>
    </rPh>
    <phoneticPr fontId="2"/>
  </si>
  <si>
    <t>下妻地方広域事務組合　クリーンパーク・きぬ特別会計</t>
    <rPh sb="0" eb="10">
      <t>シモツマチホウコウイキジムクミアイ</t>
    </rPh>
    <rPh sb="21" eb="25">
      <t>トクベツカイケイ</t>
    </rPh>
    <phoneticPr fontId="2"/>
  </si>
  <si>
    <t>茨城県後期高齢者医療広域連合　後期高齢者医療特別会計</t>
    <rPh sb="0" eb="14">
      <t>イバラキケンコウキコウレイシャイリョウコウイキレンゴウ</t>
    </rPh>
    <rPh sb="15" eb="22">
      <t>コウキコウレイシャイリョウ</t>
    </rPh>
    <rPh sb="22" eb="26">
      <t>トクベツカイケイ</t>
    </rPh>
    <phoneticPr fontId="2"/>
  </si>
  <si>
    <t>八千代町土地開発公社</t>
    <rPh sb="0" eb="4">
      <t>ヤチヨマチ</t>
    </rPh>
    <rPh sb="4" eb="10">
      <t>トチカイハツコウシャ</t>
    </rPh>
    <phoneticPr fontId="2"/>
  </si>
  <si>
    <t>はなまるBASE</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</si>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</sst>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78575</c:v>
                </c:pt>
                <c:pt idx="1">
                  <c:v>61630</c:v>
                </c:pt>
                <c:pt idx="2">
                  <c:v>76485</c:v>
                </c:pt>
                <c:pt idx="3">
                  <c:v>112663</c:v>
                </c:pt>
                <c:pt idx="4">
                  <c:v>82715</c:v>
                </c:pt>
              </c:numCache>
            </c:numRef>
          </c:val>
          <c:smooth val="0"/>
          <c:extLst>
            <c:ext xmlns:c16="http://schemas.microsoft.com/office/drawing/2014/chart" uri="{C3380CC4-5D6E-409C-BE32-E72D297353CC}">
              <c16:uniqueId val="{00000000-3D89-41CD-9A3C-B019DACCB1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23024</c:v>
                </c:pt>
                <c:pt idx="1">
                  <c:v>17111</c:v>
                </c:pt>
                <c:pt idx="2">
                  <c:v>15249</c:v>
                </c:pt>
                <c:pt idx="3">
                  <c:v>13461</c:v>
                </c:pt>
                <c:pt idx="4">
                  <c:v>22882</c:v>
                </c:pt>
              </c:numCache>
            </c:numRef>
          </c:val>
          <c:smooth val="0"/>
          <c:extLst>
            <c:ext xmlns:c16="http://schemas.microsoft.com/office/drawing/2014/chart" uri="{C3380CC4-5D6E-409C-BE32-E72D297353CC}">
              <c16:uniqueId val="{00000001-3D89-41CD-9A3C-B019DACCB1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8.61</c:v>
                </c:pt>
                <c:pt idx="1">
                  <c:v>13.19</c:v>
                </c:pt>
                <c:pt idx="2">
                  <c:v>12.65</c:v>
                </c:pt>
                <c:pt idx="3">
                  <c:v>17.39</c:v>
                </c:pt>
                <c:pt idx="4">
                  <c:v>12.66</c:v>
                </c:pt>
              </c:numCache>
            </c:numRef>
          </c:val>
          <c:extLst>
            <c:ext xmlns:c16="http://schemas.microsoft.com/office/drawing/2014/chart" uri="{C3380CC4-5D6E-409C-BE32-E72D297353CC}">
              <c16:uniqueId val="{00000000-BF9D-44E0-84AB-689D759FD8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18.02</c:v>
                </c:pt>
                <c:pt idx="1">
                  <c:v>21.14</c:v>
                </c:pt>
                <c:pt idx="2">
                  <c:v>25.86</c:v>
                </c:pt>
                <c:pt idx="3">
                  <c:v>27.31</c:v>
                </c:pt>
                <c:pt idx="4">
                  <c:v>27.81</c:v>
                </c:pt>
              </c:numCache>
            </c:numRef>
          </c:val>
          <c:extLst>
            <c:ext xmlns:c16="http://schemas.microsoft.com/office/drawing/2014/chart" uri="{C3380CC4-5D6E-409C-BE32-E72D297353CC}">
              <c16:uniqueId val="{00000001-BF9D-44E0-84AB-689D759FD8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c:v>
                </c:pt>
                <c:pt idx="1">
                  <c:v>9.09</c:v>
                </c:pt>
                <c:pt idx="2">
                  <c:v>3.21</c:v>
                </c:pt>
                <c:pt idx="3">
                  <c:v>6.75</c:v>
                </c:pt>
                <c:pt idx="4">
                  <c:v>-2.96</c:v>
                </c:pt>
              </c:numCache>
            </c:numRef>
          </c:val>
          <c:smooth val="0"/>
          <c:extLst>
            <c:ext xmlns:c16="http://schemas.microsoft.com/office/drawing/2014/chart" uri="{C3380CC4-5D6E-409C-BE32-E72D297353CC}">
              <c16:uniqueId val="{00000002-BF9D-44E0-84AB-689D759FD8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0.42</c:v>
                </c:pt>
                <c:pt idx="2">
                  <c:v>#N/A</c:v>
                </c:pt>
                <c:pt idx="3">
                  <c:v>0.35</c:v>
                </c:pt>
                <c:pt idx="4">
                  <c:v>#N/A</c:v>
                </c:pt>
                <c:pt idx="5">
                  <c:v>0.31</c:v>
                </c:pt>
                <c:pt idx="6">
                  <c:v>#N/A</c:v>
                </c:pt>
                <c:pt idx="7">
                  <c:v>0.64</c:v>
                </c:pt>
                <c:pt idx="8">
                  <c:v>0</c:v>
                </c:pt>
                <c:pt idx="9">
                  <c:v>0</c:v>
                </c:pt>
              </c:numCache>
            </c:numRef>
          </c:val>
          <c:extLst>
            <c:ext xmlns:c16="http://schemas.microsoft.com/office/drawing/2014/chart" uri="{C3380CC4-5D6E-409C-BE32-E72D297353CC}">
              <c16:uniqueId val="{00000000-3925-4F78-AC22-24B1EB8A13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25-4F78-AC22-24B1EB8A133C}"/>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3925-4F78-AC22-24B1EB8A133C}"/>
            </c:ext>
          </c:extLst>
        </c:ser>
        <c:ser>
          <c:idx val="3"/>
          <c:order val="3"/>
          <c:tx>
            <c:strRef>
              <c:f>データシート!$A$30</c:f>
              <c:strCache>
                <c:ptCount val="1"/>
                <c:pt idx="0">
                  <c:v>中央土地区画整理事業特別会計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0.19</c:v>
                </c:pt>
                <c:pt idx="2">
                  <c:v>#N/A</c:v>
                </c:pt>
                <c:pt idx="3">
                  <c:v>0.16</c:v>
                </c:pt>
                <c:pt idx="4">
                  <c:v>#N/A</c:v>
                </c:pt>
                <c:pt idx="5">
                  <c:v>0.16</c:v>
                </c:pt>
                <c:pt idx="6">
                  <c:v>#N/A</c:v>
                </c:pt>
                <c:pt idx="7">
                  <c:v>0.57999999999999996</c:v>
                </c:pt>
                <c:pt idx="8">
                  <c:v>#N/A</c:v>
                </c:pt>
                <c:pt idx="9">
                  <c:v>0.12</c:v>
                </c:pt>
              </c:numCache>
            </c:numRef>
          </c:val>
          <c:extLst>
            <c:ext xmlns:c16="http://schemas.microsoft.com/office/drawing/2014/chart" uri="{C3380CC4-5D6E-409C-BE32-E72D297353CC}">
              <c16:uniqueId val="{00000003-3925-4F78-AC22-24B1EB8A133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0.09</c:v>
                </c:pt>
                <c:pt idx="4">
                  <c:v>#N/A</c:v>
                </c:pt>
                <c:pt idx="5">
                  <c:v>0.1</c:v>
                </c:pt>
                <c:pt idx="6">
                  <c:v>#N/A</c:v>
                </c:pt>
                <c:pt idx="7">
                  <c:v>0.12</c:v>
                </c:pt>
                <c:pt idx="8">
                  <c:v>#N/A</c:v>
                </c:pt>
                <c:pt idx="9">
                  <c:v>0.13</c:v>
                </c:pt>
              </c:numCache>
            </c:numRef>
          </c:val>
          <c:extLst>
            <c:ext xmlns:c16="http://schemas.microsoft.com/office/drawing/2014/chart" uri="{C3380CC4-5D6E-409C-BE32-E72D297353CC}">
              <c16:uniqueId val="{00000004-3925-4F78-AC22-24B1EB8A133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2.0299999999999998</c:v>
                </c:pt>
                <c:pt idx="2">
                  <c:v>#N/A</c:v>
                </c:pt>
                <c:pt idx="3">
                  <c:v>2.5499999999999998</c:v>
                </c:pt>
                <c:pt idx="4">
                  <c:v>#N/A</c:v>
                </c:pt>
                <c:pt idx="5">
                  <c:v>3.44</c:v>
                </c:pt>
                <c:pt idx="6">
                  <c:v>#N/A</c:v>
                </c:pt>
                <c:pt idx="7">
                  <c:v>2.0499999999999998</c:v>
                </c:pt>
                <c:pt idx="8">
                  <c:v>#N/A</c:v>
                </c:pt>
                <c:pt idx="9">
                  <c:v>0.74</c:v>
                </c:pt>
              </c:numCache>
            </c:numRef>
          </c:val>
          <c:extLst>
            <c:ext xmlns:c16="http://schemas.microsoft.com/office/drawing/2014/chart" uri="{C3380CC4-5D6E-409C-BE32-E72D297353CC}">
              <c16:uniqueId val="{00000005-3925-4F78-AC22-24B1EB8A13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1.28</c:v>
                </c:pt>
              </c:numCache>
            </c:numRef>
          </c:val>
          <c:extLst>
            <c:ext xmlns:c16="http://schemas.microsoft.com/office/drawing/2014/chart" uri="{C3380CC4-5D6E-409C-BE32-E72D297353CC}">
              <c16:uniqueId val="{00000006-3925-4F78-AC22-24B1EB8A133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c:v>
                </c:pt>
                <c:pt idx="2">
                  <c:v>#N/A</c:v>
                </c:pt>
                <c:pt idx="3">
                  <c:v>3.02</c:v>
                </c:pt>
                <c:pt idx="4">
                  <c:v>#N/A</c:v>
                </c:pt>
                <c:pt idx="5">
                  <c:v>0.98</c:v>
                </c:pt>
                <c:pt idx="6">
                  <c:v>#N/A</c:v>
                </c:pt>
                <c:pt idx="7">
                  <c:v>1.63</c:v>
                </c:pt>
                <c:pt idx="8">
                  <c:v>#N/A</c:v>
                </c:pt>
                <c:pt idx="9">
                  <c:v>2.02</c:v>
                </c:pt>
              </c:numCache>
            </c:numRef>
          </c:val>
          <c:extLst>
            <c:ext xmlns:c16="http://schemas.microsoft.com/office/drawing/2014/chart" uri="{C3380CC4-5D6E-409C-BE32-E72D297353CC}">
              <c16:uniqueId val="{00000007-3925-4F78-AC22-24B1EB8A13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8.6</c:v>
                </c:pt>
                <c:pt idx="2">
                  <c:v>#N/A</c:v>
                </c:pt>
                <c:pt idx="3">
                  <c:v>13.18</c:v>
                </c:pt>
                <c:pt idx="4">
                  <c:v>#N/A</c:v>
                </c:pt>
                <c:pt idx="5">
                  <c:v>12.64</c:v>
                </c:pt>
                <c:pt idx="6">
                  <c:v>#N/A</c:v>
                </c:pt>
                <c:pt idx="7">
                  <c:v>17.39</c:v>
                </c:pt>
                <c:pt idx="8">
                  <c:v>#N/A</c:v>
                </c:pt>
                <c:pt idx="9">
                  <c:v>12.65</c:v>
                </c:pt>
              </c:numCache>
            </c:numRef>
          </c:val>
          <c:extLst>
            <c:ext xmlns:c16="http://schemas.microsoft.com/office/drawing/2014/chart" uri="{C3380CC4-5D6E-409C-BE32-E72D297353CC}">
              <c16:uniqueId val="{00000008-3925-4F78-AC22-24B1EB8A13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34.57</c:v>
                </c:pt>
                <c:pt idx="2">
                  <c:v>#N/A</c:v>
                </c:pt>
                <c:pt idx="3">
                  <c:v>34.56</c:v>
                </c:pt>
                <c:pt idx="4">
                  <c:v>#N/A</c:v>
                </c:pt>
                <c:pt idx="5">
                  <c:v>26.87</c:v>
                </c:pt>
                <c:pt idx="6">
                  <c:v>#N/A</c:v>
                </c:pt>
                <c:pt idx="7">
                  <c:v>27.38</c:v>
                </c:pt>
                <c:pt idx="8">
                  <c:v>#N/A</c:v>
                </c:pt>
                <c:pt idx="9">
                  <c:v>29.73</c:v>
                </c:pt>
              </c:numCache>
            </c:numRef>
          </c:val>
          <c:extLst>
            <c:ext xmlns:c16="http://schemas.microsoft.com/office/drawing/2014/chart" uri="{C3380CC4-5D6E-409C-BE32-E72D297353CC}">
              <c16:uniqueId val="{00000009-3925-4F78-AC22-24B1EB8A13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611</c:v>
                </c:pt>
                <c:pt idx="5">
                  <c:v>614</c:v>
                </c:pt>
                <c:pt idx="8">
                  <c:v>600</c:v>
                </c:pt>
                <c:pt idx="11">
                  <c:v>591</c:v>
                </c:pt>
                <c:pt idx="14">
                  <c:v>585</c:v>
                </c:pt>
              </c:numCache>
            </c:numRef>
          </c:val>
          <c:extLst>
            <c:ext xmlns:c16="http://schemas.microsoft.com/office/drawing/2014/chart" uri="{C3380CC4-5D6E-409C-BE32-E72D297353CC}">
              <c16:uniqueId val="{00000000-9B2E-4C5D-832E-D183FE68FE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2E-4C5D-832E-D183FE68FE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28</c:v>
                </c:pt>
                <c:pt idx="6">
                  <c:v>28</c:v>
                </c:pt>
                <c:pt idx="9">
                  <c:v>28</c:v>
                </c:pt>
                <c:pt idx="12">
                  <c:v>11</c:v>
                </c:pt>
              </c:numCache>
            </c:numRef>
          </c:val>
          <c:extLst>
            <c:ext xmlns:c16="http://schemas.microsoft.com/office/drawing/2014/chart" uri="{C3380CC4-5D6E-409C-BE32-E72D297353CC}">
              <c16:uniqueId val="{00000002-9B2E-4C5D-832E-D183FE68FE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17</c:v>
                </c:pt>
                <c:pt idx="6">
                  <c:v>14</c:v>
                </c:pt>
                <c:pt idx="9">
                  <c:v>11</c:v>
                </c:pt>
                <c:pt idx="12">
                  <c:v>13</c:v>
                </c:pt>
              </c:numCache>
            </c:numRef>
          </c:val>
          <c:extLst>
            <c:ext xmlns:c16="http://schemas.microsoft.com/office/drawing/2014/chart" uri="{C3380CC4-5D6E-409C-BE32-E72D297353CC}">
              <c16:uniqueId val="{00000003-9B2E-4C5D-832E-D183FE68FE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329</c:v>
                </c:pt>
                <c:pt idx="3">
                  <c:v>324</c:v>
                </c:pt>
                <c:pt idx="6">
                  <c:v>328</c:v>
                </c:pt>
                <c:pt idx="9">
                  <c:v>332</c:v>
                </c:pt>
                <c:pt idx="12">
                  <c:v>292</c:v>
                </c:pt>
              </c:numCache>
            </c:numRef>
          </c:val>
          <c:extLst>
            <c:ext xmlns:c16="http://schemas.microsoft.com/office/drawing/2014/chart" uri="{C3380CC4-5D6E-409C-BE32-E72D297353CC}">
              <c16:uniqueId val="{00000004-9B2E-4C5D-832E-D183FE68FE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2E-4C5D-832E-D183FE68FE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2E-4C5D-832E-D183FE68FE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564</c:v>
                </c:pt>
                <c:pt idx="3">
                  <c:v>572</c:v>
                </c:pt>
                <c:pt idx="6">
                  <c:v>588</c:v>
                </c:pt>
                <c:pt idx="9">
                  <c:v>603</c:v>
                </c:pt>
                <c:pt idx="12">
                  <c:v>602</c:v>
                </c:pt>
              </c:numCache>
            </c:numRef>
          </c:val>
          <c:extLst>
            <c:ext xmlns:c16="http://schemas.microsoft.com/office/drawing/2014/chart" uri="{C3380CC4-5D6E-409C-BE32-E72D297353CC}">
              <c16:uniqueId val="{00000007-9B2E-4C5D-832E-D183FE68FE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328</c:v>
                </c:pt>
                <c:pt idx="2">
                  <c:v>#N/A</c:v>
                </c:pt>
                <c:pt idx="3">
                  <c:v>#N/A</c:v>
                </c:pt>
                <c:pt idx="4">
                  <c:v>327</c:v>
                </c:pt>
                <c:pt idx="5">
                  <c:v>#N/A</c:v>
                </c:pt>
                <c:pt idx="6">
                  <c:v>#N/A</c:v>
                </c:pt>
                <c:pt idx="7">
                  <c:v>358</c:v>
                </c:pt>
                <c:pt idx="8">
                  <c:v>#N/A</c:v>
                </c:pt>
                <c:pt idx="9">
                  <c:v>#N/A</c:v>
                </c:pt>
                <c:pt idx="10">
                  <c:v>383</c:v>
                </c:pt>
                <c:pt idx="11">
                  <c:v>#N/A</c:v>
                </c:pt>
                <c:pt idx="12">
                  <c:v>#N/A</c:v>
                </c:pt>
                <c:pt idx="13">
                  <c:v>333</c:v>
                </c:pt>
                <c:pt idx="14">
                  <c:v>#N/A</c:v>
                </c:pt>
              </c:numCache>
            </c:numRef>
          </c:val>
          <c:smooth val="0"/>
          <c:extLst>
            <c:ext xmlns:c16="http://schemas.microsoft.com/office/drawing/2014/chart" uri="{C3380CC4-5D6E-409C-BE32-E72D297353CC}">
              <c16:uniqueId val="{00000008-9B2E-4C5D-832E-D183FE68FE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7523</c:v>
                </c:pt>
                <c:pt idx="5">
                  <c:v>7292</c:v>
                </c:pt>
                <c:pt idx="8">
                  <c:v>6955</c:v>
                </c:pt>
                <c:pt idx="11">
                  <c:v>6853</c:v>
                </c:pt>
                <c:pt idx="14">
                  <c:v>6083</c:v>
                </c:pt>
              </c:numCache>
            </c:numRef>
          </c:val>
          <c:extLst>
            <c:ext xmlns:c16="http://schemas.microsoft.com/office/drawing/2014/chart" uri="{C3380CC4-5D6E-409C-BE32-E72D297353CC}">
              <c16:uniqueId val="{00000000-FE5E-4FB1-9CF8-A8535D53AE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E5E-4FB1-9CF8-A8535D53AE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2900</c:v>
                </c:pt>
                <c:pt idx="5">
                  <c:v>3893</c:v>
                </c:pt>
                <c:pt idx="8">
                  <c:v>4831</c:v>
                </c:pt>
                <c:pt idx="11">
                  <c:v>5399</c:v>
                </c:pt>
                <c:pt idx="14">
                  <c:v>5569</c:v>
                </c:pt>
              </c:numCache>
            </c:numRef>
          </c:val>
          <c:extLst>
            <c:ext xmlns:c16="http://schemas.microsoft.com/office/drawing/2014/chart" uri="{C3380CC4-5D6E-409C-BE32-E72D297353CC}">
              <c16:uniqueId val="{00000002-FE5E-4FB1-9CF8-A8535D53AE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5E-4FB1-9CF8-A8535D53AE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5E-4FB1-9CF8-A8535D53AE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FE5E-4FB1-9CF8-A8535D53AE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1352</c:v>
                </c:pt>
                <c:pt idx="3">
                  <c:v>1345</c:v>
                </c:pt>
                <c:pt idx="6">
                  <c:v>1380</c:v>
                </c:pt>
                <c:pt idx="9">
                  <c:v>1366</c:v>
                </c:pt>
                <c:pt idx="12">
                  <c:v>1387</c:v>
                </c:pt>
              </c:numCache>
            </c:numRef>
          </c:val>
          <c:extLst>
            <c:ext xmlns:c16="http://schemas.microsoft.com/office/drawing/2014/chart" uri="{C3380CC4-5D6E-409C-BE32-E72D297353CC}">
              <c16:uniqueId val="{00000006-FE5E-4FB1-9CF8-A8535D53AE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64</c:v>
                </c:pt>
                <c:pt idx="6">
                  <c:v>70</c:v>
                </c:pt>
                <c:pt idx="9">
                  <c:v>93</c:v>
                </c:pt>
                <c:pt idx="12">
                  <c:v>251</c:v>
                </c:pt>
              </c:numCache>
            </c:numRef>
          </c:val>
          <c:extLst>
            <c:ext xmlns:c16="http://schemas.microsoft.com/office/drawing/2014/chart" uri="{C3380CC4-5D6E-409C-BE32-E72D297353CC}">
              <c16:uniqueId val="{00000007-FE5E-4FB1-9CF8-A8535D53AE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4486</c:v>
                </c:pt>
                <c:pt idx="3">
                  <c:v>4362</c:v>
                </c:pt>
                <c:pt idx="6">
                  <c:v>4362</c:v>
                </c:pt>
                <c:pt idx="9">
                  <c:v>4175</c:v>
                </c:pt>
                <c:pt idx="12">
                  <c:v>3990</c:v>
                </c:pt>
              </c:numCache>
            </c:numRef>
          </c:val>
          <c:extLst>
            <c:ext xmlns:c16="http://schemas.microsoft.com/office/drawing/2014/chart" uri="{C3380CC4-5D6E-409C-BE32-E72D297353CC}">
              <c16:uniqueId val="{00000008-FE5E-4FB1-9CF8-A8535D53AE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274</c:v>
                </c:pt>
                <c:pt idx="3">
                  <c:v>246</c:v>
                </c:pt>
                <c:pt idx="6">
                  <c:v>218</c:v>
                </c:pt>
                <c:pt idx="9">
                  <c:v>207</c:v>
                </c:pt>
                <c:pt idx="12">
                  <c:v>197</c:v>
                </c:pt>
              </c:numCache>
            </c:numRef>
          </c:val>
          <c:extLst>
            <c:ext xmlns:c16="http://schemas.microsoft.com/office/drawing/2014/chart" uri="{C3380CC4-5D6E-409C-BE32-E72D297353CC}">
              <c16:uniqueId val="{00000009-FE5E-4FB1-9CF8-A8535D53AE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7197</c:v>
                </c:pt>
                <c:pt idx="3">
                  <c:v>7118</c:v>
                </c:pt>
                <c:pt idx="6">
                  <c:v>6740</c:v>
                </c:pt>
                <c:pt idx="9">
                  <c:v>6240</c:v>
                </c:pt>
                <c:pt idx="12">
                  <c:v>5736</c:v>
                </c:pt>
              </c:numCache>
            </c:numRef>
          </c:val>
          <c:extLst>
            <c:ext xmlns:c16="http://schemas.microsoft.com/office/drawing/2014/chart" uri="{C3380CC4-5D6E-409C-BE32-E72D297353CC}">
              <c16:uniqueId val="{0000000A-FE5E-4FB1-9CF8-A8535D53AE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2942</c:v>
                </c:pt>
                <c:pt idx="2">
                  <c:v>#N/A</c:v>
                </c:pt>
                <c:pt idx="3">
                  <c:v>#N/A</c:v>
                </c:pt>
                <c:pt idx="4">
                  <c:v>1950</c:v>
                </c:pt>
                <c:pt idx="5">
                  <c:v>#N/A</c:v>
                </c:pt>
                <c:pt idx="6">
                  <c:v>#N/A</c:v>
                </c:pt>
                <c:pt idx="7">
                  <c:v>984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5E-4FB1-9CF8-A8535D53AE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1436</c:v>
                </c:pt>
                <c:pt idx="1">
                  <c:v>1539</c:v>
                </c:pt>
                <c:pt idx="2">
                  <c:v>1613</c:v>
                </c:pt>
              </c:numCache>
            </c:numRef>
          </c:val>
          <c:extLst>
            <c:ext xmlns:c16="http://schemas.microsoft.com/office/drawing/2014/chart" uri="{C3380CC4-5D6E-409C-BE32-E72D297353CC}">
              <c16:uniqueId val="{00000000-2B7E-4419-B1C0-4985088506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272</c:v>
                </c:pt>
                <c:pt idx="1">
                  <c:v>298</c:v>
                </c:pt>
                <c:pt idx="2">
                  <c:v>315</c:v>
                </c:pt>
              </c:numCache>
            </c:numRef>
          </c:val>
          <c:extLst>
            <c:ext xmlns:c16="http://schemas.microsoft.com/office/drawing/2014/chart" uri="{C3380CC4-5D6E-409C-BE32-E72D297353CC}">
              <c16:uniqueId val="{00000001-2B7E-4419-B1C0-4985088506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2272</c:v>
                </c:pt>
                <c:pt idx="1">
                  <c:v>2802</c:v>
                </c:pt>
                <c:pt idx="2">
                  <c:v>2993</c:v>
                </c:pt>
              </c:numCache>
            </c:numRef>
          </c:val>
          <c:extLst>
            <c:ext xmlns:c16="http://schemas.microsoft.com/office/drawing/2014/chart" uri="{C3380CC4-5D6E-409C-BE32-E72D297353CC}">
              <c16:uniqueId val="{00000002-2B7E-4419-B1C0-4985088506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に係る公営企業債の元利償還金に対する繰入金が減少したため，前年度と比較して４０百万円減の２９２百万円となった。また，債務負担行為に基づく支出額は前年度と比較して１７百万円減の１１百万円となっている。実質公債費比率の分子全体額については前年度から５０百万円増加し，３３３百万円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満期一括償還地方債を発行していないため，該当はない。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将来負担である一般会計等に係る地方債の現在高が平成１６年度に起債した臨時財政対策債の償還終了などに伴い５０４百万円減少するなど，将来負担額全体では５２０百万円減となったが，基準財政需要額算入見込額が７７０百万円減少し，充当可能財源等全体では６００万円減少している。充当可能財源等が将来負担額を上回ったことにより，将来負担比率の分子は△９０百万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茨城県八千代町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収入と充当を明確化するため「ふるさと納税基金」に５７０百万円を積立てたほか，老朽化が進む公共施設の更新に備えて「公共施設整備基金」に３０百万円，財政調整基金に７４百万円積立てたことにより，基金全体としては，前年度から２８２百万円増の４，９２１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今後は老朽化した公共施設の更新や規模が拡大してきたふるさと納税の収入や充当を明確にしていくために，特定目的基金を活用していく予定である。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公共施設整備基金：主に老朽化した公共施設の修繕及び建替え並びに耐震化，長寿命化等に活用をする。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ふるさと納税基金：ふるさと納税により寄せられた寄附金を寄附者の思いを実現するための事業の財源に充てる。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公共施設整備基金：老朽化が進んでいる中央公民館等公共施設更新のため積立てし，３０百万円増となった。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ふるさと納税基金：ふるさと納税により寄せられた寄附金を後年度実施する事業に活用するため積立て及び取崩しを行い，１８６百万円増となった。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行革・経費節減等により捻出した額，歳出の不用額及び予算見込みを上回った税収等により，財政調整基金と調整をして，積立てを行っていき，施設の老朽化に伴う更新，改修等への対応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将来の財政不足に備えるため，７４百万円の積立てを行った。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突発的な災害や緊急を要するような経費に備えるため，標準財政規模の１０％～２０％を水準として積立てを行っている。今後も同水準により積立てを行っていく。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令和６年度国の補正予算（第１号）に伴う普通交付税の再算定において措置された臨時財政対策債償還基金費の算定額３４百万円の積立てを行った。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令和３年度及び令和５年度，令和６年度の臨時財政対策債償還基金費分を償還等に合わせ取崩し，償還財源とする予定である。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21,082
19,031
58.99
11,212,149
10,442,632
733,909
5,797,861
5,984,889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財政力指数は前年度より０．０１ポイント増の０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２となり，類似団体平均を上回っている。単年度の財政力指数では，固定資産税等により基準財政収入額が増加した一方，個別算定経費等により基準財政需要額も増加となりほぼ横ばいとなっている。引き続き滞納額圧縮に努め財政基盤の強化を図るとともに，農産業の活性化や企業誘致等の検討を進め税収の増を目指す。また，徹底した経費削減を進め，健全財政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158750</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502400"/>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73677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158750</xdr:rowOff>
    </xdr:from>
    <xdr:to>
      <xdr:col>24</xdr:col>
      <xdr:colOff>12700</xdr:colOff>
      <xdr:row>37</xdr:row>
      <xdr:rowOff>158750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27517</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118533</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621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118533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817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29227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67733</xdr:rowOff>
    </xdr:from>
    <xdr:to>
      <xdr:col>11</xdr:col>
      <xdr:colOff>82550</xdr:colOff>
      <xdr:row>37</xdr:row>
      <xdr:rowOff>169334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歳出では，扶助費の児童手当費や障害者自立支援給付費による１０６百万円の増や人件費の給与改定や退職手当組合負担金による１０５百万円の増等により，経常経費充当一般財源等が２２４百万円増加となった。また，歳入では，地方特例交付金等の定額減税減収補填特例交付金による８８百万円の増や地方交付税の基準財政需要額による７８百万円の増等により２００百万円の増となり，数値としては前年度から０．７ポイント増の９１．２％と推移し，類似団体平均を上回った。今後は国・県補助制度等の積極的な活用による財源確保，地方債発行の抑制に努め，財政運営において弾力性の改善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138289</xdr:rowOff>
    </xdr:from>
    <xdr:to>
      <xdr:col>23</xdr:col>
      <xdr:colOff>133350</xdr:colOff>
      <xdr:row>68</xdr:row>
      <xdr:rowOff>7761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768189"/>
          <a:ext cx="0" cy="898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151288</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7761</xdr:rowOff>
    </xdr:from>
    <xdr:to>
      <xdr:col>24</xdr:col>
      <xdr:colOff>12700</xdr:colOff>
      <xdr:row>68</xdr:row>
      <xdr:rowOff>7761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6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53216</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51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138289</xdr:rowOff>
    </xdr:from>
    <xdr:to>
      <xdr:col>24</xdr:col>
      <xdr:colOff>12700</xdr:colOff>
      <xdr:row>62</xdr:row>
      <xdr:rowOff>138289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76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119945</xdr:rowOff>
    </xdr:from>
    <xdr:to>
      <xdr:col>23</xdr:col>
      <xdr:colOff>133350</xdr:colOff>
      <xdr:row>66</xdr:row>
      <xdr:rowOff>42333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64195"/>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139294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12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50095</xdr:rowOff>
    </xdr:from>
    <xdr:to>
      <xdr:col>19</xdr:col>
      <xdr:colOff>133350</xdr:colOff>
      <xdr:row>65</xdr:row>
      <xdr:rowOff>119945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228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146755</xdr:rowOff>
    </xdr:from>
    <xdr:to>
      <xdr:col>19</xdr:col>
      <xdr:colOff>184150</xdr:colOff>
      <xdr:row>65</xdr:row>
      <xdr:rowOff>76905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87082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8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129822</xdr:rowOff>
    </xdr:from>
    <xdr:to>
      <xdr:col>15</xdr:col>
      <xdr:colOff>82550</xdr:colOff>
      <xdr:row>64</xdr:row>
      <xdr:rowOff>50095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5372"/>
          <a:ext cx="889000" cy="77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42333</xdr:rowOff>
    </xdr:from>
    <xdr:to>
      <xdr:col>15</xdr:col>
      <xdr:colOff>133350</xdr:colOff>
      <xdr:row>65</xdr:row>
      <xdr:rowOff>143933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129822</xdr:rowOff>
    </xdr:from>
    <xdr:to>
      <xdr:col>11</xdr:col>
      <xdr:colOff>31750</xdr:colOff>
      <xdr:row>64</xdr:row>
      <xdr:rowOff>23283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5372"/>
          <a:ext cx="889000" cy="7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31045</xdr:rowOff>
    </xdr:from>
    <xdr:to>
      <xdr:col>11</xdr:col>
      <xdr:colOff>82550</xdr:colOff>
      <xdr:row>61</xdr:row>
      <xdr:rowOff>132645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117422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7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162983</xdr:rowOff>
    </xdr:from>
    <xdr:to>
      <xdr:col>23</xdr:col>
      <xdr:colOff>184150</xdr:colOff>
      <xdr:row>66</xdr:row>
      <xdr:rowOff>93133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135060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69145</xdr:rowOff>
    </xdr:from>
    <xdr:to>
      <xdr:col>19</xdr:col>
      <xdr:colOff>184150</xdr:colOff>
      <xdr:row>65</xdr:row>
      <xdr:rowOff>170745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1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155522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9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170745</xdr:rowOff>
    </xdr:from>
    <xdr:to>
      <xdr:col>15</xdr:col>
      <xdr:colOff>133350</xdr:colOff>
      <xdr:row>64</xdr:row>
      <xdr:rowOff>100895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111072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4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79022</xdr:rowOff>
    </xdr:from>
    <xdr:to>
      <xdr:col>11</xdr:col>
      <xdr:colOff>82550</xdr:colOff>
      <xdr:row>60</xdr:row>
      <xdr:rowOff>9172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19349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6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84260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類似団体平均より低水準にあり，会計年度任用職員を予算要求の段階で配分枠を示し必要最低限に抑えるなど対応している。各費目とも増加傾向にはあるが，類似団体との比較でも最小限の経費に抑えられている。今後も逼迫した財政状況を考慮し引き続き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85</xdr:row>
      <xdr:rowOff>48213</xdr:rowOff>
    </xdr:from>
    <xdr:to>
      <xdr:col>23</xdr:col>
      <xdr:colOff>133350</xdr:colOff>
      <xdr:row>89</xdr:row>
      <xdr:rowOff>65252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621463"/>
          <a:ext cx="0" cy="702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37329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9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65252</xdr:rowOff>
    </xdr:from>
    <xdr:to>
      <xdr:col>24</xdr:col>
      <xdr:colOff>12700</xdr:colOff>
      <xdr:row>89</xdr:row>
      <xdr:rowOff>65252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24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134590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36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48213</xdr:rowOff>
    </xdr:from>
    <xdr:to>
      <xdr:col>24</xdr:col>
      <xdr:colOff>12700</xdr:colOff>
      <xdr:row>85</xdr:row>
      <xdr:rowOff>48213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8156</xdr:rowOff>
    </xdr:from>
    <xdr:to>
      <xdr:col>23</xdr:col>
      <xdr:colOff>133350</xdr:colOff>
      <xdr:row>85</xdr:row>
      <xdr:rowOff>48213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81406"/>
          <a:ext cx="838200" cy="4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149728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50658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6201</xdr:rowOff>
    </xdr:from>
    <xdr:to>
      <xdr:col>23</xdr:col>
      <xdr:colOff>184150</xdr:colOff>
      <xdr:row>88</xdr:row>
      <xdr:rowOff>107801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509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90767</xdr:rowOff>
    </xdr:from>
    <xdr:to>
      <xdr:col>19</xdr:col>
      <xdr:colOff>133350</xdr:colOff>
      <xdr:row>85</xdr:row>
      <xdr:rowOff>8156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49667"/>
          <a:ext cx="889000" cy="43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87</xdr:row>
      <xdr:rowOff>16463</xdr:rowOff>
    </xdr:from>
    <xdr:to>
      <xdr:col>19</xdr:col>
      <xdr:colOff>184150</xdr:colOff>
      <xdr:row>87</xdr:row>
      <xdr:rowOff>118063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93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102840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5018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61094</xdr:rowOff>
    </xdr:from>
    <xdr:to>
      <xdr:col>15</xdr:col>
      <xdr:colOff>82550</xdr:colOff>
      <xdr:row>82</xdr:row>
      <xdr:rowOff>90767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8544"/>
          <a:ext cx="889000" cy="20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32851</xdr:rowOff>
    </xdr:from>
    <xdr:to>
      <xdr:col>15</xdr:col>
      <xdr:colOff>133350</xdr:colOff>
      <xdr:row>86</xdr:row>
      <xdr:rowOff>134451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119228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6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163747</xdr:rowOff>
    </xdr:from>
    <xdr:to>
      <xdr:col>11</xdr:col>
      <xdr:colOff>31750</xdr:colOff>
      <xdr:row>81</xdr:row>
      <xdr:rowOff>61094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79747"/>
          <a:ext cx="889000" cy="6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84266</xdr:rowOff>
    </xdr:from>
    <xdr:to>
      <xdr:col>11</xdr:col>
      <xdr:colOff>82550</xdr:colOff>
      <xdr:row>86</xdr:row>
      <xdr:rowOff>14416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5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170643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4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164331</xdr:rowOff>
    </xdr:from>
    <xdr:to>
      <xdr:col>7</xdr:col>
      <xdr:colOff>31750</xdr:colOff>
      <xdr:row>85</xdr:row>
      <xdr:rowOff>94481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56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79258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65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168863</xdr:rowOff>
    </xdr:from>
    <xdr:to>
      <xdr:col>23</xdr:col>
      <xdr:colOff>184150</xdr:colOff>
      <xdr:row>85</xdr:row>
      <xdr:rowOff>99013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90140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128806</xdr:rowOff>
    </xdr:from>
    <xdr:to>
      <xdr:col>19</xdr:col>
      <xdr:colOff>184150</xdr:colOff>
      <xdr:row>85</xdr:row>
      <xdr:rowOff>58956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69133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9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39967</xdr:rowOff>
    </xdr:from>
    <xdr:to>
      <xdr:col>15</xdr:col>
      <xdr:colOff>133350</xdr:colOff>
      <xdr:row>82</xdr:row>
      <xdr:rowOff>141567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151744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6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10294</xdr:rowOff>
    </xdr:from>
    <xdr:to>
      <xdr:col>11</xdr:col>
      <xdr:colOff>82550</xdr:colOff>
      <xdr:row>81</xdr:row>
      <xdr:rowOff>111894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122071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112947</xdr:rowOff>
    </xdr:from>
    <xdr:to>
      <xdr:col>7</xdr:col>
      <xdr:colOff>31750</xdr:colOff>
      <xdr:row>81</xdr:row>
      <xdr:rowOff>43097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2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53274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9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ラスパイレス指数は，類似団体平均を上回る値で推移しているものの，数値は減少傾向にある。今後も従来の制度の見直しを図りながら，適正な給与水準の確保に努める。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604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109661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39971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80434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876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52916</xdr:rowOff>
    </xdr:from>
    <xdr:to>
      <xdr:col>77</xdr:col>
      <xdr:colOff>95250</xdr:colOff>
      <xdr:row>82</xdr:row>
      <xdr:rowOff>154516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1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120650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680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160866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93134</xdr:rowOff>
    </xdr:from>
    <xdr:to>
      <xdr:col>68</xdr:col>
      <xdr:colOff>203200</xdr:colOff>
      <xdr:row>83</xdr:row>
      <xdr:rowOff>23284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84666</xdr:rowOff>
    </xdr:from>
    <xdr:to>
      <xdr:col>64</xdr:col>
      <xdr:colOff>152400</xdr:colOff>
      <xdr:row>80</xdr:row>
      <xdr:rowOff>14816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362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24993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339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急速な少子高齢化や多様化する住民ニーズへの多様化・高度化による行政需要の増大に伴い事務量は増加しているが，職員数は前年度と比較して２名減の１５８名で類似団体と比較しても少ない職員数となっている。住民サービスの維持向上を効率的な行財政運営を図るため，業務量と人員のバランスを見据えながら八千代町定員適正化計画の見直し，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135165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02124"/>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107242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135165</xdr:rowOff>
    </xdr:from>
    <xdr:to>
      <xdr:col>81</xdr:col>
      <xdr:colOff>133350</xdr:colOff>
      <xdr:row>67</xdr:row>
      <xdr:rowOff>135165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127000</xdr:rowOff>
    </xdr:from>
    <xdr:to>
      <xdr:col>81</xdr:col>
      <xdr:colOff>44450</xdr:colOff>
      <xdr:row>58</xdr:row>
      <xdr:rowOff>158024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0711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39931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1012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67854</xdr:rowOff>
    </xdr:from>
    <xdr:to>
      <xdr:col>81</xdr:col>
      <xdr:colOff>95250</xdr:colOff>
      <xdr:row>64</xdr:row>
      <xdr:rowOff>169454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127000</xdr:rowOff>
    </xdr:from>
    <xdr:to>
      <xdr:col>77</xdr:col>
      <xdr:colOff>44450</xdr:colOff>
      <xdr:row>59</xdr:row>
      <xdr:rowOff>3810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07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40277</xdr:rowOff>
    </xdr:from>
    <xdr:to>
      <xdr:col>77</xdr:col>
      <xdr:colOff>95250</xdr:colOff>
      <xdr:row>64</xdr:row>
      <xdr:rowOff>141877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126654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10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120106</xdr:rowOff>
    </xdr:from>
    <xdr:to>
      <xdr:col>72</xdr:col>
      <xdr:colOff>203200</xdr:colOff>
      <xdr:row>59</xdr:row>
      <xdr:rowOff>3810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6420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54066</xdr:rowOff>
    </xdr:from>
    <xdr:to>
      <xdr:col>73</xdr:col>
      <xdr:colOff>44450</xdr:colOff>
      <xdr:row>64</xdr:row>
      <xdr:rowOff>155666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140443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11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64951</xdr:rowOff>
    </xdr:from>
    <xdr:to>
      <xdr:col>68</xdr:col>
      <xdr:colOff>152400</xdr:colOff>
      <xdr:row>58</xdr:row>
      <xdr:rowOff>120106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0905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36830</xdr:rowOff>
    </xdr:from>
    <xdr:to>
      <xdr:col>68</xdr:col>
      <xdr:colOff>203200</xdr:colOff>
      <xdr:row>64</xdr:row>
      <xdr:rowOff>138430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123207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153126</xdr:rowOff>
    </xdr:from>
    <xdr:to>
      <xdr:col>64</xdr:col>
      <xdr:colOff>152400</xdr:colOff>
      <xdr:row>64</xdr:row>
      <xdr:rowOff>83276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68053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107224</xdr:rowOff>
    </xdr:from>
    <xdr:to>
      <xdr:col>81</xdr:col>
      <xdr:colOff>95250</xdr:colOff>
      <xdr:row>59</xdr:row>
      <xdr:rowOff>37374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28501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7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76200</xdr:rowOff>
    </xdr:from>
    <xdr:to>
      <xdr:col>77</xdr:col>
      <xdr:colOff>95250</xdr:colOff>
      <xdr:row>59</xdr:row>
      <xdr:rowOff>6350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16527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69306</xdr:rowOff>
    </xdr:from>
    <xdr:to>
      <xdr:col>68</xdr:col>
      <xdr:colOff>203200</xdr:colOff>
      <xdr:row>58</xdr:row>
      <xdr:rowOff>170906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14151</xdr:rowOff>
    </xdr:from>
    <xdr:to>
      <xdr:col>64</xdr:col>
      <xdr:colOff>152400</xdr:colOff>
      <xdr:row>58</xdr:row>
      <xdr:rowOff>115751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125928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の元利償還金に対する繰入金の４０百万円の減や債務負担行為に基づく支出額の１７百万円の減となったことにより，単年度実質公債費率は前年度より１．３ポイント減の６．３％，３カ年平均の実質公債費比率は前年度と横ばいの７．０％となった。類似団体平均を下回っているが，今後も真に必要な事業のみを実施するとともに，特別会計や一部事務組合の地方債発行にも留意し，総合的な観点から地方債依存度の減少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158750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50240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73677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158750</xdr:rowOff>
    </xdr:from>
    <xdr:to>
      <xdr:col>81</xdr:col>
      <xdr:colOff>133350</xdr:colOff>
      <xdr:row>37</xdr:row>
      <xdr:rowOff>158750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37</xdr:row>
      <xdr:rowOff>158750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0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67327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158750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143510</xdr:rowOff>
    </xdr:from>
    <xdr:to>
      <xdr:col>77</xdr:col>
      <xdr:colOff>95250</xdr:colOff>
      <xdr:row>43</xdr:row>
      <xdr:rowOff>73660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110490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158750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541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29227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59690</xdr:rowOff>
    </xdr:from>
    <xdr:to>
      <xdr:col>73</xdr:col>
      <xdr:colOff>44450</xdr:colOff>
      <xdr:row>37</xdr:row>
      <xdr:rowOff>161290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で臨時財政対策債償還費の減により基準財政需要額算入見込額が７７０百万円減少したものの，平成１６年度臨時財政対策債の償還終了等により地方債の現在高が５０４百万円減少するなどにより，将来負担比率は前年度に引き続き０．０％となった。今後も特別会計や一部事務組合の地方債残高も含めた総合的な観点から地方債現在高の減少や充当可能基金への財源確保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17</xdr:row>
      <xdr:rowOff>159004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6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131081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04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17</xdr:row>
      <xdr:rowOff>159004</xdr:rowOff>
    </xdr:from>
    <xdr:to>
      <xdr:col>81</xdr:col>
      <xdr:colOff>133350</xdr:colOff>
      <xdr:row>17</xdr:row>
      <xdr:rowOff>159004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07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17</xdr:row>
      <xdr:rowOff>14224</xdr:rowOff>
    </xdr:from>
    <xdr:to>
      <xdr:col>72</xdr:col>
      <xdr:colOff>203200</xdr:colOff>
      <xdr:row>19</xdr:row>
      <xdr:rowOff>115316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928874"/>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19</xdr:row>
      <xdr:rowOff>115316</xdr:rowOff>
    </xdr:from>
    <xdr:to>
      <xdr:col>68</xdr:col>
      <xdr:colOff>152400</xdr:colOff>
      <xdr:row>22</xdr:row>
      <xdr:rowOff>155956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372866"/>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62611</xdr:rowOff>
    </xdr:from>
    <xdr:to>
      <xdr:col>68</xdr:col>
      <xdr:colOff>203200</xdr:colOff>
      <xdr:row>15</xdr:row>
      <xdr:rowOff>164211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2938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91313</xdr:rowOff>
    </xdr:from>
    <xdr:to>
      <xdr:col>64</xdr:col>
      <xdr:colOff>152400</xdr:colOff>
      <xdr:row>18</xdr:row>
      <xdr:rowOff>21463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30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31640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134874</xdr:rowOff>
    </xdr:from>
    <xdr:to>
      <xdr:col>73</xdr:col>
      <xdr:colOff>44450</xdr:colOff>
      <xdr:row>17</xdr:row>
      <xdr:rowOff>65024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49801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64516</xdr:rowOff>
    </xdr:from>
    <xdr:to>
      <xdr:col>68</xdr:col>
      <xdr:colOff>203200</xdr:colOff>
      <xdr:row>19</xdr:row>
      <xdr:rowOff>166116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3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150893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4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105156</xdr:rowOff>
    </xdr:from>
    <xdr:to>
      <xdr:col>64</xdr:col>
      <xdr:colOff>152400</xdr:colOff>
      <xdr:row>23</xdr:row>
      <xdr:rowOff>35306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8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20083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96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21,082
19,031
58.99
11,212,149
10,442,632
733,909
5,797,861
5,984,889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退職手当組合負担金により人件費における経常経費充当経常一般財源等が前年度より１０５百万円増加し，経常収支比率は０．９ポイント増の２４．２％となった。類似団体平均も上回っている状態である。今後は，八千代町定員適正化計画の見直しを行うとともに，計画的な職員採用を実施しながら適切な定員管理に努める。また，ＤＸ推進等の働き方改革の推進を行い，引き続き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61686</xdr:rowOff>
    </xdr:from>
    <xdr:to>
      <xdr:col>24</xdr:col>
      <xdr:colOff>25400</xdr:colOff>
      <xdr:row>40</xdr:row>
      <xdr:rowOff>159657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480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131734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159657</xdr:rowOff>
    </xdr:from>
    <xdr:to>
      <xdr:col>24</xdr:col>
      <xdr:colOff>114300</xdr:colOff>
      <xdr:row>40</xdr:row>
      <xdr:rowOff>159657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61686</xdr:rowOff>
    </xdr:from>
    <xdr:to>
      <xdr:col>24</xdr:col>
      <xdr:colOff>114300</xdr:colOff>
      <xdr:row>32</xdr:row>
      <xdr:rowOff>61686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38</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6248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118836</xdr:rowOff>
    </xdr:from>
    <xdr:to>
      <xdr:col>19</xdr:col>
      <xdr:colOff>187325</xdr:colOff>
      <xdr:row>38</xdr:row>
      <xdr:rowOff>61685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62486"/>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125186</xdr:rowOff>
    </xdr:from>
    <xdr:to>
      <xdr:col>20</xdr:col>
      <xdr:colOff>38100</xdr:colOff>
      <xdr:row>37</xdr:row>
      <xdr:rowOff>55336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65513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86178</xdr:rowOff>
    </xdr:from>
    <xdr:to>
      <xdr:col>15</xdr:col>
      <xdr:colOff>98425</xdr:colOff>
      <xdr:row>38</xdr:row>
      <xdr:rowOff>61685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298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100693</xdr:rowOff>
    </xdr:from>
    <xdr:to>
      <xdr:col>15</xdr:col>
      <xdr:colOff>149225</xdr:colOff>
      <xdr:row>38</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86178</xdr:rowOff>
    </xdr:from>
    <xdr:to>
      <xdr:col>11</xdr:col>
      <xdr:colOff>9525</xdr:colOff>
      <xdr:row>39</xdr:row>
      <xdr:rowOff>4535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298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43543</xdr:rowOff>
    </xdr:from>
    <xdr:to>
      <xdr:col>6</xdr:col>
      <xdr:colOff>171450</xdr:colOff>
      <xdr:row>38</xdr:row>
      <xdr:rowOff>145143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155320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68036</xdr:rowOff>
    </xdr:from>
    <xdr:to>
      <xdr:col>20</xdr:col>
      <xdr:colOff>38100</xdr:colOff>
      <xdr:row>37</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154412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9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xdr:rowOff>
    </xdr:from>
    <xdr:to>
      <xdr:col>15</xdr:col>
      <xdr:colOff>149225</xdr:colOff>
      <xdr:row>38</xdr:row>
      <xdr:rowOff>112485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35378</xdr:rowOff>
    </xdr:from>
    <xdr:to>
      <xdr:col>11</xdr:col>
      <xdr:colOff>60325</xdr:colOff>
      <xdr:row>37</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121755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125185</xdr:rowOff>
    </xdr:from>
    <xdr:to>
      <xdr:col>6</xdr:col>
      <xdr:colOff>171450</xdr:colOff>
      <xdr:row>39</xdr:row>
      <xdr:rowOff>55335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40112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経費一般財源等は前年度と比べて，委託料の増や光熱水費の高騰により６５百万円の増となり，経常収支比率は前年度から０．６ポイント増加して１４．３％となった。また，類似団体平均を上回っている状態である。委託内容の見直しや長期契約を検討することなどにより，委託金額の削減に努める。また，受益者負担の原則にたち各公共施設の使用料の見直しを行うとともに，ホームページ等の広告料拡充も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92710</xdr:rowOff>
    </xdr:from>
    <xdr:to>
      <xdr:col>82</xdr:col>
      <xdr:colOff>107950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6644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7637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92710</xdr:rowOff>
    </xdr:from>
    <xdr:to>
      <xdr:col>82</xdr:col>
      <xdr:colOff>196850</xdr:colOff>
      <xdr:row>15</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66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19</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45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87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17</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44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18</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446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費や障害者自立支援給付費等により扶助費における経常経費一般財源等が前年度より１０６百万円増加し，経常収支比率は１．５ポイント増の１０．３％となった。類似団体平均も上回っている状態である。今後とも適切な補助制度の活用等により，町財政への負担軽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62</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759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7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60</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28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152400</xdr:rowOff>
    </xdr:from>
    <xdr:to>
      <xdr:col>24</xdr:col>
      <xdr:colOff>76200</xdr:colOff>
      <xdr:row>62</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べて４．６ポイント減となったものの，類似団体平均を３．０ポイント上回る１５．２％となっている。前年度から大幅に減少したのは，下水道事業の公営企業法一部適用に伴い繰出金の一部を補助費等に移行したことによるものである。また，維持補修費が増加しており，道路等の老朽化が進み維持補修費の費用が増加したものと考えられる。減価償却率も高く公共施設等の維持補修費も増加傾向であることから，今後は公共施設の老朽化へ向けた建て替え等の検討を進めていく予定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58</xdr:row>
      <xdr:rowOff>83457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9615"/>
          <a:ext cx="0" cy="957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55534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99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83457</xdr:rowOff>
    </xdr:from>
    <xdr:to>
      <xdr:col>82</xdr:col>
      <xdr:colOff>196850</xdr:colOff>
      <xdr:row>58</xdr:row>
      <xdr:rowOff>83457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27557"/>
          <a:ext cx="8382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37193</xdr:rowOff>
    </xdr:from>
    <xdr:to>
      <xdr:col>78</xdr:col>
      <xdr:colOff>69850</xdr:colOff>
      <xdr:row>61</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9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110672</xdr:rowOff>
    </xdr:from>
    <xdr:to>
      <xdr:col>73</xdr:col>
      <xdr:colOff>180975</xdr:colOff>
      <xdr:row>61</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97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110672</xdr:rowOff>
    </xdr:from>
    <xdr:to>
      <xdr:col>69</xdr:col>
      <xdr:colOff>92075</xdr:colOff>
      <xdr:row>60</xdr:row>
      <xdr:rowOff>132443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9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81842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112684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8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157843</xdr:rowOff>
    </xdr:from>
    <xdr:to>
      <xdr:col>74</xdr:col>
      <xdr:colOff>31750</xdr:colOff>
      <xdr:row>61</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経費一般財源等は前年度と比べて，下水道事業の公営企業法一部適用に伴い１８８百万円の増となった。経常収支比率は２．７ポイント増の１６．３％となっており，類似団体平均を下回っている。今後も八千代町第６次総合計画に基づき補助金を交付するのに適当な事業なのかを見極め，不要な補助金については廃止を含めた見直しを行い，また，一部事務組合に対して徹底した経費削減を要望し，負担金の軽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41</xdr:row>
      <xdr:rowOff>54610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96520</xdr:rowOff>
    </xdr:from>
    <xdr:to>
      <xdr:col>82</xdr:col>
      <xdr:colOff>107950</xdr:colOff>
      <xdr:row>35</xdr:row>
      <xdr:rowOff>130810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258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33037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96520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4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148590</xdr:rowOff>
    </xdr:from>
    <xdr:to>
      <xdr:col>78</xdr:col>
      <xdr:colOff>120650</xdr:colOff>
      <xdr:row>36</xdr:row>
      <xdr:rowOff>78740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34</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42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152400</xdr:rowOff>
    </xdr:from>
    <xdr:to>
      <xdr:col>74</xdr:col>
      <xdr:colOff>31750</xdr:colOff>
      <xdr:row>35</xdr:row>
      <xdr:rowOff>82550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34</xdr:row>
      <xdr:rowOff>20320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42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133350</xdr:rowOff>
    </xdr:from>
    <xdr:to>
      <xdr:col>69</xdr:col>
      <xdr:colOff>142875</xdr:colOff>
      <xdr:row>34</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80010</xdr:rowOff>
    </xdr:from>
    <xdr:to>
      <xdr:col>82</xdr:col>
      <xdr:colOff>158750</xdr:colOff>
      <xdr:row>36</xdr:row>
      <xdr:rowOff>10160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96537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45720</xdr:rowOff>
    </xdr:from>
    <xdr:to>
      <xdr:col>78</xdr:col>
      <xdr:colOff>120650</xdr:colOff>
      <xdr:row>34</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157497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34290</xdr:rowOff>
    </xdr:from>
    <xdr:to>
      <xdr:col>69</xdr:col>
      <xdr:colOff>142875</xdr:colOff>
      <xdr:row>33</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146067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経費一般財源等は前年度より１百万円減少し，また，経常一般財源等が地方交付税や地方消費税交付金により２００百万円増加となったことにより，経常収支比率は前年度より０．４ポイント減の１０．９％となった。地方債発行の抑制等により公債費に係る経常収支比率は類似団体平均と比較すると７．４ポイント低い。今後は，老朽化した公共施設の整備等により公債費が増加することを考え，普通建設事業費の精査，基金の有効的な活用等により地方債の発行を必要最小限に抑え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82</xdr:row>
      <xdr:rowOff>39914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11991</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39914</xdr:rowOff>
    </xdr:from>
    <xdr:to>
      <xdr:col>24</xdr:col>
      <xdr:colOff>114300</xdr:colOff>
      <xdr:row>82</xdr:row>
      <xdr:rowOff>39914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146050</xdr:rowOff>
    </xdr:from>
    <xdr:to>
      <xdr:col>24</xdr:col>
      <xdr:colOff>25400</xdr:colOff>
      <xdr:row>74</xdr:row>
      <xdr:rowOff>18143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661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167822</xdr:rowOff>
    </xdr:from>
    <xdr:to>
      <xdr:col>19</xdr:col>
      <xdr:colOff>187325</xdr:colOff>
      <xdr:row>74</xdr:row>
      <xdr:rowOff>18143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683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163286</xdr:rowOff>
    </xdr:from>
    <xdr:to>
      <xdr:col>20</xdr:col>
      <xdr:colOff>38100</xdr:colOff>
      <xdr:row>79</xdr:row>
      <xdr:rowOff>93436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78213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62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73</xdr:row>
      <xdr:rowOff>167822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2585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35379</xdr:rowOff>
    </xdr:from>
    <xdr:to>
      <xdr:col>15</xdr:col>
      <xdr:colOff>149225</xdr:colOff>
      <xdr:row>79</xdr:row>
      <xdr:rowOff>136979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121756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74</xdr:row>
      <xdr:rowOff>18143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585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108857</xdr:rowOff>
    </xdr:from>
    <xdr:to>
      <xdr:col>11</xdr:col>
      <xdr:colOff>60325</xdr:colOff>
      <xdr:row>79</xdr:row>
      <xdr:rowOff>39007</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23784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132641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95250</xdr:rowOff>
    </xdr:from>
    <xdr:to>
      <xdr:col>24</xdr:col>
      <xdr:colOff>76200</xdr:colOff>
      <xdr:row>74</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138793</xdr:rowOff>
    </xdr:from>
    <xdr:to>
      <xdr:col>20</xdr:col>
      <xdr:colOff>38100</xdr:colOff>
      <xdr:row>74</xdr:row>
      <xdr:rowOff>68943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79120</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423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117022</xdr:rowOff>
    </xdr:from>
    <xdr:to>
      <xdr:col>15</xdr:col>
      <xdr:colOff>149225</xdr:colOff>
      <xdr:row>74</xdr:row>
      <xdr:rowOff>47172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57349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138793</xdr:rowOff>
    </xdr:from>
    <xdr:to>
      <xdr:col>6</xdr:col>
      <xdr:colOff>171450</xdr:colOff>
      <xdr:row>74</xdr:row>
      <xdr:rowOff>68943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79120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べて１．１ポイント増加し，類似団体平均値を７．７ポイント上回る８０．３％となっている。前年度と比較して経常収支比率が全般的に増加している。前年度から増加した要因として，人件費や物価高騰による影響が考えられる。今後も適切な経費削減を行い，歳出の抑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94343</xdr:rowOff>
    </xdr:from>
    <xdr:to>
      <xdr:col>82</xdr:col>
      <xdr:colOff>107950</xdr:colOff>
      <xdr:row>81</xdr:row>
      <xdr:rowOff>124279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781643"/>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96356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124279</xdr:rowOff>
    </xdr:from>
    <xdr:to>
      <xdr:col>82</xdr:col>
      <xdr:colOff>196850</xdr:colOff>
      <xdr:row>81</xdr:row>
      <xdr:rowOff>124279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9270</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52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94343</xdr:rowOff>
    </xdr:from>
    <xdr:to>
      <xdr:col>82</xdr:col>
      <xdr:colOff>196850</xdr:colOff>
      <xdr:row>74</xdr:row>
      <xdr:rowOff>94343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78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4536</xdr:rowOff>
    </xdr:from>
    <xdr:to>
      <xdr:col>82</xdr:col>
      <xdr:colOff>107950</xdr:colOff>
      <xdr:row>81</xdr:row>
      <xdr:rowOff>124279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8919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109056</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1814</xdr:rowOff>
    </xdr:from>
    <xdr:to>
      <xdr:col>78</xdr:col>
      <xdr:colOff>69850</xdr:colOff>
      <xdr:row>81</xdr:row>
      <xdr:rowOff>4536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7178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24493</xdr:rowOff>
    </xdr:from>
    <xdr:to>
      <xdr:col>78</xdr:col>
      <xdr:colOff>120650</xdr:colOff>
      <xdr:row>75</xdr:row>
      <xdr:rowOff>126093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136270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65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154214</xdr:rowOff>
    </xdr:from>
    <xdr:to>
      <xdr:col>73</xdr:col>
      <xdr:colOff>180975</xdr:colOff>
      <xdr:row>80</xdr:row>
      <xdr:rowOff>1814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184414"/>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35378</xdr:rowOff>
    </xdr:from>
    <xdr:to>
      <xdr:col>74</xdr:col>
      <xdr:colOff>31750</xdr:colOff>
      <xdr:row>75</xdr:row>
      <xdr:rowOff>136978</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147155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154214</xdr:rowOff>
    </xdr:from>
    <xdr:to>
      <xdr:col>69</xdr:col>
      <xdr:colOff>92075</xdr:colOff>
      <xdr:row>79</xdr:row>
      <xdr:rowOff>129721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184414"/>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81643</xdr:rowOff>
    </xdr:from>
    <xdr:to>
      <xdr:col>69</xdr:col>
      <xdr:colOff>142875</xdr:colOff>
      <xdr:row>73</xdr:row>
      <xdr:rowOff>11793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42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21970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9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24493</xdr:rowOff>
    </xdr:from>
    <xdr:to>
      <xdr:col>65</xdr:col>
      <xdr:colOff>53975</xdr:colOff>
      <xdr:row>75</xdr:row>
      <xdr:rowOff>126093</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136270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73479</xdr:rowOff>
    </xdr:from>
    <xdr:to>
      <xdr:col>82</xdr:col>
      <xdr:colOff>158750</xdr:colOff>
      <xdr:row>82</xdr:row>
      <xdr:rowOff>3629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9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153506</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86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125186</xdr:rowOff>
    </xdr:from>
    <xdr:to>
      <xdr:col>78</xdr:col>
      <xdr:colOff>120650</xdr:colOff>
      <xdr:row>81</xdr:row>
      <xdr:rowOff>55336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40113</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92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122464</xdr:rowOff>
    </xdr:from>
    <xdr:to>
      <xdr:col>74</xdr:col>
      <xdr:colOff>31750</xdr:colOff>
      <xdr:row>80</xdr:row>
      <xdr:rowOff>52614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37391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103414</xdr:rowOff>
    </xdr:from>
    <xdr:to>
      <xdr:col>69</xdr:col>
      <xdr:colOff>142875</xdr:colOff>
      <xdr:row>77</xdr:row>
      <xdr:rowOff>33564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18341</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1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78921</xdr:rowOff>
    </xdr:from>
    <xdr:to>
      <xdr:col>65</xdr:col>
      <xdr:colOff>53975</xdr:colOff>
      <xdr:row>80</xdr:row>
      <xdr:rowOff>9071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165298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9164</xdr:rowOff>
    </xdr:from>
    <xdr:to>
      <xdr:col>29</xdr:col>
      <xdr:colOff>127000</xdr:colOff>
      <xdr:row>19</xdr:row>
      <xdr:rowOff>47341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85639"/>
          <a:ext cx="0" cy="10668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57518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6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47341</xdr:rowOff>
    </xdr:from>
    <xdr:to>
      <xdr:col>30</xdr:col>
      <xdr:colOff>25400</xdr:colOff>
      <xdr:row>19</xdr:row>
      <xdr:rowOff>47341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2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95541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2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9164</xdr:rowOff>
    </xdr:from>
    <xdr:to>
      <xdr:col>30</xdr:col>
      <xdr:colOff>25400</xdr:colOff>
      <xdr:row>13</xdr:row>
      <xdr:rowOff>9164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856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47341</xdr:rowOff>
    </xdr:from>
    <xdr:to>
      <xdr:col>29</xdr:col>
      <xdr:colOff>127000</xdr:colOff>
      <xdr:row>19</xdr:row>
      <xdr:rowOff>159675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52516"/>
          <a:ext cx="647700" cy="11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99958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376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83431</xdr:rowOff>
    </xdr:from>
    <xdr:to>
      <xdr:col>29</xdr:col>
      <xdr:colOff>177800</xdr:colOff>
      <xdr:row>15</xdr:row>
      <xdr:rowOff>13581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531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133843</xdr:rowOff>
    </xdr:from>
    <xdr:to>
      <xdr:col>26</xdr:col>
      <xdr:colOff>50800</xdr:colOff>
      <xdr:row>19</xdr:row>
      <xdr:rowOff>159675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439018"/>
          <a:ext cx="698500" cy="25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61806</xdr:rowOff>
    </xdr:from>
    <xdr:to>
      <xdr:col>26</xdr:col>
      <xdr:colOff>101600</xdr:colOff>
      <xdr:row>15</xdr:row>
      <xdr:rowOff>163406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681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45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100444</xdr:rowOff>
    </xdr:from>
    <xdr:to>
      <xdr:col>22</xdr:col>
      <xdr:colOff>114300</xdr:colOff>
      <xdr:row>19</xdr:row>
      <xdr:rowOff>133843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05619"/>
          <a:ext cx="698500" cy="33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97948</xdr:rowOff>
    </xdr:from>
    <xdr:to>
      <xdr:col>22</xdr:col>
      <xdr:colOff>165100</xdr:colOff>
      <xdr:row>16</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17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48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100444</xdr:rowOff>
    </xdr:from>
    <xdr:to>
      <xdr:col>18</xdr:col>
      <xdr:colOff>177800</xdr:colOff>
      <xdr:row>20</xdr:row>
      <xdr:rowOff>30561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05619"/>
          <a:ext cx="698500" cy="10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123254</xdr:rowOff>
    </xdr:from>
    <xdr:to>
      <xdr:col>19</xdr:col>
      <xdr:colOff>38100</xdr:colOff>
      <xdr:row>16</xdr:row>
      <xdr:rowOff>53404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742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63581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1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158686</xdr:rowOff>
    </xdr:from>
    <xdr:to>
      <xdr:col>15</xdr:col>
      <xdr:colOff>101600</xdr:colOff>
      <xdr:row>16</xdr:row>
      <xdr:rowOff>88836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78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99013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4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167991</xdr:rowOff>
    </xdr:from>
    <xdr:to>
      <xdr:col>29</xdr:col>
      <xdr:colOff>177800</xdr:colOff>
      <xdr:row>19</xdr:row>
      <xdr:rowOff>98141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01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76568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1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108875</xdr:rowOff>
    </xdr:from>
    <xdr:to>
      <xdr:col>26</xdr:col>
      <xdr:colOff>101600</xdr:colOff>
      <xdr:row>20</xdr:row>
      <xdr:rowOff>39025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1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23802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0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83043</xdr:rowOff>
    </xdr:from>
    <xdr:to>
      <xdr:col>22</xdr:col>
      <xdr:colOff>165100</xdr:colOff>
      <xdr:row>20</xdr:row>
      <xdr:rowOff>13193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8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169420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7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49644</xdr:rowOff>
    </xdr:from>
    <xdr:to>
      <xdr:col>19</xdr:col>
      <xdr:colOff>38100</xdr:colOff>
      <xdr:row>19</xdr:row>
      <xdr:rowOff>151244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4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136021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151211</xdr:rowOff>
    </xdr:from>
    <xdr:to>
      <xdr:col>15</xdr:col>
      <xdr:colOff>101600</xdr:colOff>
      <xdr:row>20</xdr:row>
      <xdr:rowOff>81361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5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66138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4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125217</xdr:rowOff>
    </xdr:from>
    <xdr:to>
      <xdr:col>29</xdr:col>
      <xdr:colOff>127000</xdr:colOff>
      <xdr:row>37</xdr:row>
      <xdr:rowOff>93304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49767"/>
          <a:ext cx="0" cy="11682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103481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93304</xdr:rowOff>
    </xdr:from>
    <xdr:to>
      <xdr:col>30</xdr:col>
      <xdr:colOff>25400</xdr:colOff>
      <xdr:row>37</xdr:row>
      <xdr:rowOff>93304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1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40144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9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125217</xdr:rowOff>
    </xdr:from>
    <xdr:to>
      <xdr:col>30</xdr:col>
      <xdr:colOff>25400</xdr:colOff>
      <xdr:row>33</xdr:row>
      <xdr:rowOff>125217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497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153472</xdr:rowOff>
    </xdr:from>
    <xdr:to>
      <xdr:col>29</xdr:col>
      <xdr:colOff>127000</xdr:colOff>
      <xdr:row>37</xdr:row>
      <xdr:rowOff>93304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06722"/>
          <a:ext cx="647700" cy="111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24650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29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179573</xdr:rowOff>
    </xdr:from>
    <xdr:to>
      <xdr:col>29</xdr:col>
      <xdr:colOff>177800</xdr:colOff>
      <xdr:row>34</xdr:row>
      <xdr:rowOff>281173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44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153472</xdr:rowOff>
    </xdr:from>
    <xdr:to>
      <xdr:col>26</xdr:col>
      <xdr:colOff>50800</xdr:colOff>
      <xdr:row>37</xdr:row>
      <xdr:rowOff>41504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06722"/>
          <a:ext cx="698500" cy="5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133624</xdr:rowOff>
    </xdr:from>
    <xdr:to>
      <xdr:col>26</xdr:col>
      <xdr:colOff>101600</xdr:colOff>
      <xdr:row>34</xdr:row>
      <xdr:rowOff>235224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401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245401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169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41504</xdr:rowOff>
    </xdr:from>
    <xdr:to>
      <xdr:col>22</xdr:col>
      <xdr:colOff>114300</xdr:colOff>
      <xdr:row>37</xdr:row>
      <xdr:rowOff>110403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6204"/>
          <a:ext cx="698500" cy="68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90968</xdr:rowOff>
    </xdr:from>
    <xdr:to>
      <xdr:col>22</xdr:col>
      <xdr:colOff>165100</xdr:colOff>
      <xdr:row>34</xdr:row>
      <xdr:rowOff>192568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35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202745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1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110403</xdr:rowOff>
    </xdr:from>
    <xdr:to>
      <xdr:col>18</xdr:col>
      <xdr:colOff>177800</xdr:colOff>
      <xdr:row>37</xdr:row>
      <xdr:rowOff>124531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35103"/>
          <a:ext cx="698500" cy="14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175367</xdr:rowOff>
    </xdr:from>
    <xdr:to>
      <xdr:col>19</xdr:col>
      <xdr:colOff>38100</xdr:colOff>
      <xdr:row>34</xdr:row>
      <xdr:rowOff>276967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442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287144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2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330769</xdr:rowOff>
    </xdr:from>
    <xdr:to>
      <xdr:col>15</xdr:col>
      <xdr:colOff>101600</xdr:colOff>
      <xdr:row>35</xdr:row>
      <xdr:rowOff>89469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98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99646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6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42504</xdr:rowOff>
    </xdr:from>
    <xdr:to>
      <xdr:col>29</xdr:col>
      <xdr:colOff>177800</xdr:colOff>
      <xdr:row>37</xdr:row>
      <xdr:rowOff>144104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67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122531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102672</xdr:rowOff>
    </xdr:from>
    <xdr:to>
      <xdr:col>26</xdr:col>
      <xdr:colOff>101600</xdr:colOff>
      <xdr:row>37</xdr:row>
      <xdr:rowOff>32822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17599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4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162154</xdr:rowOff>
    </xdr:from>
    <xdr:to>
      <xdr:col>22</xdr:col>
      <xdr:colOff>165100</xdr:colOff>
      <xdr:row>37</xdr:row>
      <xdr:rowOff>92304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77081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0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59603</xdr:rowOff>
    </xdr:from>
    <xdr:to>
      <xdr:col>19</xdr:col>
      <xdr:colOff>38100</xdr:colOff>
      <xdr:row>37</xdr:row>
      <xdr:rowOff>161203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84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145980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7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73731</xdr:rowOff>
    </xdr:from>
    <xdr:to>
      <xdr:col>15</xdr:col>
      <xdr:colOff>101600</xdr:colOff>
      <xdr:row>37</xdr:row>
      <xdr:rowOff>175331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9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160108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8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21,082
19,031
58.99
11,212,149
10,442,632
733,909
5,797,861
5,984,889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63988</xdr:rowOff>
    </xdr:from>
    <xdr:to>
      <xdr:col>24</xdr:col>
      <xdr:colOff>62865</xdr:colOff>
      <xdr:row>37</xdr:row>
      <xdr:rowOff>56238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07488"/>
          <a:ext cx="1270" cy="119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60065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56238</xdr:rowOff>
    </xdr:from>
    <xdr:to>
      <xdr:col>24</xdr:col>
      <xdr:colOff>152400</xdr:colOff>
      <xdr:row>37</xdr:row>
      <xdr:rowOff>56238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63988</xdr:rowOff>
    </xdr:from>
    <xdr:to>
      <xdr:col>24</xdr:col>
      <xdr:colOff>152400</xdr:colOff>
      <xdr:row>30</xdr:row>
      <xdr:rowOff>63988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0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56238</xdr:rowOff>
    </xdr:from>
    <xdr:to>
      <xdr:col>24</xdr:col>
      <xdr:colOff>63500</xdr:colOff>
      <xdr:row>38</xdr:row>
      <xdr:rowOff>8118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99888"/>
          <a:ext cx="838200" cy="1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136786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45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113909</xdr:rowOff>
    </xdr:from>
    <xdr:to>
      <xdr:col>24</xdr:col>
      <xdr:colOff>114300</xdr:colOff>
      <xdr:row>33</xdr:row>
      <xdr:rowOff>44059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0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117960</xdr:rowOff>
    </xdr:from>
    <xdr:to>
      <xdr:col>19</xdr:col>
      <xdr:colOff>177800</xdr:colOff>
      <xdr:row>38</xdr:row>
      <xdr:rowOff>8118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61610"/>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93426</xdr:rowOff>
    </xdr:from>
    <xdr:to>
      <xdr:col>20</xdr:col>
      <xdr:colOff>38100</xdr:colOff>
      <xdr:row>34</xdr:row>
      <xdr:rowOff>23576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5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40103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52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103879</xdr:rowOff>
    </xdr:from>
    <xdr:to>
      <xdr:col>15</xdr:col>
      <xdr:colOff>50800</xdr:colOff>
      <xdr:row>37</xdr:row>
      <xdr:rowOff>117960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47529"/>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139672</xdr:rowOff>
    </xdr:from>
    <xdr:to>
      <xdr:col>15</xdr:col>
      <xdr:colOff>101600</xdr:colOff>
      <xdr:row>33</xdr:row>
      <xdr:rowOff>69822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86349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40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103879</xdr:rowOff>
    </xdr:from>
    <xdr:to>
      <xdr:col>10</xdr:col>
      <xdr:colOff>114300</xdr:colOff>
      <xdr:row>38</xdr:row>
      <xdr:rowOff>47026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47529"/>
          <a:ext cx="889000" cy="1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71458</xdr:rowOff>
    </xdr:from>
    <xdr:to>
      <xdr:col>10</xdr:col>
      <xdr:colOff>165100</xdr:colOff>
      <xdr:row>34</xdr:row>
      <xdr:rowOff>1608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2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18135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50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120310</xdr:rowOff>
    </xdr:from>
    <xdr:to>
      <xdr:col>6</xdr:col>
      <xdr:colOff>38100</xdr:colOff>
      <xdr:row>34</xdr:row>
      <xdr:rowOff>50460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66987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55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5438</xdr:rowOff>
    </xdr:from>
    <xdr:to>
      <xdr:col>24</xdr:col>
      <xdr:colOff>114300</xdr:colOff>
      <xdr:row>37</xdr:row>
      <xdr:rowOff>107038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4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91815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128768</xdr:rowOff>
    </xdr:from>
    <xdr:to>
      <xdr:col>20</xdr:col>
      <xdr:colOff>38100</xdr:colOff>
      <xdr:row>38</xdr:row>
      <xdr:rowOff>58917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724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50045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6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67160</xdr:rowOff>
    </xdr:from>
    <xdr:to>
      <xdr:col>15</xdr:col>
      <xdr:colOff>101600</xdr:colOff>
      <xdr:row>37</xdr:row>
      <xdr:rowOff>168760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159887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0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53079</xdr:rowOff>
    </xdr:from>
    <xdr:to>
      <xdr:col>10</xdr:col>
      <xdr:colOff>165100</xdr:colOff>
      <xdr:row>37</xdr:row>
      <xdr:rowOff>154679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145805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167676</xdr:rowOff>
    </xdr:from>
    <xdr:to>
      <xdr:col>6</xdr:col>
      <xdr:colOff>38100</xdr:colOff>
      <xdr:row>38</xdr:row>
      <xdr:rowOff>97826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88953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67371</xdr:rowOff>
    </xdr:from>
    <xdr:to>
      <xdr:col>24</xdr:col>
      <xdr:colOff>62865</xdr:colOff>
      <xdr:row>53</xdr:row>
      <xdr:rowOff>27183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39871"/>
          <a:ext cx="1270" cy="47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31010</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11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27183</xdr:rowOff>
    </xdr:from>
    <xdr:to>
      <xdr:col>24</xdr:col>
      <xdr:colOff>152400</xdr:colOff>
      <xdr:row>53</xdr:row>
      <xdr:rowOff>27183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114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1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67371</xdr:rowOff>
    </xdr:from>
    <xdr:to>
      <xdr:col>24</xdr:col>
      <xdr:colOff>152400</xdr:colOff>
      <xdr:row>50</xdr:row>
      <xdr:rowOff>67371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3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101318</xdr:rowOff>
    </xdr:from>
    <xdr:to>
      <xdr:col>24</xdr:col>
      <xdr:colOff>63500</xdr:colOff>
      <xdr:row>53</xdr:row>
      <xdr:rowOff>27183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016718"/>
          <a:ext cx="838200" cy="9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160011</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8732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137134</xdr:rowOff>
    </xdr:from>
    <xdr:to>
      <xdr:col>24</xdr:col>
      <xdr:colOff>114300</xdr:colOff>
      <xdr:row>52</xdr:row>
      <xdr:rowOff>67284</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888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101318</xdr:rowOff>
    </xdr:from>
    <xdr:to>
      <xdr:col>19</xdr:col>
      <xdr:colOff>177800</xdr:colOff>
      <xdr:row>56</xdr:row>
      <xdr:rowOff>146490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016718"/>
          <a:ext cx="889000" cy="73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73447</xdr:rowOff>
    </xdr:from>
    <xdr:to>
      <xdr:col>20</xdr:col>
      <xdr:colOff>38100</xdr:colOff>
      <xdr:row>53</xdr:row>
      <xdr:rowOff>3597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89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166174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08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146490</xdr:rowOff>
    </xdr:from>
    <xdr:to>
      <xdr:col>15</xdr:col>
      <xdr:colOff>50800</xdr:colOff>
      <xdr:row>58</xdr:row>
      <xdr:rowOff>137940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47690"/>
          <a:ext cx="889000" cy="33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137203</xdr:rowOff>
    </xdr:from>
    <xdr:to>
      <xdr:col>15</xdr:col>
      <xdr:colOff>101600</xdr:colOff>
      <xdr:row>54</xdr:row>
      <xdr:rowOff>67353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22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83880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89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137940</xdr:rowOff>
    </xdr:from>
    <xdr:to>
      <xdr:col>10</xdr:col>
      <xdr:colOff>114300</xdr:colOff>
      <xdr:row>58</xdr:row>
      <xdr:rowOff>146832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82040"/>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127213</xdr:rowOff>
    </xdr:from>
    <xdr:to>
      <xdr:col>10</xdr:col>
      <xdr:colOff>165100</xdr:colOff>
      <xdr:row>55</xdr:row>
      <xdr:rowOff>57363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38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73890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16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63640</xdr:rowOff>
    </xdr:from>
    <xdr:to>
      <xdr:col>6</xdr:col>
      <xdr:colOff>38100</xdr:colOff>
      <xdr:row>55</xdr:row>
      <xdr:rowOff>165240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49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10317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2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147833</xdr:rowOff>
    </xdr:from>
    <xdr:to>
      <xdr:col>24</xdr:col>
      <xdr:colOff>114300</xdr:colOff>
      <xdr:row>53</xdr:row>
      <xdr:rowOff>77983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0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62760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97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50518</xdr:rowOff>
    </xdr:from>
    <xdr:to>
      <xdr:col>20</xdr:col>
      <xdr:colOff>38100</xdr:colOff>
      <xdr:row>52</xdr:row>
      <xdr:rowOff>152118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9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168645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74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95690</xdr:rowOff>
    </xdr:from>
    <xdr:to>
      <xdr:col>15</xdr:col>
      <xdr:colOff>101600</xdr:colOff>
      <xdr:row>57</xdr:row>
      <xdr:rowOff>25840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16967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87140</xdr:rowOff>
    </xdr:from>
    <xdr:to>
      <xdr:col>10</xdr:col>
      <xdr:colOff>165100</xdr:colOff>
      <xdr:row>59</xdr:row>
      <xdr:rowOff>17290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8417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2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96032</xdr:rowOff>
    </xdr:from>
    <xdr:to>
      <xdr:col>6</xdr:col>
      <xdr:colOff>38100</xdr:colOff>
      <xdr:row>59</xdr:row>
      <xdr:rowOff>26182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17309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39688</xdr:rowOff>
    </xdr:from>
    <xdr:to>
      <xdr:col>24</xdr:col>
      <xdr:colOff>62865</xdr:colOff>
      <xdr:row>78</xdr:row>
      <xdr:rowOff>124840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12638"/>
          <a:ext cx="1270" cy="128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128667</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124840</xdr:rowOff>
    </xdr:from>
    <xdr:to>
      <xdr:col>24</xdr:col>
      <xdr:colOff>152400</xdr:colOff>
      <xdr:row>78</xdr:row>
      <xdr:rowOff>124840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157815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8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39688</xdr:rowOff>
    </xdr:from>
    <xdr:to>
      <xdr:col>24</xdr:col>
      <xdr:colOff>152400</xdr:colOff>
      <xdr:row>71</xdr:row>
      <xdr:rowOff>39688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1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135319</xdr:rowOff>
    </xdr:from>
    <xdr:to>
      <xdr:col>24</xdr:col>
      <xdr:colOff>63500</xdr:colOff>
      <xdr:row>75</xdr:row>
      <xdr:rowOff>99314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479719"/>
          <a:ext cx="838200" cy="47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116095</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2803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137668</xdr:rowOff>
    </xdr:from>
    <xdr:to>
      <xdr:col>24</xdr:col>
      <xdr:colOff>114300</xdr:colOff>
      <xdr:row>75</xdr:row>
      <xdr:rowOff>67818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282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99314</xdr:rowOff>
    </xdr:from>
    <xdr:to>
      <xdr:col>19</xdr:col>
      <xdr:colOff>177800</xdr:colOff>
      <xdr:row>77</xdr:row>
      <xdr:rowOff>30735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958064"/>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50037</xdr:rowOff>
    </xdr:from>
    <xdr:to>
      <xdr:col>20</xdr:col>
      <xdr:colOff>38100</xdr:colOff>
      <xdr:row>76</xdr:row>
      <xdr:rowOff>151637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0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142764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7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30735</xdr:rowOff>
    </xdr:from>
    <xdr:to>
      <xdr:col>15</xdr:col>
      <xdr:colOff>50800</xdr:colOff>
      <xdr:row>78</xdr:row>
      <xdr:rowOff>153606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32385"/>
          <a:ext cx="889000" cy="29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127</xdr:rowOff>
    </xdr:from>
    <xdr:to>
      <xdr:col>15</xdr:col>
      <xdr:colOff>101600</xdr:colOff>
      <xdr:row>76</xdr:row>
      <xdr:rowOff>101727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3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118254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280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153606</xdr:rowOff>
    </xdr:from>
    <xdr:to>
      <xdr:col>10</xdr:col>
      <xdr:colOff>114300</xdr:colOff>
      <xdr:row>79</xdr:row>
      <xdr:rowOff>118935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26706"/>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133477</xdr:rowOff>
    </xdr:from>
    <xdr:to>
      <xdr:col>10</xdr:col>
      <xdr:colOff>165100</xdr:colOff>
      <xdr:row>78</xdr:row>
      <xdr:rowOff>63627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3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80154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32131</xdr:rowOff>
    </xdr:from>
    <xdr:to>
      <xdr:col>6</xdr:col>
      <xdr:colOff>38100</xdr:colOff>
      <xdr:row>78</xdr:row>
      <xdr:rowOff>133731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40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150258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8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84519</xdr:rowOff>
    </xdr:from>
    <xdr:to>
      <xdr:col>24</xdr:col>
      <xdr:colOff>114300</xdr:colOff>
      <xdr:row>73</xdr:row>
      <xdr:rowOff>14669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4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107396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28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48514</xdr:rowOff>
    </xdr:from>
    <xdr:to>
      <xdr:col>20</xdr:col>
      <xdr:colOff>38100</xdr:colOff>
      <xdr:row>75</xdr:row>
      <xdr:rowOff>150115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07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166641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68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151385</xdr:rowOff>
    </xdr:from>
    <xdr:to>
      <xdr:col>15</xdr:col>
      <xdr:colOff>101600</xdr:colOff>
      <xdr:row>77</xdr:row>
      <xdr:rowOff>81535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72662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2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102806</xdr:rowOff>
    </xdr:from>
    <xdr:to>
      <xdr:col>10</xdr:col>
      <xdr:colOff>165100</xdr:colOff>
      <xdr:row>79</xdr:row>
      <xdr:rowOff>32956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24083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6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68135</xdr:rowOff>
    </xdr:from>
    <xdr:to>
      <xdr:col>6</xdr:col>
      <xdr:colOff>38100</xdr:colOff>
      <xdr:row>79</xdr:row>
      <xdr:rowOff>169735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6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160862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70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161779</xdr:rowOff>
    </xdr:from>
    <xdr:to>
      <xdr:col>24</xdr:col>
      <xdr:colOff>62865</xdr:colOff>
      <xdr:row>97</xdr:row>
      <xdr:rowOff>119659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2279"/>
          <a:ext cx="1270" cy="115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123486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7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119659</xdr:rowOff>
    </xdr:from>
    <xdr:to>
      <xdr:col>24</xdr:col>
      <xdr:colOff>152400</xdr:colOff>
      <xdr:row>97</xdr:row>
      <xdr:rowOff>119659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750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108456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161779</xdr:rowOff>
    </xdr:from>
    <xdr:to>
      <xdr:col>24</xdr:col>
      <xdr:colOff>152400</xdr:colOff>
      <xdr:row>90</xdr:row>
      <xdr:rowOff>161779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65957</xdr:rowOff>
    </xdr:from>
    <xdr:to>
      <xdr:col>24</xdr:col>
      <xdr:colOff>63500</xdr:colOff>
      <xdr:row>95</xdr:row>
      <xdr:rowOff>160369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82257"/>
          <a:ext cx="838200" cy="26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136504</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09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113627</xdr:rowOff>
    </xdr:from>
    <xdr:to>
      <xdr:col>24</xdr:col>
      <xdr:colOff>114300</xdr:colOff>
      <xdr:row>94</xdr:row>
      <xdr:rowOff>43777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05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160369</xdr:rowOff>
    </xdr:from>
    <xdr:to>
      <xdr:col>19</xdr:col>
      <xdr:colOff>177800</xdr:colOff>
      <xdr:row>96</xdr:row>
      <xdr:rowOff>110020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48119"/>
          <a:ext cx="889000" cy="1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162413</xdr:rowOff>
    </xdr:from>
    <xdr:to>
      <xdr:col>20</xdr:col>
      <xdr:colOff>38100</xdr:colOff>
      <xdr:row>95</xdr:row>
      <xdr:rowOff>92563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7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109090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615</xdr:rowOff>
    </xdr:from>
    <xdr:to>
      <xdr:col>15</xdr:col>
      <xdr:colOff>50800</xdr:colOff>
      <xdr:row>96</xdr:row>
      <xdr:rowOff>110020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88365"/>
          <a:ext cx="889000" cy="2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107665</xdr:rowOff>
    </xdr:from>
    <xdr:to>
      <xdr:col>15</xdr:col>
      <xdr:colOff>101600</xdr:colOff>
      <xdr:row>96</xdr:row>
      <xdr:rowOff>37815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54342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1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615</xdr:rowOff>
    </xdr:from>
    <xdr:to>
      <xdr:col>10</xdr:col>
      <xdr:colOff>114300</xdr:colOff>
      <xdr:row>97</xdr:row>
      <xdr:rowOff>93008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88365"/>
          <a:ext cx="889000" cy="43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161404</xdr:rowOff>
    </xdr:from>
    <xdr:to>
      <xdr:col>10</xdr:col>
      <xdr:colOff>165100</xdr:colOff>
      <xdr:row>95</xdr:row>
      <xdr:rowOff>91554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7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82681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2984</xdr:rowOff>
    </xdr:from>
    <xdr:to>
      <xdr:col>6</xdr:col>
      <xdr:colOff>38100</xdr:colOff>
      <xdr:row>97</xdr:row>
      <xdr:rowOff>104584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121111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15157</xdr:rowOff>
    </xdr:from>
    <xdr:to>
      <xdr:col>24</xdr:col>
      <xdr:colOff>114300</xdr:colOff>
      <xdr:row>94</xdr:row>
      <xdr:rowOff>116757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165034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0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109569</xdr:rowOff>
    </xdr:from>
    <xdr:to>
      <xdr:col>20</xdr:col>
      <xdr:colOff>38100</xdr:colOff>
      <xdr:row>96</xdr:row>
      <xdr:rowOff>39719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30846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9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59220</xdr:rowOff>
    </xdr:from>
    <xdr:to>
      <xdr:col>15</xdr:col>
      <xdr:colOff>101600</xdr:colOff>
      <xdr:row>96</xdr:row>
      <xdr:rowOff>160820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151947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1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121265</xdr:rowOff>
    </xdr:from>
    <xdr:to>
      <xdr:col>10</xdr:col>
      <xdr:colOff>165100</xdr:colOff>
      <xdr:row>95</xdr:row>
      <xdr:rowOff>51415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67942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42208</xdr:rowOff>
    </xdr:from>
    <xdr:to>
      <xdr:col>6</xdr:col>
      <xdr:colOff>38100</xdr:colOff>
      <xdr:row>97</xdr:row>
      <xdr:rowOff>143808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134935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104867</xdr:rowOff>
    </xdr:from>
    <xdr:to>
      <xdr:col>54</xdr:col>
      <xdr:colOff>189865</xdr:colOff>
      <xdr:row>36</xdr:row>
      <xdr:rowOff>159855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48367"/>
          <a:ext cx="1270" cy="108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163682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3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159855</xdr:rowOff>
    </xdr:from>
    <xdr:to>
      <xdr:col>55</xdr:col>
      <xdr:colOff>88900</xdr:colOff>
      <xdr:row>36</xdr:row>
      <xdr:rowOff>159855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33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51544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104867</xdr:rowOff>
    </xdr:from>
    <xdr:to>
      <xdr:col>55</xdr:col>
      <xdr:colOff>88900</xdr:colOff>
      <xdr:row>30</xdr:row>
      <xdr:rowOff>104867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48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159855</xdr:rowOff>
    </xdr:from>
    <xdr:to>
      <xdr:col>55</xdr:col>
      <xdr:colOff>0</xdr:colOff>
      <xdr:row>37</xdr:row>
      <xdr:rowOff>76645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32055"/>
          <a:ext cx="838200" cy="8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114177</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772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91300</xdr:rowOff>
    </xdr:from>
    <xdr:to>
      <xdr:col>55</xdr:col>
      <xdr:colOff>50800</xdr:colOff>
      <xdr:row>35</xdr:row>
      <xdr:rowOff>21450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2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76645</xdr:rowOff>
    </xdr:from>
    <xdr:to>
      <xdr:col>50</xdr:col>
      <xdr:colOff>114300</xdr:colOff>
      <xdr:row>37</xdr:row>
      <xdr:rowOff>166380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0295"/>
          <a:ext cx="889000" cy="8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99654</xdr:rowOff>
    </xdr:from>
    <xdr:to>
      <xdr:col>50</xdr:col>
      <xdr:colOff>165100</xdr:colOff>
      <xdr:row>35</xdr:row>
      <xdr:rowOff>29804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92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46331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7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166380</xdr:rowOff>
    </xdr:from>
    <xdr:to>
      <xdr:col>45</xdr:col>
      <xdr:colOff>177800</xdr:colOff>
      <xdr:row>38</xdr:row>
      <xdr:rowOff>104925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10030"/>
          <a:ext cx="889000" cy="1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30340</xdr:rowOff>
    </xdr:from>
    <xdr:to>
      <xdr:col>46</xdr:col>
      <xdr:colOff>38100</xdr:colOff>
      <xdr:row>35</xdr:row>
      <xdr:rowOff>131940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148467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8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64453</xdr:rowOff>
    </xdr:from>
    <xdr:to>
      <xdr:col>41</xdr:col>
      <xdr:colOff>50800</xdr:colOff>
      <xdr:row>38</xdr:row>
      <xdr:rowOff>104925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722303"/>
          <a:ext cx="889000" cy="89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46885</xdr:rowOff>
    </xdr:from>
    <xdr:to>
      <xdr:col>41</xdr:col>
      <xdr:colOff>101600</xdr:colOff>
      <xdr:row>35</xdr:row>
      <xdr:rowOff>148485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4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165012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82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83709</xdr:rowOff>
    </xdr:from>
    <xdr:to>
      <xdr:col>36</xdr:col>
      <xdr:colOff>165100</xdr:colOff>
      <xdr:row>31</xdr:row>
      <xdr:rowOff>13859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30386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0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109055</xdr:rowOff>
    </xdr:from>
    <xdr:to>
      <xdr:col>55</xdr:col>
      <xdr:colOff>50800</xdr:colOff>
      <xdr:row>37</xdr:row>
      <xdr:rowOff>39205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23982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25845</xdr:rowOff>
    </xdr:from>
    <xdr:to>
      <xdr:col>50</xdr:col>
      <xdr:colOff>165100</xdr:colOff>
      <xdr:row>37</xdr:row>
      <xdr:rowOff>127445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118572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115579</xdr:rowOff>
    </xdr:from>
    <xdr:to>
      <xdr:col>46</xdr:col>
      <xdr:colOff>38100</xdr:colOff>
      <xdr:row>38</xdr:row>
      <xdr:rowOff>45729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36857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5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54125</xdr:rowOff>
    </xdr:from>
    <xdr:to>
      <xdr:col>41</xdr:col>
      <xdr:colOff>101600</xdr:colOff>
      <xdr:row>38</xdr:row>
      <xdr:rowOff>155725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6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146852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13653</xdr:rowOff>
    </xdr:from>
    <xdr:to>
      <xdr:col>36</xdr:col>
      <xdr:colOff>165100</xdr:colOff>
      <xdr:row>33</xdr:row>
      <xdr:rowOff>115253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6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106380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7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60566</xdr:rowOff>
    </xdr:from>
    <xdr:to>
      <xdr:col>54</xdr:col>
      <xdr:colOff>189865</xdr:colOff>
      <xdr:row>57</xdr:row>
      <xdr:rowOff>96748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33066"/>
          <a:ext cx="1270" cy="12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100575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96748</xdr:rowOff>
    </xdr:from>
    <xdr:to>
      <xdr:col>55</xdr:col>
      <xdr:colOff>88900</xdr:colOff>
      <xdr:row>57</xdr:row>
      <xdr:rowOff>96748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69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7243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0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60566</xdr:rowOff>
    </xdr:from>
    <xdr:to>
      <xdr:col>55</xdr:col>
      <xdr:colOff>88900</xdr:colOff>
      <xdr:row>50</xdr:row>
      <xdr:rowOff>60566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3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96748</xdr:rowOff>
    </xdr:from>
    <xdr:to>
      <xdr:col>55</xdr:col>
      <xdr:colOff>0</xdr:colOff>
      <xdr:row>58</xdr:row>
      <xdr:rowOff>44945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69398"/>
          <a:ext cx="838200" cy="1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166196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891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143319</xdr:rowOff>
    </xdr:from>
    <xdr:to>
      <xdr:col>55</xdr:col>
      <xdr:colOff>50800</xdr:colOff>
      <xdr:row>53</xdr:row>
      <xdr:rowOff>73469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05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22237</xdr:rowOff>
    </xdr:from>
    <xdr:to>
      <xdr:col>50</xdr:col>
      <xdr:colOff>114300</xdr:colOff>
      <xdr:row>58</xdr:row>
      <xdr:rowOff>44945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966337"/>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105880</xdr:rowOff>
    </xdr:from>
    <xdr:to>
      <xdr:col>50</xdr:col>
      <xdr:colOff>165100</xdr:colOff>
      <xdr:row>51</xdr:row>
      <xdr:rowOff>36030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867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52557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845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170040</xdr:rowOff>
    </xdr:from>
    <xdr:to>
      <xdr:col>45</xdr:col>
      <xdr:colOff>177800</xdr:colOff>
      <xdr:row>58</xdr:row>
      <xdr:rowOff>22237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42690"/>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50991</xdr:rowOff>
    </xdr:from>
    <xdr:to>
      <xdr:col>46</xdr:col>
      <xdr:colOff>38100</xdr:colOff>
      <xdr:row>53</xdr:row>
      <xdr:rowOff>152591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169118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89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94945</xdr:rowOff>
    </xdr:from>
    <xdr:to>
      <xdr:col>41</xdr:col>
      <xdr:colOff>50800</xdr:colOff>
      <xdr:row>57</xdr:row>
      <xdr:rowOff>170040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67595"/>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68199</xdr:rowOff>
    </xdr:from>
    <xdr:to>
      <xdr:col>41</xdr:col>
      <xdr:colOff>101600</xdr:colOff>
      <xdr:row>54</xdr:row>
      <xdr:rowOff>169799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32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14876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1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24447</xdr:rowOff>
    </xdr:from>
    <xdr:to>
      <xdr:col>36</xdr:col>
      <xdr:colOff>165100</xdr:colOff>
      <xdr:row>53</xdr:row>
      <xdr:rowOff>126047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11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142574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8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45948</xdr:rowOff>
    </xdr:from>
    <xdr:to>
      <xdr:col>55</xdr:col>
      <xdr:colOff>50800</xdr:colOff>
      <xdr:row>57</xdr:row>
      <xdr:rowOff>147548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132325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165595</xdr:rowOff>
    </xdr:from>
    <xdr:to>
      <xdr:col>50</xdr:col>
      <xdr:colOff>165100</xdr:colOff>
      <xdr:row>58</xdr:row>
      <xdr:rowOff>95745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86872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142887</xdr:rowOff>
    </xdr:from>
    <xdr:to>
      <xdr:col>46</xdr:col>
      <xdr:colOff>38100</xdr:colOff>
      <xdr:row>58</xdr:row>
      <xdr:rowOff>73037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64164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119240</xdr:rowOff>
    </xdr:from>
    <xdr:to>
      <xdr:col>41</xdr:col>
      <xdr:colOff>101600</xdr:colOff>
      <xdr:row>58</xdr:row>
      <xdr:rowOff>49390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40517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44145</xdr:rowOff>
    </xdr:from>
    <xdr:to>
      <xdr:col>36</xdr:col>
      <xdr:colOff>165100</xdr:colOff>
      <xdr:row>57</xdr:row>
      <xdr:rowOff>145745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136872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7569</xdr:rowOff>
    </xdr:from>
    <xdr:to>
      <xdr:col>54</xdr:col>
      <xdr:colOff>189865</xdr:colOff>
      <xdr:row>79</xdr:row>
      <xdr:rowOff>40336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09069"/>
          <a:ext cx="1270" cy="15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125696</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7569</xdr:rowOff>
    </xdr:from>
    <xdr:to>
      <xdr:col>55</xdr:col>
      <xdr:colOff>88900</xdr:colOff>
      <xdr:row>70</xdr:row>
      <xdr:rowOff>7569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0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162370</xdr:rowOff>
    </xdr:from>
    <xdr:to>
      <xdr:col>55</xdr:col>
      <xdr:colOff>0</xdr:colOff>
      <xdr:row>79</xdr:row>
      <xdr:rowOff>40336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35470"/>
          <a:ext cx="8382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106291</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79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83414</xdr:rowOff>
    </xdr:from>
    <xdr:to>
      <xdr:col>55</xdr:col>
      <xdr:colOff>50800</xdr:colOff>
      <xdr:row>76</xdr:row>
      <xdr:rowOff>13564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29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142253</xdr:rowOff>
    </xdr:from>
    <xdr:to>
      <xdr:col>50</xdr:col>
      <xdr:colOff>114300</xdr:colOff>
      <xdr:row>78</xdr:row>
      <xdr:rowOff>162370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1535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150888</xdr:rowOff>
    </xdr:from>
    <xdr:to>
      <xdr:col>50</xdr:col>
      <xdr:colOff>165100</xdr:colOff>
      <xdr:row>78</xdr:row>
      <xdr:rowOff>81038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97565</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1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79921</xdr:rowOff>
    </xdr:from>
    <xdr:to>
      <xdr:col>45</xdr:col>
      <xdr:colOff>177800</xdr:colOff>
      <xdr:row>78</xdr:row>
      <xdr:rowOff>142253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53021"/>
          <a:ext cx="8890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55220</xdr:rowOff>
    </xdr:from>
    <xdr:to>
      <xdr:col>46</xdr:col>
      <xdr:colOff>38100</xdr:colOff>
      <xdr:row>77</xdr:row>
      <xdr:rowOff>156820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1897</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0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33782</xdr:rowOff>
    </xdr:from>
    <xdr:to>
      <xdr:col>41</xdr:col>
      <xdr:colOff>50800</xdr:colOff>
      <xdr:row>78</xdr:row>
      <xdr:rowOff>79921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06882"/>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86500</xdr:rowOff>
    </xdr:from>
    <xdr:to>
      <xdr:col>41</xdr:col>
      <xdr:colOff>101600</xdr:colOff>
      <xdr:row>78</xdr:row>
      <xdr:rowOff>16650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33177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0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16777</xdr:rowOff>
    </xdr:from>
    <xdr:to>
      <xdr:col>36</xdr:col>
      <xdr:colOff>165100</xdr:colOff>
      <xdr:row>77</xdr:row>
      <xdr:rowOff>118377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134904</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29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160986</xdr:rowOff>
    </xdr:from>
    <xdr:to>
      <xdr:col>55</xdr:col>
      <xdr:colOff>50800</xdr:colOff>
      <xdr:row>79</xdr:row>
      <xdr:rowOff>91136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75913</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4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111570</xdr:rowOff>
    </xdr:from>
    <xdr:to>
      <xdr:col>50</xdr:col>
      <xdr:colOff>165100</xdr:colOff>
      <xdr:row>79</xdr:row>
      <xdr:rowOff>41720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32847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91453</xdr:rowOff>
    </xdr:from>
    <xdr:to>
      <xdr:col>46</xdr:col>
      <xdr:colOff>38100</xdr:colOff>
      <xdr:row>79</xdr:row>
      <xdr:rowOff>21603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12730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5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29121</xdr:rowOff>
    </xdr:from>
    <xdr:to>
      <xdr:col>41</xdr:col>
      <xdr:colOff>101600</xdr:colOff>
      <xdr:row>78</xdr:row>
      <xdr:rowOff>130721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121848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9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154432</xdr:rowOff>
    </xdr:from>
    <xdr:to>
      <xdr:col>36</xdr:col>
      <xdr:colOff>165100</xdr:colOff>
      <xdr:row>78</xdr:row>
      <xdr:rowOff>84582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75709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127222</xdr:rowOff>
    </xdr:from>
    <xdr:to>
      <xdr:col>54</xdr:col>
      <xdr:colOff>189865</xdr:colOff>
      <xdr:row>96</xdr:row>
      <xdr:rowOff>159111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29172"/>
          <a:ext cx="1270" cy="88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162938</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62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159111</xdr:rowOff>
    </xdr:from>
    <xdr:to>
      <xdr:col>55</xdr:col>
      <xdr:colOff>88900</xdr:colOff>
      <xdr:row>96</xdr:row>
      <xdr:rowOff>159111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61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73899</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50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127222</xdr:rowOff>
    </xdr:from>
    <xdr:to>
      <xdr:col>55</xdr:col>
      <xdr:colOff>88900</xdr:colOff>
      <xdr:row>91</xdr:row>
      <xdr:rowOff>127222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2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159111</xdr:rowOff>
    </xdr:from>
    <xdr:to>
      <xdr:col>55</xdr:col>
      <xdr:colOff>0</xdr:colOff>
      <xdr:row>98</xdr:row>
      <xdr:rowOff>68129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18311"/>
          <a:ext cx="838200" cy="25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68915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584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46038</xdr:rowOff>
    </xdr:from>
    <xdr:to>
      <xdr:col>55</xdr:col>
      <xdr:colOff>50800</xdr:colOff>
      <xdr:row>93</xdr:row>
      <xdr:rowOff>147638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599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167914</xdr:rowOff>
    </xdr:from>
    <xdr:to>
      <xdr:col>50</xdr:col>
      <xdr:colOff>114300</xdr:colOff>
      <xdr:row>98</xdr:row>
      <xdr:rowOff>68129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98564"/>
          <a:ext cx="889000" cy="7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89</xdr:row>
      <xdr:rowOff>156547</xdr:rowOff>
    </xdr:from>
    <xdr:to>
      <xdr:col>50</xdr:col>
      <xdr:colOff>165100</xdr:colOff>
      <xdr:row>90</xdr:row>
      <xdr:rowOff>86697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541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103224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5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167703</xdr:rowOff>
    </xdr:from>
    <xdr:to>
      <xdr:col>45</xdr:col>
      <xdr:colOff>177800</xdr:colOff>
      <xdr:row>97</xdr:row>
      <xdr:rowOff>167914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98353"/>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59696</xdr:rowOff>
    </xdr:from>
    <xdr:to>
      <xdr:col>46</xdr:col>
      <xdr:colOff>38100</xdr:colOff>
      <xdr:row>93</xdr:row>
      <xdr:rowOff>161296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0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6373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57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61633</xdr:rowOff>
    </xdr:from>
    <xdr:to>
      <xdr:col>41</xdr:col>
      <xdr:colOff>50800</xdr:colOff>
      <xdr:row>97</xdr:row>
      <xdr:rowOff>167703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92283"/>
          <a:ext cx="8890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125152</xdr:rowOff>
    </xdr:from>
    <xdr:to>
      <xdr:col>41</xdr:col>
      <xdr:colOff>101600</xdr:colOff>
      <xdr:row>94</xdr:row>
      <xdr:rowOff>55302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07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71829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58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117075</xdr:rowOff>
    </xdr:from>
    <xdr:to>
      <xdr:col>36</xdr:col>
      <xdr:colOff>165100</xdr:colOff>
      <xdr:row>93</xdr:row>
      <xdr:rowOff>47225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589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63752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56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108311</xdr:rowOff>
    </xdr:from>
    <xdr:to>
      <xdr:col>55</xdr:col>
      <xdr:colOff>50800</xdr:colOff>
      <xdr:row>97</xdr:row>
      <xdr:rowOff>38461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23238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4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17329</xdr:rowOff>
    </xdr:from>
    <xdr:to>
      <xdr:col>50</xdr:col>
      <xdr:colOff>165100</xdr:colOff>
      <xdr:row>98</xdr:row>
      <xdr:rowOff>118929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110056</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691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117114</xdr:rowOff>
    </xdr:from>
    <xdr:to>
      <xdr:col>46</xdr:col>
      <xdr:colOff>38100</xdr:colOff>
      <xdr:row>98</xdr:row>
      <xdr:rowOff>47264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38391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4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116903</xdr:rowOff>
    </xdr:from>
    <xdr:to>
      <xdr:col>41</xdr:col>
      <xdr:colOff>101600</xdr:colOff>
      <xdr:row>98</xdr:row>
      <xdr:rowOff>47053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38180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4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10833</xdr:rowOff>
    </xdr:from>
    <xdr:to>
      <xdr:col>36</xdr:col>
      <xdr:colOff>165100</xdr:colOff>
      <xdr:row>97</xdr:row>
      <xdr:rowOff>112433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103560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36944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1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155071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36944</xdr:rowOff>
    </xdr:from>
    <xdr:to>
      <xdr:col>86</xdr:col>
      <xdr:colOff>25400</xdr:colOff>
      <xdr:row>31</xdr:row>
      <xdr:rowOff>36944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373</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001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148946</xdr:rowOff>
    </xdr:from>
    <xdr:to>
      <xdr:col>85</xdr:col>
      <xdr:colOff>177800</xdr:colOff>
      <xdr:row>36</xdr:row>
      <xdr:rowOff>79096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14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2680</xdr:rowOff>
    </xdr:from>
    <xdr:to>
      <xdr:col>81</xdr:col>
      <xdr:colOff>101600</xdr:colOff>
      <xdr:row>37</xdr:row>
      <xdr:rowOff>104280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120807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2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148412</xdr:rowOff>
    </xdr:from>
    <xdr:to>
      <xdr:col>76</xdr:col>
      <xdr:colOff>165100</xdr:colOff>
      <xdr:row>38</xdr:row>
      <xdr:rowOff>78563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9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95089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42964</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95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42380</xdr:rowOff>
    </xdr:from>
    <xdr:to>
      <xdr:col>72</xdr:col>
      <xdr:colOff>38100</xdr:colOff>
      <xdr:row>38</xdr:row>
      <xdr:rowOff>143980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160507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57086</xdr:rowOff>
    </xdr:from>
    <xdr:to>
      <xdr:col>67</xdr:col>
      <xdr:colOff>101600</xdr:colOff>
      <xdr:row>38</xdr:row>
      <xdr:rowOff>158686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3763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163614</xdr:rowOff>
    </xdr:from>
    <xdr:to>
      <xdr:col>67</xdr:col>
      <xdr:colOff>101600</xdr:colOff>
      <xdr:row>39</xdr:row>
      <xdr:rowOff>93764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84891</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771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57842</xdr:rowOff>
    </xdr:from>
    <xdr:to>
      <xdr:col>85</xdr:col>
      <xdr:colOff>126364</xdr:colOff>
      <xdr:row>78</xdr:row>
      <xdr:rowOff>22256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59342"/>
          <a:ext cx="1269" cy="1336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26083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9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22256</xdr:rowOff>
    </xdr:from>
    <xdr:to>
      <xdr:col>86</xdr:col>
      <xdr:colOff>25400</xdr:colOff>
      <xdr:row>78</xdr:row>
      <xdr:rowOff>22256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9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4519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3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57842</xdr:rowOff>
    </xdr:from>
    <xdr:to>
      <xdr:col>86</xdr:col>
      <xdr:colOff>25400</xdr:colOff>
      <xdr:row>70</xdr:row>
      <xdr:rowOff>57842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5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21361</xdr:rowOff>
    </xdr:from>
    <xdr:to>
      <xdr:col>85</xdr:col>
      <xdr:colOff>127000</xdr:colOff>
      <xdr:row>78</xdr:row>
      <xdr:rowOff>22256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94461"/>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171232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34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148355</xdr:rowOff>
    </xdr:from>
    <xdr:to>
      <xdr:col>85</xdr:col>
      <xdr:colOff>177800</xdr:colOff>
      <xdr:row>73</xdr:row>
      <xdr:rowOff>78505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49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21361</xdr:rowOff>
    </xdr:from>
    <xdr:to>
      <xdr:col>81</xdr:col>
      <xdr:colOff>50800</xdr:colOff>
      <xdr:row>78</xdr:row>
      <xdr:rowOff>38202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94461"/>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122619</xdr:rowOff>
    </xdr:from>
    <xdr:to>
      <xdr:col>81</xdr:col>
      <xdr:colOff>101600</xdr:colOff>
      <xdr:row>72</xdr:row>
      <xdr:rowOff>52769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29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69296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0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38202</xdr:rowOff>
    </xdr:from>
    <xdr:to>
      <xdr:col>76</xdr:col>
      <xdr:colOff>114300</xdr:colOff>
      <xdr:row>78</xdr:row>
      <xdr:rowOff>52660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11302"/>
          <a:ext cx="8890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76365</xdr:rowOff>
    </xdr:from>
    <xdr:to>
      <xdr:col>76</xdr:col>
      <xdr:colOff>165100</xdr:colOff>
      <xdr:row>73</xdr:row>
      <xdr:rowOff>6515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4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23042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19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52660</xdr:rowOff>
    </xdr:from>
    <xdr:to>
      <xdr:col>71</xdr:col>
      <xdr:colOff>177800</xdr:colOff>
      <xdr:row>78</xdr:row>
      <xdr:rowOff>67348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25760"/>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136925</xdr:rowOff>
    </xdr:from>
    <xdr:to>
      <xdr:col>72</xdr:col>
      <xdr:colOff>38100</xdr:colOff>
      <xdr:row>73</xdr:row>
      <xdr:rowOff>67075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48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83602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2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6490</xdr:rowOff>
    </xdr:from>
    <xdr:to>
      <xdr:col>67</xdr:col>
      <xdr:colOff>101600</xdr:colOff>
      <xdr:row>73</xdr:row>
      <xdr:rowOff>108090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5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124617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2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142906</xdr:rowOff>
    </xdr:from>
    <xdr:to>
      <xdr:col>85</xdr:col>
      <xdr:colOff>177800</xdr:colOff>
      <xdr:row>78</xdr:row>
      <xdr:rowOff>73056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57833</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5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142011</xdr:rowOff>
    </xdr:from>
    <xdr:to>
      <xdr:col>81</xdr:col>
      <xdr:colOff>101600</xdr:colOff>
      <xdr:row>78</xdr:row>
      <xdr:rowOff>72161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63288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158852</xdr:rowOff>
    </xdr:from>
    <xdr:to>
      <xdr:col>76</xdr:col>
      <xdr:colOff>165100</xdr:colOff>
      <xdr:row>78</xdr:row>
      <xdr:rowOff>89002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80129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1860</xdr:rowOff>
    </xdr:from>
    <xdr:to>
      <xdr:col>72</xdr:col>
      <xdr:colOff>38100</xdr:colOff>
      <xdr:row>78</xdr:row>
      <xdr:rowOff>103460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94587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16548</xdr:rowOff>
    </xdr:from>
    <xdr:to>
      <xdr:col>67</xdr:col>
      <xdr:colOff>101600</xdr:colOff>
      <xdr:row>78</xdr:row>
      <xdr:rowOff>118148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109275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169255</xdr:rowOff>
    </xdr:from>
    <xdr:to>
      <xdr:col>85</xdr:col>
      <xdr:colOff>126364</xdr:colOff>
      <xdr:row>98</xdr:row>
      <xdr:rowOff>84085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28305"/>
          <a:ext cx="1269" cy="145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87912</xdr:rowOff>
    </xdr:from>
    <xdr:ext cx="534377"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84085</xdr:rowOff>
    </xdr:from>
    <xdr:to>
      <xdr:col>86</xdr:col>
      <xdr:colOff>25400</xdr:colOff>
      <xdr:row>98</xdr:row>
      <xdr:rowOff>84085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115932</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0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169255</xdr:rowOff>
    </xdr:from>
    <xdr:to>
      <xdr:col>86</xdr:col>
      <xdr:colOff>25400</xdr:colOff>
      <xdr:row>89</xdr:row>
      <xdr:rowOff>169255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2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17693</xdr:rowOff>
    </xdr:from>
    <xdr:to>
      <xdr:col>85</xdr:col>
      <xdr:colOff>127000</xdr:colOff>
      <xdr:row>98</xdr:row>
      <xdr:rowOff>84085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476893"/>
          <a:ext cx="838200" cy="40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74516</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019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51639</xdr:rowOff>
    </xdr:from>
    <xdr:to>
      <xdr:col>85</xdr:col>
      <xdr:colOff>177800</xdr:colOff>
      <xdr:row>94</xdr:row>
      <xdr:rowOff>153239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16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107206</xdr:rowOff>
    </xdr:from>
    <xdr:to>
      <xdr:col>81</xdr:col>
      <xdr:colOff>50800</xdr:colOff>
      <xdr:row>96</xdr:row>
      <xdr:rowOff>17693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223506"/>
          <a:ext cx="889000" cy="25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164795</xdr:rowOff>
    </xdr:from>
    <xdr:to>
      <xdr:col>81</xdr:col>
      <xdr:colOff>101600</xdr:colOff>
      <xdr:row>94</xdr:row>
      <xdr:rowOff>94945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1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111472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588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107206</xdr:rowOff>
    </xdr:from>
    <xdr:to>
      <xdr:col>76</xdr:col>
      <xdr:colOff>114300</xdr:colOff>
      <xdr:row>96</xdr:row>
      <xdr:rowOff>17693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223506"/>
          <a:ext cx="889000" cy="25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164599</xdr:rowOff>
    </xdr:from>
    <xdr:to>
      <xdr:col>76</xdr:col>
      <xdr:colOff>165100</xdr:colOff>
      <xdr:row>93</xdr:row>
      <xdr:rowOff>94749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593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111276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571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17693</xdr:rowOff>
    </xdr:from>
    <xdr:to>
      <xdr:col>71</xdr:col>
      <xdr:colOff>177800</xdr:colOff>
      <xdr:row>99</xdr:row>
      <xdr:rowOff>47738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76893"/>
          <a:ext cx="889000" cy="5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135502</xdr:rowOff>
    </xdr:from>
    <xdr:to>
      <xdr:col>72</xdr:col>
      <xdr:colOff>38100</xdr:colOff>
      <xdr:row>92</xdr:row>
      <xdr:rowOff>65652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57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82179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55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138506</xdr:rowOff>
    </xdr:from>
    <xdr:to>
      <xdr:col>67</xdr:col>
      <xdr:colOff>101600</xdr:colOff>
      <xdr:row>97</xdr:row>
      <xdr:rowOff>68656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59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85183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3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33285</xdr:rowOff>
    </xdr:from>
    <xdr:to>
      <xdr:col>85</xdr:col>
      <xdr:colOff>177800</xdr:colOff>
      <xdr:row>98</xdr:row>
      <xdr:rowOff>134885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119662</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5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138343</xdr:rowOff>
    </xdr:from>
    <xdr:to>
      <xdr:col>81</xdr:col>
      <xdr:colOff>101600</xdr:colOff>
      <xdr:row>96</xdr:row>
      <xdr:rowOff>68493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4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59620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56406</xdr:rowOff>
    </xdr:from>
    <xdr:to>
      <xdr:col>76</xdr:col>
      <xdr:colOff>165100</xdr:colOff>
      <xdr:row>94</xdr:row>
      <xdr:rowOff>158006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149133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138343</xdr:rowOff>
    </xdr:from>
    <xdr:to>
      <xdr:col>72</xdr:col>
      <xdr:colOff>38100</xdr:colOff>
      <xdr:row>96</xdr:row>
      <xdr:rowOff>68493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4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59620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1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168388</xdr:rowOff>
    </xdr:from>
    <xdr:to>
      <xdr:col>67</xdr:col>
      <xdr:colOff>101600</xdr:colOff>
      <xdr:row>99</xdr:row>
      <xdr:rowOff>98538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7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89665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706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80188</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23688"/>
          <a:ext cx="1269" cy="150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26865</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80188</xdr:rowOff>
    </xdr:from>
    <xdr:to>
      <xdr:col>116</xdr:col>
      <xdr:colOff>152400</xdr:colOff>
      <xdr:row>30</xdr:row>
      <xdr:rowOff>80188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2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126365</xdr:rowOff>
    </xdr:from>
    <xdr:to>
      <xdr:col>116</xdr:col>
      <xdr:colOff>63500</xdr:colOff>
      <xdr:row>38</xdr:row>
      <xdr:rowOff>107544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470015"/>
          <a:ext cx="838200" cy="1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25061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585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2184</xdr:rowOff>
    </xdr:from>
    <xdr:to>
      <xdr:col>116</xdr:col>
      <xdr:colOff>114300</xdr:colOff>
      <xdr:row>35</xdr:row>
      <xdr:rowOff>103784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0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107544</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22644"/>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61925</xdr:rowOff>
    </xdr:from>
    <xdr:to>
      <xdr:col>112</xdr:col>
      <xdr:colOff>38100</xdr:colOff>
      <xdr:row>35</xdr:row>
      <xdr:rowOff>163525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8602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43764</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03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168148</xdr:rowOff>
    </xdr:from>
    <xdr:to>
      <xdr:col>107</xdr:col>
      <xdr:colOff>101600</xdr:colOff>
      <xdr:row>38</xdr:row>
      <xdr:rowOff>98298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114825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43764</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303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162661</xdr:rowOff>
    </xdr:from>
    <xdr:to>
      <xdr:col>102</xdr:col>
      <xdr:colOff>165100</xdr:colOff>
      <xdr:row>38</xdr:row>
      <xdr:rowOff>92811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109339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75565</xdr:rowOff>
    </xdr:from>
    <xdr:to>
      <xdr:col>98</xdr:col>
      <xdr:colOff>38100</xdr:colOff>
      <xdr:row>39</xdr:row>
      <xdr:rowOff>5715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22242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6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75565</xdr:rowOff>
    </xdr:from>
    <xdr:to>
      <xdr:col>116</xdr:col>
      <xdr:colOff>114300</xdr:colOff>
      <xdr:row>38</xdr:row>
      <xdr:rowOff>5715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53992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56744</xdr:rowOff>
    </xdr:from>
    <xdr:to>
      <xdr:col>112</xdr:col>
      <xdr:colOff>38100</xdr:colOff>
      <xdr:row>38</xdr:row>
      <xdr:rowOff>158344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149471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66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164414</xdr:rowOff>
    </xdr:from>
    <xdr:to>
      <xdr:col>102</xdr:col>
      <xdr:colOff>165100</xdr:colOff>
      <xdr:row>39</xdr:row>
      <xdr:rowOff>94564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85691</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65895</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09845"/>
          <a:ext cx="1269" cy="1404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12572</xdr:rowOff>
    </xdr:from>
    <xdr:ext cx="469744"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8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65895</xdr:rowOff>
    </xdr:from>
    <xdr:to>
      <xdr:col>116</xdr:col>
      <xdr:colOff>152400</xdr:colOff>
      <xdr:row>51</xdr:row>
      <xdr:rowOff>65895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0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36830</xdr:rowOff>
    </xdr:from>
    <xdr:to>
      <xdr:col>116</xdr:col>
      <xdr:colOff>63500</xdr:colOff>
      <xdr:row>59</xdr:row>
      <xdr:rowOff>52505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52380"/>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53974</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483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31097</xdr:rowOff>
    </xdr:from>
    <xdr:to>
      <xdr:col>116</xdr:col>
      <xdr:colOff>114300</xdr:colOff>
      <xdr:row>56</xdr:row>
      <xdr:rowOff>132697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6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21808</xdr:rowOff>
    </xdr:from>
    <xdr:to>
      <xdr:col>111</xdr:col>
      <xdr:colOff>177800</xdr:colOff>
      <xdr:row>59</xdr:row>
      <xdr:rowOff>36830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37358"/>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25872</xdr:rowOff>
    </xdr:from>
    <xdr:to>
      <xdr:col>112</xdr:col>
      <xdr:colOff>38100</xdr:colOff>
      <xdr:row>56</xdr:row>
      <xdr:rowOff>127472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143999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0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6786</xdr:rowOff>
    </xdr:from>
    <xdr:to>
      <xdr:col>107</xdr:col>
      <xdr:colOff>50800</xdr:colOff>
      <xdr:row>59</xdr:row>
      <xdr:rowOff>21808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22336"/>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27178</xdr:rowOff>
    </xdr:from>
    <xdr:to>
      <xdr:col>107</xdr:col>
      <xdr:colOff>101600</xdr:colOff>
      <xdr:row>56</xdr:row>
      <xdr:rowOff>128778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145305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0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6786</xdr:rowOff>
    </xdr:from>
    <xdr:to>
      <xdr:col>102</xdr:col>
      <xdr:colOff>114300</xdr:colOff>
      <xdr:row>59</xdr:row>
      <xdr:rowOff>8745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2233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34036</xdr:rowOff>
    </xdr:from>
    <xdr:to>
      <xdr:col>102</xdr:col>
      <xdr:colOff>165100</xdr:colOff>
      <xdr:row>56</xdr:row>
      <xdr:rowOff>135636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152163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1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24892</xdr:rowOff>
    </xdr:from>
    <xdr:to>
      <xdr:col>98</xdr:col>
      <xdr:colOff>38100</xdr:colOff>
      <xdr:row>56</xdr:row>
      <xdr:rowOff>126492</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143019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40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1705</xdr:rowOff>
    </xdr:from>
    <xdr:to>
      <xdr:col>116</xdr:col>
      <xdr:colOff>114300</xdr:colOff>
      <xdr:row>59</xdr:row>
      <xdr:rowOff>103305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1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88082</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3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157480</xdr:rowOff>
    </xdr:from>
    <xdr:to>
      <xdr:col>112</xdr:col>
      <xdr:colOff>38100</xdr:colOff>
      <xdr:row>59</xdr:row>
      <xdr:rowOff>87630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78757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9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142458</xdr:rowOff>
    </xdr:from>
    <xdr:to>
      <xdr:col>107</xdr:col>
      <xdr:colOff>101600</xdr:colOff>
      <xdr:row>59</xdr:row>
      <xdr:rowOff>72608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8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63735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7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127436</xdr:rowOff>
    </xdr:from>
    <xdr:to>
      <xdr:col>102</xdr:col>
      <xdr:colOff>165100</xdr:colOff>
      <xdr:row>59</xdr:row>
      <xdr:rowOff>57586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48713</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64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129395</xdr:rowOff>
    </xdr:from>
    <xdr:to>
      <xdr:col>98</xdr:col>
      <xdr:colOff>38100</xdr:colOff>
      <xdr:row>59</xdr:row>
      <xdr:rowOff>59545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50672</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6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636</xdr:rowOff>
    </xdr:from>
    <xdr:to>
      <xdr:col>116</xdr:col>
      <xdr:colOff>62864</xdr:colOff>
      <xdr:row>78</xdr:row>
      <xdr:rowOff>144805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3030836"/>
          <a:ext cx="1269" cy="487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148632</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144805</xdr:rowOff>
    </xdr:from>
    <xdr:to>
      <xdr:col>116</xdr:col>
      <xdr:colOff>152400</xdr:colOff>
      <xdr:row>78</xdr:row>
      <xdr:rowOff>144805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1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118762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8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636</xdr:rowOff>
    </xdr:from>
    <xdr:to>
      <xdr:col>116</xdr:col>
      <xdr:colOff>152400</xdr:colOff>
      <xdr:row>76</xdr:row>
      <xdr:rowOff>636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0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82321</xdr:rowOff>
    </xdr:from>
    <xdr:to>
      <xdr:col>116</xdr:col>
      <xdr:colOff>63500</xdr:colOff>
      <xdr:row>78</xdr:row>
      <xdr:rowOff>144805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941071"/>
          <a:ext cx="838200" cy="57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163707</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22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140830</xdr:rowOff>
    </xdr:from>
    <xdr:to>
      <xdr:col>116</xdr:col>
      <xdr:colOff>114300</xdr:colOff>
      <xdr:row>77</xdr:row>
      <xdr:rowOff>70980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1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82321</xdr:rowOff>
    </xdr:from>
    <xdr:to>
      <xdr:col>111</xdr:col>
      <xdr:colOff>177800</xdr:colOff>
      <xdr:row>75</xdr:row>
      <xdr:rowOff>144234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41071"/>
          <a:ext cx="889000" cy="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18910</xdr:rowOff>
    </xdr:from>
    <xdr:to>
      <xdr:col>112</xdr:col>
      <xdr:colOff>38100</xdr:colOff>
      <xdr:row>76</xdr:row>
      <xdr:rowOff>120510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111637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4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126174</xdr:rowOff>
    </xdr:from>
    <xdr:to>
      <xdr:col>107</xdr:col>
      <xdr:colOff>50800</xdr:colOff>
      <xdr:row>75</xdr:row>
      <xdr:rowOff>144234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984924"/>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29845</xdr:rowOff>
    </xdr:from>
    <xdr:to>
      <xdr:col>107</xdr:col>
      <xdr:colOff>101600</xdr:colOff>
      <xdr:row>73</xdr:row>
      <xdr:rowOff>131445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54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147972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32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126174</xdr:rowOff>
    </xdr:from>
    <xdr:to>
      <xdr:col>102</xdr:col>
      <xdr:colOff>114300</xdr:colOff>
      <xdr:row>76</xdr:row>
      <xdr:rowOff>39802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84924"/>
          <a:ext cx="889000" cy="8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128181</xdr:rowOff>
    </xdr:from>
    <xdr:to>
      <xdr:col>102</xdr:col>
      <xdr:colOff>165100</xdr:colOff>
      <xdr:row>72</xdr:row>
      <xdr:rowOff>58331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3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74858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0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122313</xdr:rowOff>
    </xdr:from>
    <xdr:to>
      <xdr:col>98</xdr:col>
      <xdr:colOff>38100</xdr:colOff>
      <xdr:row>71</xdr:row>
      <xdr:rowOff>52463</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1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68990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18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94005</xdr:rowOff>
    </xdr:from>
    <xdr:to>
      <xdr:col>116</xdr:col>
      <xdr:colOff>114300</xdr:colOff>
      <xdr:row>79</xdr:row>
      <xdr:rowOff>24155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8932</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3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31521</xdr:rowOff>
    </xdr:from>
    <xdr:to>
      <xdr:col>112</xdr:col>
      <xdr:colOff>38100</xdr:colOff>
      <xdr:row>75</xdr:row>
      <xdr:rowOff>133121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149648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66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93434</xdr:rowOff>
    </xdr:from>
    <xdr:to>
      <xdr:col>107</xdr:col>
      <xdr:colOff>101600</xdr:colOff>
      <xdr:row>76</xdr:row>
      <xdr:rowOff>23583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52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14712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75374</xdr:rowOff>
    </xdr:from>
    <xdr:to>
      <xdr:col>102</xdr:col>
      <xdr:colOff>165100</xdr:colOff>
      <xdr:row>76</xdr:row>
      <xdr:rowOff>5525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341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168102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160452</xdr:rowOff>
    </xdr:from>
    <xdr:to>
      <xdr:col>98</xdr:col>
      <xdr:colOff>38100</xdr:colOff>
      <xdr:row>76</xdr:row>
      <xdr:rowOff>90602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81729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９５，３３４円となっている。人件費は住民一人当たり７１，１５１円となっており，前年度と同様，類似団体と比較して最も低い額となっている。今後も計画的な職員採用を実施しながら適正な定員管理に努める。物件費は住民一人当たり１０２，４２２円となっている。ふるさと納税の受入件数が減となったことにより経費が減少したことが要因である。維持補修費は住民一人当たり１１，８２３円となっている。老朽化した道路等の補修等に係る費用が増大したためと考えられる。扶助費は住民一人当たり１０３，８７１円となっている。児童手当費や障害者自立支援給付費が増となったことが要因である。補助費等は住民一人当たり８１，８８４円となっている。下水道事業の地方公営企業法一部適用に伴い繰出金から変更となったためである。普通建設事業費は住民一人当たり２２，８８２円となっている。公有財産購入事業，農業水路等長寿命化・防災減災事業，街路整備事業等の実施によるものである。積立金は住民一人当たり２５，７０３円となっている。老朽化が進む公共施設の更新に備えて基金の積立てを行っているところである。繰出金は住民一人当たり４１，８６６円となっている。補助費等で触れたとおり，下水道事業の公営企業法一部適用に伴い区分が変更となったためである。国庫・県支出金を活用しながら財源確保を行うとともに，経常経費を抑制し，より無駄のない適正規模の財政運営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茨城県八千代町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21,082
19,031
58.99
11,212,149
10,442,632
733,909
5,797,861
5,984,889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169875</xdr:rowOff>
    </xdr:from>
    <xdr:to>
      <xdr:col>24</xdr:col>
      <xdr:colOff>62865</xdr:colOff>
      <xdr:row>39</xdr:row>
      <xdr:rowOff>19456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13375"/>
          <a:ext cx="1270" cy="1392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23283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19456</xdr:rowOff>
    </xdr:from>
    <xdr:to>
      <xdr:col>24</xdr:col>
      <xdr:colOff>152400</xdr:colOff>
      <xdr:row>39</xdr:row>
      <xdr:rowOff>19456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116552</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169875</xdr:rowOff>
    </xdr:from>
    <xdr:to>
      <xdr:col>24</xdr:col>
      <xdr:colOff>152400</xdr:colOff>
      <xdr:row>30</xdr:row>
      <xdr:rowOff>169875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1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169875</xdr:rowOff>
    </xdr:from>
    <xdr:to>
      <xdr:col>24</xdr:col>
      <xdr:colOff>63500</xdr:colOff>
      <xdr:row>33</xdr:row>
      <xdr:rowOff>45974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13375"/>
          <a:ext cx="838200" cy="39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11549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0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33122</xdr:rowOff>
    </xdr:from>
    <xdr:to>
      <xdr:col>24</xdr:col>
      <xdr:colOff>114300</xdr:colOff>
      <xdr:row>34</xdr:row>
      <xdr:rowOff>134722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89408</xdr:rowOff>
    </xdr:from>
    <xdr:to>
      <xdr:col>19</xdr:col>
      <xdr:colOff>177800</xdr:colOff>
      <xdr:row>33</xdr:row>
      <xdr:rowOff>45974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23290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50038</xdr:rowOff>
    </xdr:from>
    <xdr:to>
      <xdr:col>20</xdr:col>
      <xdr:colOff>38100</xdr:colOff>
      <xdr:row>35</xdr:row>
      <xdr:rowOff>151638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142765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89408</xdr:rowOff>
    </xdr:from>
    <xdr:to>
      <xdr:col>15</xdr:col>
      <xdr:colOff>50800</xdr:colOff>
      <xdr:row>31</xdr:row>
      <xdr:rowOff>105410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23290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35408</xdr:rowOff>
    </xdr:from>
    <xdr:to>
      <xdr:col>15</xdr:col>
      <xdr:colOff>101600</xdr:colOff>
      <xdr:row>35</xdr:row>
      <xdr:rowOff>137008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128135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105410</xdr:rowOff>
    </xdr:from>
    <xdr:to>
      <xdr:col>10</xdr:col>
      <xdr:colOff>114300</xdr:colOff>
      <xdr:row>32</xdr:row>
      <xdr:rowOff>122326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20360"/>
          <a:ext cx="889000" cy="1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162052</xdr:rowOff>
    </xdr:from>
    <xdr:to>
      <xdr:col>10</xdr:col>
      <xdr:colOff>165100</xdr:colOff>
      <xdr:row>33</xdr:row>
      <xdr:rowOff>92202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6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83329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132334</xdr:rowOff>
    </xdr:from>
    <xdr:to>
      <xdr:col>6</xdr:col>
      <xdr:colOff>38100</xdr:colOff>
      <xdr:row>36</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119075</xdr:rowOff>
    </xdr:from>
    <xdr:to>
      <xdr:col>24</xdr:col>
      <xdr:colOff>114300</xdr:colOff>
      <xdr:row>31</xdr:row>
      <xdr:rowOff>49225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72102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1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166624</xdr:rowOff>
    </xdr:from>
    <xdr:to>
      <xdr:col>20</xdr:col>
      <xdr:colOff>38100</xdr:colOff>
      <xdr:row>33</xdr:row>
      <xdr:rowOff>96774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113301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38608</xdr:rowOff>
    </xdr:from>
    <xdr:to>
      <xdr:col>15</xdr:col>
      <xdr:colOff>101600</xdr:colOff>
      <xdr:row>30</xdr:row>
      <xdr:rowOff>140208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156735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495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54610</xdr:rowOff>
    </xdr:from>
    <xdr:to>
      <xdr:col>10</xdr:col>
      <xdr:colOff>165100</xdr:colOff>
      <xdr:row>31</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71526</xdr:rowOff>
    </xdr:from>
    <xdr:to>
      <xdr:col>6</xdr:col>
      <xdr:colOff>38100</xdr:colOff>
      <xdr:row>33</xdr:row>
      <xdr:rowOff>1676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18203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3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137349</xdr:rowOff>
    </xdr:from>
    <xdr:to>
      <xdr:col>24</xdr:col>
      <xdr:colOff>62865</xdr:colOff>
      <xdr:row>57</xdr:row>
      <xdr:rowOff>133104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224199"/>
          <a:ext cx="1270" cy="68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136931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0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133104</xdr:rowOff>
    </xdr:from>
    <xdr:to>
      <xdr:col>24</xdr:col>
      <xdr:colOff>152400</xdr:colOff>
      <xdr:row>57</xdr:row>
      <xdr:rowOff>133104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84026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9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137349</xdr:rowOff>
    </xdr:from>
    <xdr:to>
      <xdr:col>24</xdr:col>
      <xdr:colOff>152400</xdr:colOff>
      <xdr:row>53</xdr:row>
      <xdr:rowOff>137349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2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5757</xdr:rowOff>
    </xdr:from>
    <xdr:to>
      <xdr:col>24</xdr:col>
      <xdr:colOff>63500</xdr:colOff>
      <xdr:row>56</xdr:row>
      <xdr:rowOff>56326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35507"/>
          <a:ext cx="838200" cy="2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164453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22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141576</xdr:rowOff>
    </xdr:from>
    <xdr:to>
      <xdr:col>24</xdr:col>
      <xdr:colOff>114300</xdr:colOff>
      <xdr:row>56</xdr:row>
      <xdr:rowOff>71726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7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5757</xdr:rowOff>
    </xdr:from>
    <xdr:to>
      <xdr:col>19</xdr:col>
      <xdr:colOff>177800</xdr:colOff>
      <xdr:row>56</xdr:row>
      <xdr:rowOff>103842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35507"/>
          <a:ext cx="889000" cy="26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138098</xdr:rowOff>
    </xdr:from>
    <xdr:to>
      <xdr:col>20</xdr:col>
      <xdr:colOff>38100</xdr:colOff>
      <xdr:row>56</xdr:row>
      <xdr:rowOff>68248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6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59375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6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103842</xdr:rowOff>
    </xdr:from>
    <xdr:to>
      <xdr:col>15</xdr:col>
      <xdr:colOff>50800</xdr:colOff>
      <xdr:row>59</xdr:row>
      <xdr:rowOff>9104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05042"/>
          <a:ext cx="889000" cy="4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159750</xdr:rowOff>
    </xdr:from>
    <xdr:to>
      <xdr:col>15</xdr:col>
      <xdr:colOff>101600</xdr:colOff>
      <xdr:row>55</xdr:row>
      <xdr:rowOff>89900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41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106427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19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7276</xdr:rowOff>
    </xdr:from>
    <xdr:to>
      <xdr:col>10</xdr:col>
      <xdr:colOff>114300</xdr:colOff>
      <xdr:row>59</xdr:row>
      <xdr:rowOff>9104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22676"/>
          <a:ext cx="889000" cy="120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168861</xdr:rowOff>
    </xdr:from>
    <xdr:to>
      <xdr:col>10</xdr:col>
      <xdr:colOff>165100</xdr:colOff>
      <xdr:row>56</xdr:row>
      <xdr:rowOff>99011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9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115538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37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54071</xdr:rowOff>
    </xdr:from>
    <xdr:to>
      <xdr:col>6</xdr:col>
      <xdr:colOff>38100</xdr:colOff>
      <xdr:row>49</xdr:row>
      <xdr:rowOff>155671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4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23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5526</xdr:rowOff>
    </xdr:from>
    <xdr:to>
      <xdr:col>24</xdr:col>
      <xdr:colOff>114300</xdr:colOff>
      <xdr:row>56</xdr:row>
      <xdr:rowOff>107126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155403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8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126407</xdr:rowOff>
    </xdr:from>
    <xdr:to>
      <xdr:col>20</xdr:col>
      <xdr:colOff>38100</xdr:colOff>
      <xdr:row>55</xdr:row>
      <xdr:rowOff>56557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73084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5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53042</xdr:rowOff>
    </xdr:from>
    <xdr:to>
      <xdr:col>15</xdr:col>
      <xdr:colOff>101600</xdr:colOff>
      <xdr:row>56</xdr:row>
      <xdr:rowOff>154642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145769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74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129754</xdr:rowOff>
    </xdr:from>
    <xdr:to>
      <xdr:col>10</xdr:col>
      <xdr:colOff>165100</xdr:colOff>
      <xdr:row>59</xdr:row>
      <xdr:rowOff>59904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51031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6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127926</xdr:rowOff>
    </xdr:from>
    <xdr:to>
      <xdr:col>6</xdr:col>
      <xdr:colOff>38100</xdr:colOff>
      <xdr:row>52</xdr:row>
      <xdr:rowOff>58076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49203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6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42915</xdr:rowOff>
    </xdr:from>
    <xdr:to>
      <xdr:col>24</xdr:col>
      <xdr:colOff>62865</xdr:colOff>
      <xdr:row>77</xdr:row>
      <xdr:rowOff>71566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44415"/>
          <a:ext cx="1270" cy="1228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75393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7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71566</xdr:rowOff>
    </xdr:from>
    <xdr:to>
      <xdr:col>24</xdr:col>
      <xdr:colOff>152400</xdr:colOff>
      <xdr:row>77</xdr:row>
      <xdr:rowOff>71566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7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161042</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1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42915</xdr:rowOff>
    </xdr:from>
    <xdr:to>
      <xdr:col>24</xdr:col>
      <xdr:colOff>152400</xdr:colOff>
      <xdr:row>70</xdr:row>
      <xdr:rowOff>42915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4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71566</xdr:rowOff>
    </xdr:from>
    <xdr:to>
      <xdr:col>24</xdr:col>
      <xdr:colOff>63500</xdr:colOff>
      <xdr:row>78</xdr:row>
      <xdr:rowOff>32105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73216"/>
          <a:ext cx="838200" cy="13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85151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29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62274</xdr:rowOff>
    </xdr:from>
    <xdr:to>
      <xdr:col>24</xdr:col>
      <xdr:colOff>114300</xdr:colOff>
      <xdr:row>73</xdr:row>
      <xdr:rowOff>163874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7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32105</xdr:rowOff>
    </xdr:from>
    <xdr:to>
      <xdr:col>19</xdr:col>
      <xdr:colOff>177800</xdr:colOff>
      <xdr:row>78</xdr:row>
      <xdr:rowOff>164650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405205"/>
          <a:ext cx="889000" cy="13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148271</xdr:rowOff>
    </xdr:from>
    <xdr:to>
      <xdr:col>20</xdr:col>
      <xdr:colOff>38100</xdr:colOff>
      <xdr:row>75</xdr:row>
      <xdr:rowOff>78421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3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94948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1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21710</xdr:rowOff>
    </xdr:from>
    <xdr:to>
      <xdr:col>15</xdr:col>
      <xdr:colOff>50800</xdr:colOff>
      <xdr:row>78</xdr:row>
      <xdr:rowOff>164650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94810"/>
          <a:ext cx="889000" cy="1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127403</xdr:rowOff>
    </xdr:from>
    <xdr:to>
      <xdr:col>15</xdr:col>
      <xdr:colOff>101600</xdr:colOff>
      <xdr:row>76</xdr:row>
      <xdr:rowOff>57553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6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21710</xdr:rowOff>
    </xdr:from>
    <xdr:to>
      <xdr:col>10</xdr:col>
      <xdr:colOff>114300</xdr:colOff>
      <xdr:row>79</xdr:row>
      <xdr:rowOff>123763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94810"/>
          <a:ext cx="889000" cy="27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18502</xdr:rowOff>
    </xdr:from>
    <xdr:to>
      <xdr:col>10</xdr:col>
      <xdr:colOff>165100</xdr:colOff>
      <xdr:row>75</xdr:row>
      <xdr:rowOff>120102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136629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5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164480</xdr:rowOff>
    </xdr:from>
    <xdr:to>
      <xdr:col>6</xdr:col>
      <xdr:colOff>38100</xdr:colOff>
      <xdr:row>76</xdr:row>
      <xdr:rowOff>94630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111157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9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20766</xdr:rowOff>
    </xdr:from>
    <xdr:to>
      <xdr:col>24</xdr:col>
      <xdr:colOff>114300</xdr:colOff>
      <xdr:row>77</xdr:row>
      <xdr:rowOff>122366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2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107143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3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152755</xdr:rowOff>
    </xdr:from>
    <xdr:to>
      <xdr:col>20</xdr:col>
      <xdr:colOff>38100</xdr:colOff>
      <xdr:row>78</xdr:row>
      <xdr:rowOff>82905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5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74032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4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113850</xdr:rowOff>
    </xdr:from>
    <xdr:to>
      <xdr:col>15</xdr:col>
      <xdr:colOff>101600</xdr:colOff>
      <xdr:row>79</xdr:row>
      <xdr:rowOff>44000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35127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142360</xdr:rowOff>
    </xdr:from>
    <xdr:to>
      <xdr:col>10</xdr:col>
      <xdr:colOff>165100</xdr:colOff>
      <xdr:row>78</xdr:row>
      <xdr:rowOff>72510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63637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3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72963</xdr:rowOff>
    </xdr:from>
    <xdr:to>
      <xdr:col>6</xdr:col>
      <xdr:colOff>38100</xdr:colOff>
      <xdr:row>80</xdr:row>
      <xdr:rowOff>3113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6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165690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7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36258</xdr:rowOff>
    </xdr:from>
    <xdr:to>
      <xdr:col>24</xdr:col>
      <xdr:colOff>62865</xdr:colOff>
      <xdr:row>98</xdr:row>
      <xdr:rowOff>74664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66758"/>
          <a:ext cx="1270" cy="141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78491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74664</xdr:rowOff>
    </xdr:from>
    <xdr:to>
      <xdr:col>24</xdr:col>
      <xdr:colOff>152400</xdr:colOff>
      <xdr:row>98</xdr:row>
      <xdr:rowOff>74664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7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154385</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36258</xdr:rowOff>
    </xdr:from>
    <xdr:to>
      <xdr:col>24</xdr:col>
      <xdr:colOff>152400</xdr:colOff>
      <xdr:row>90</xdr:row>
      <xdr:rowOff>36258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6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47098</xdr:rowOff>
    </xdr:from>
    <xdr:to>
      <xdr:col>24</xdr:col>
      <xdr:colOff>63500</xdr:colOff>
      <xdr:row>98</xdr:row>
      <xdr:rowOff>74664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49198"/>
          <a:ext cx="8382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107281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5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84404</xdr:rowOff>
    </xdr:from>
    <xdr:to>
      <xdr:col>24</xdr:col>
      <xdr:colOff>114300</xdr:colOff>
      <xdr:row>95</xdr:row>
      <xdr:rowOff>14554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165342</xdr:rowOff>
    </xdr:from>
    <xdr:to>
      <xdr:col>19</xdr:col>
      <xdr:colOff>177800</xdr:colOff>
      <xdr:row>98</xdr:row>
      <xdr:rowOff>47098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95992"/>
          <a:ext cx="889000" cy="5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123552</xdr:rowOff>
    </xdr:from>
    <xdr:to>
      <xdr:col>20</xdr:col>
      <xdr:colOff>38100</xdr:colOff>
      <xdr:row>95</xdr:row>
      <xdr:rowOff>53702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70229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165342</xdr:rowOff>
    </xdr:from>
    <xdr:to>
      <xdr:col>15</xdr:col>
      <xdr:colOff>50800</xdr:colOff>
      <xdr:row>98</xdr:row>
      <xdr:rowOff>40773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95992"/>
          <a:ext cx="889000" cy="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103188</xdr:rowOff>
    </xdr:from>
    <xdr:to>
      <xdr:col>15</xdr:col>
      <xdr:colOff>101600</xdr:colOff>
      <xdr:row>95</xdr:row>
      <xdr:rowOff>33338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49865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40773</xdr:rowOff>
    </xdr:from>
    <xdr:to>
      <xdr:col>10</xdr:col>
      <xdr:colOff>114300</xdr:colOff>
      <xdr:row>99</xdr:row>
      <xdr:rowOff>749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42873"/>
          <a:ext cx="889000" cy="1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134734</xdr:rowOff>
    </xdr:from>
    <xdr:to>
      <xdr:col>10</xdr:col>
      <xdr:colOff>165100</xdr:colOff>
      <xdr:row>94</xdr:row>
      <xdr:rowOff>64884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81411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8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21329</xdr:rowOff>
    </xdr:from>
    <xdr:to>
      <xdr:col>6</xdr:col>
      <xdr:colOff>38100</xdr:colOff>
      <xdr:row>95</xdr:row>
      <xdr:rowOff>122929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139456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0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23864</xdr:rowOff>
    </xdr:from>
    <xdr:to>
      <xdr:col>24</xdr:col>
      <xdr:colOff>114300</xdr:colOff>
      <xdr:row>98</xdr:row>
      <xdr:rowOff>125464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110241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167748</xdr:rowOff>
    </xdr:from>
    <xdr:to>
      <xdr:col>20</xdr:col>
      <xdr:colOff>38100</xdr:colOff>
      <xdr:row>98</xdr:row>
      <xdr:rowOff>97898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89025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114542</xdr:rowOff>
    </xdr:from>
    <xdr:to>
      <xdr:col>15</xdr:col>
      <xdr:colOff>101600</xdr:colOff>
      <xdr:row>98</xdr:row>
      <xdr:rowOff>44692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35819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161423</xdr:rowOff>
    </xdr:from>
    <xdr:to>
      <xdr:col>10</xdr:col>
      <xdr:colOff>165100</xdr:colOff>
      <xdr:row>98</xdr:row>
      <xdr:rowOff>91573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82700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121399</xdr:rowOff>
    </xdr:from>
    <xdr:to>
      <xdr:col>6</xdr:col>
      <xdr:colOff>38100</xdr:colOff>
      <xdr:row>99</xdr:row>
      <xdr:rowOff>51549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2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42676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80645</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955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27322</xdr:rowOff>
    </xdr:from>
    <xdr:ext cx="378565"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7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80645</xdr:rowOff>
    </xdr:from>
    <xdr:to>
      <xdr:col>55</xdr:col>
      <xdr:colOff>88900</xdr:colOff>
      <xdr:row>31</xdr:row>
      <xdr:rowOff>80645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003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151765</xdr:rowOff>
    </xdr:from>
    <xdr:to>
      <xdr:col>55</xdr:col>
      <xdr:colOff>50800</xdr:colOff>
      <xdr:row>36</xdr:row>
      <xdr:rowOff>81915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135255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151782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98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22225</xdr:rowOff>
    </xdr:from>
    <xdr:to>
      <xdr:col>46</xdr:col>
      <xdr:colOff>38100</xdr:colOff>
      <xdr:row>36</xdr:row>
      <xdr:rowOff>123825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140352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50800</xdr:rowOff>
    </xdr:from>
    <xdr:to>
      <xdr:col>41</xdr:col>
      <xdr:colOff>101600</xdr:colOff>
      <xdr:row>36</xdr:row>
      <xdr:rowOff>152400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168927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125095</xdr:rowOff>
    </xdr:from>
    <xdr:to>
      <xdr:col>36</xdr:col>
      <xdr:colOff>165100</xdr:colOff>
      <xdr:row>36</xdr:row>
      <xdr:rowOff>55245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71772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69958</xdr:rowOff>
    </xdr:from>
    <xdr:to>
      <xdr:col>54</xdr:col>
      <xdr:colOff>189865</xdr:colOff>
      <xdr:row>56</xdr:row>
      <xdr:rowOff>162313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3908"/>
          <a:ext cx="1270" cy="94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166140</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97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162313</xdr:rowOff>
    </xdr:from>
    <xdr:to>
      <xdr:col>55</xdr:col>
      <xdr:colOff>88900</xdr:colOff>
      <xdr:row>56</xdr:row>
      <xdr:rowOff>162313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76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16635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69958</xdr:rowOff>
    </xdr:from>
    <xdr:to>
      <xdr:col>55</xdr:col>
      <xdr:colOff>88900</xdr:colOff>
      <xdr:row>51</xdr:row>
      <xdr:rowOff>69958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162313</xdr:rowOff>
    </xdr:from>
    <xdr:to>
      <xdr:col>55</xdr:col>
      <xdr:colOff>0</xdr:colOff>
      <xdr:row>57</xdr:row>
      <xdr:rowOff>38259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63513"/>
          <a:ext cx="838200" cy="4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146010</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23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123133</xdr:rowOff>
    </xdr:from>
    <xdr:to>
      <xdr:col>55</xdr:col>
      <xdr:colOff>50800</xdr:colOff>
      <xdr:row>55</xdr:row>
      <xdr:rowOff>53283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38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38259</xdr:rowOff>
    </xdr:from>
    <xdr:to>
      <xdr:col>50</xdr:col>
      <xdr:colOff>114300</xdr:colOff>
      <xdr:row>58</xdr:row>
      <xdr:rowOff>45098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10909"/>
          <a:ext cx="889000" cy="17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133591</xdr:rowOff>
    </xdr:from>
    <xdr:to>
      <xdr:col>50</xdr:col>
      <xdr:colOff>165100</xdr:colOff>
      <xdr:row>54</xdr:row>
      <xdr:rowOff>63741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22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80268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89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45098</xdr:rowOff>
    </xdr:from>
    <xdr:to>
      <xdr:col>45</xdr:col>
      <xdr:colOff>177800</xdr:colOff>
      <xdr:row>59</xdr:row>
      <xdr:rowOff>3645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89198"/>
          <a:ext cx="889000" cy="1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153270</xdr:rowOff>
    </xdr:from>
    <xdr:to>
      <xdr:col>46</xdr:col>
      <xdr:colOff>38100</xdr:colOff>
      <xdr:row>55</xdr:row>
      <xdr:rowOff>83420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4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99947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18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3645</xdr:rowOff>
    </xdr:from>
    <xdr:to>
      <xdr:col>41</xdr:col>
      <xdr:colOff>50800</xdr:colOff>
      <xdr:row>59</xdr:row>
      <xdr:rowOff>5645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9195"/>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131534</xdr:rowOff>
    </xdr:from>
    <xdr:to>
      <xdr:col>41</xdr:col>
      <xdr:colOff>101600</xdr:colOff>
      <xdr:row>56</xdr:row>
      <xdr:rowOff>61684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78211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68193</xdr:rowOff>
    </xdr:from>
    <xdr:to>
      <xdr:col>36</xdr:col>
      <xdr:colOff>165100</xdr:colOff>
      <xdr:row>55</xdr:row>
      <xdr:rowOff>169793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9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14870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7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111513</xdr:rowOff>
    </xdr:from>
    <xdr:to>
      <xdr:col>55</xdr:col>
      <xdr:colOff>50800</xdr:colOff>
      <xdr:row>57</xdr:row>
      <xdr:rowOff>41663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26440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2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158909</xdr:rowOff>
    </xdr:from>
    <xdr:to>
      <xdr:col>50</xdr:col>
      <xdr:colOff>165100</xdr:colOff>
      <xdr:row>57</xdr:row>
      <xdr:rowOff>89059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80186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165748</xdr:rowOff>
    </xdr:from>
    <xdr:to>
      <xdr:col>46</xdr:col>
      <xdr:colOff>38100</xdr:colOff>
      <xdr:row>58</xdr:row>
      <xdr:rowOff>95898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87025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3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124295</xdr:rowOff>
    </xdr:from>
    <xdr:to>
      <xdr:col>41</xdr:col>
      <xdr:colOff>101600</xdr:colOff>
      <xdr:row>59</xdr:row>
      <xdr:rowOff>54445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45572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126295</xdr:rowOff>
    </xdr:from>
    <xdr:to>
      <xdr:col>36</xdr:col>
      <xdr:colOff>165100</xdr:colOff>
      <xdr:row>59</xdr:row>
      <xdr:rowOff>56445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47572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47803</xdr:rowOff>
    </xdr:from>
    <xdr:to>
      <xdr:col>54</xdr:col>
      <xdr:colOff>189865</xdr:colOff>
      <xdr:row>78</xdr:row>
      <xdr:rowOff>121717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9303"/>
          <a:ext cx="127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125544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121717</xdr:rowOff>
    </xdr:from>
    <xdr:to>
      <xdr:col>55</xdr:col>
      <xdr:colOff>88900</xdr:colOff>
      <xdr:row>78</xdr:row>
      <xdr:rowOff>121717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9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165930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47803</xdr:rowOff>
    </xdr:from>
    <xdr:to>
      <xdr:col>55</xdr:col>
      <xdr:colOff>88900</xdr:colOff>
      <xdr:row>70</xdr:row>
      <xdr:rowOff>47803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70283</xdr:rowOff>
    </xdr:from>
    <xdr:to>
      <xdr:col>55</xdr:col>
      <xdr:colOff>0</xdr:colOff>
      <xdr:row>78</xdr:row>
      <xdr:rowOff>121717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43383"/>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78249</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6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55372</xdr:rowOff>
    </xdr:from>
    <xdr:to>
      <xdr:col>55</xdr:col>
      <xdr:colOff>50800</xdr:colOff>
      <xdr:row>75</xdr:row>
      <xdr:rowOff>156972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70283</xdr:rowOff>
    </xdr:from>
    <xdr:to>
      <xdr:col>50</xdr:col>
      <xdr:colOff>114300</xdr:colOff>
      <xdr:row>78</xdr:row>
      <xdr:rowOff>130708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43383"/>
          <a:ext cx="889000" cy="6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148907</xdr:rowOff>
    </xdr:from>
    <xdr:to>
      <xdr:col>50</xdr:col>
      <xdr:colOff>165100</xdr:colOff>
      <xdr:row>74</xdr:row>
      <xdr:rowOff>79057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66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95584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4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117297</xdr:rowOff>
    </xdr:from>
    <xdr:to>
      <xdr:col>45</xdr:col>
      <xdr:colOff>177800</xdr:colOff>
      <xdr:row>78</xdr:row>
      <xdr:rowOff>130708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90397"/>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82271</xdr:rowOff>
    </xdr:from>
    <xdr:to>
      <xdr:col>46</xdr:col>
      <xdr:colOff>38100</xdr:colOff>
      <xdr:row>76</xdr:row>
      <xdr:rowOff>12421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28948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1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117297</xdr:rowOff>
    </xdr:from>
    <xdr:to>
      <xdr:col>41</xdr:col>
      <xdr:colOff>50800</xdr:colOff>
      <xdr:row>78</xdr:row>
      <xdr:rowOff>124574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90397"/>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4090</xdr:rowOff>
    </xdr:from>
    <xdr:to>
      <xdr:col>41</xdr:col>
      <xdr:colOff>101600</xdr:colOff>
      <xdr:row>76</xdr:row>
      <xdr:rowOff>105690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72707</xdr:rowOff>
    </xdr:from>
    <xdr:to>
      <xdr:col>36</xdr:col>
      <xdr:colOff>165100</xdr:colOff>
      <xdr:row>76</xdr:row>
      <xdr:rowOff>2857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3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19384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70917</xdr:rowOff>
    </xdr:from>
    <xdr:to>
      <xdr:col>55</xdr:col>
      <xdr:colOff>50800</xdr:colOff>
      <xdr:row>79</xdr:row>
      <xdr:rowOff>1067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157294</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19483</xdr:rowOff>
    </xdr:from>
    <xdr:to>
      <xdr:col>50</xdr:col>
      <xdr:colOff>165100</xdr:colOff>
      <xdr:row>78</xdr:row>
      <xdr:rowOff>121083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9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112210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8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79908</xdr:rowOff>
    </xdr:from>
    <xdr:to>
      <xdr:col>46</xdr:col>
      <xdr:colOff>38100</xdr:colOff>
      <xdr:row>79</xdr:row>
      <xdr:rowOff>10058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4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66497</xdr:rowOff>
    </xdr:from>
    <xdr:to>
      <xdr:col>41</xdr:col>
      <xdr:colOff>101600</xdr:colOff>
      <xdr:row>78</xdr:row>
      <xdr:rowOff>168097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159224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3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73774</xdr:rowOff>
    </xdr:from>
    <xdr:to>
      <xdr:col>36</xdr:col>
      <xdr:colOff>165100</xdr:colOff>
      <xdr:row>79</xdr:row>
      <xdr:rowOff>3924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166501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25515</xdr:rowOff>
    </xdr:from>
    <xdr:to>
      <xdr:col>54</xdr:col>
      <xdr:colOff>189865</xdr:colOff>
      <xdr:row>96</xdr:row>
      <xdr:rowOff>6632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27465"/>
          <a:ext cx="1270" cy="838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10459</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4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6632</xdr:rowOff>
    </xdr:from>
    <xdr:to>
      <xdr:col>55</xdr:col>
      <xdr:colOff>88900</xdr:colOff>
      <xdr:row>96</xdr:row>
      <xdr:rowOff>6632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46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143642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0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25515</xdr:rowOff>
    </xdr:from>
    <xdr:to>
      <xdr:col>55</xdr:col>
      <xdr:colOff>88900</xdr:colOff>
      <xdr:row>91</xdr:row>
      <xdr:rowOff>25515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27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6632</xdr:rowOff>
    </xdr:from>
    <xdr:to>
      <xdr:col>55</xdr:col>
      <xdr:colOff>0</xdr:colOff>
      <xdr:row>97</xdr:row>
      <xdr:rowOff>51254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65832"/>
          <a:ext cx="838200" cy="2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119550</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5892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96673</xdr:rowOff>
    </xdr:from>
    <xdr:to>
      <xdr:col>55</xdr:col>
      <xdr:colOff>50800</xdr:colOff>
      <xdr:row>94</xdr:row>
      <xdr:rowOff>26823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04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51254</xdr:rowOff>
    </xdr:from>
    <xdr:to>
      <xdr:col>50</xdr:col>
      <xdr:colOff>114300</xdr:colOff>
      <xdr:row>97</xdr:row>
      <xdr:rowOff>102118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81904"/>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10742</xdr:rowOff>
    </xdr:from>
    <xdr:to>
      <xdr:col>50</xdr:col>
      <xdr:colOff>165100</xdr:colOff>
      <xdr:row>93</xdr:row>
      <xdr:rowOff>112342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59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128869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57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152822</xdr:rowOff>
    </xdr:from>
    <xdr:to>
      <xdr:col>45</xdr:col>
      <xdr:colOff>177800</xdr:colOff>
      <xdr:row>97</xdr:row>
      <xdr:rowOff>102118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12022"/>
          <a:ext cx="889000" cy="1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111257</xdr:rowOff>
    </xdr:from>
    <xdr:to>
      <xdr:col>46</xdr:col>
      <xdr:colOff>38100</xdr:colOff>
      <xdr:row>94</xdr:row>
      <xdr:rowOff>41407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05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57934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5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152822</xdr:rowOff>
    </xdr:from>
    <xdr:to>
      <xdr:col>41</xdr:col>
      <xdr:colOff>50800</xdr:colOff>
      <xdr:row>97</xdr:row>
      <xdr:rowOff>152136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12022"/>
          <a:ext cx="889000" cy="1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47729</xdr:rowOff>
    </xdr:from>
    <xdr:to>
      <xdr:col>41</xdr:col>
      <xdr:colOff>101600</xdr:colOff>
      <xdr:row>93</xdr:row>
      <xdr:rowOff>149329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599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165856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57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67526</xdr:rowOff>
    </xdr:from>
    <xdr:to>
      <xdr:col>36</xdr:col>
      <xdr:colOff>165100</xdr:colOff>
      <xdr:row>94</xdr:row>
      <xdr:rowOff>169126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14203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5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127282</xdr:rowOff>
    </xdr:from>
    <xdr:to>
      <xdr:col>55</xdr:col>
      <xdr:colOff>50800</xdr:colOff>
      <xdr:row>96</xdr:row>
      <xdr:rowOff>57432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42209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2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454</xdr:rowOff>
    </xdr:from>
    <xdr:to>
      <xdr:col>50</xdr:col>
      <xdr:colOff>165100</xdr:colOff>
      <xdr:row>97</xdr:row>
      <xdr:rowOff>102054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93181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51318</xdr:rowOff>
    </xdr:from>
    <xdr:to>
      <xdr:col>46</xdr:col>
      <xdr:colOff>38100</xdr:colOff>
      <xdr:row>97</xdr:row>
      <xdr:rowOff>152918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144045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102022</xdr:rowOff>
    </xdr:from>
    <xdr:to>
      <xdr:col>41</xdr:col>
      <xdr:colOff>101600</xdr:colOff>
      <xdr:row>97</xdr:row>
      <xdr:rowOff>32172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23299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101336</xdr:rowOff>
    </xdr:from>
    <xdr:to>
      <xdr:col>36</xdr:col>
      <xdr:colOff>165100</xdr:colOff>
      <xdr:row>98</xdr:row>
      <xdr:rowOff>31486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3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22613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68743</xdr:rowOff>
    </xdr:from>
    <xdr:to>
      <xdr:col>85</xdr:col>
      <xdr:colOff>126364</xdr:colOff>
      <xdr:row>37</xdr:row>
      <xdr:rowOff>20919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12243"/>
          <a:ext cx="1269" cy="115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24746</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36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20919</xdr:rowOff>
    </xdr:from>
    <xdr:to>
      <xdr:col>86</xdr:col>
      <xdr:colOff>25400</xdr:colOff>
      <xdr:row>37</xdr:row>
      <xdr:rowOff>20919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15420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68743</xdr:rowOff>
    </xdr:from>
    <xdr:to>
      <xdr:col>86</xdr:col>
      <xdr:colOff>25400</xdr:colOff>
      <xdr:row>30</xdr:row>
      <xdr:rowOff>68743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1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20919</xdr:rowOff>
    </xdr:from>
    <xdr:to>
      <xdr:col>85</xdr:col>
      <xdr:colOff>127000</xdr:colOff>
      <xdr:row>37</xdr:row>
      <xdr:rowOff>22245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64569"/>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71132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557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48255</xdr:rowOff>
    </xdr:from>
    <xdr:to>
      <xdr:col>85</xdr:col>
      <xdr:colOff>177800</xdr:colOff>
      <xdr:row>33</xdr:row>
      <xdr:rowOff>149855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57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115925</xdr:rowOff>
    </xdr:from>
    <xdr:to>
      <xdr:col>81</xdr:col>
      <xdr:colOff>50800</xdr:colOff>
      <xdr:row>37</xdr:row>
      <xdr:rowOff>22245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288125"/>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78201</xdr:rowOff>
    </xdr:from>
    <xdr:to>
      <xdr:col>81</xdr:col>
      <xdr:colOff>101600</xdr:colOff>
      <xdr:row>35</xdr:row>
      <xdr:rowOff>8351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590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24878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68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115925</xdr:rowOff>
    </xdr:from>
    <xdr:to>
      <xdr:col>76</xdr:col>
      <xdr:colOff>114300</xdr:colOff>
      <xdr:row>36</xdr:row>
      <xdr:rowOff>168229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88125"/>
          <a:ext cx="889000" cy="5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60782</xdr:rowOff>
    </xdr:from>
    <xdr:to>
      <xdr:col>76</xdr:col>
      <xdr:colOff>165100</xdr:colOff>
      <xdr:row>34</xdr:row>
      <xdr:rowOff>162382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8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7459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6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142489</xdr:rowOff>
    </xdr:from>
    <xdr:to>
      <xdr:col>71</xdr:col>
      <xdr:colOff>177800</xdr:colOff>
      <xdr:row>36</xdr:row>
      <xdr:rowOff>168229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14689"/>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70475</xdr:rowOff>
    </xdr:from>
    <xdr:to>
      <xdr:col>72</xdr:col>
      <xdr:colOff>38100</xdr:colOff>
      <xdr:row>34</xdr:row>
      <xdr:rowOff>625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7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17152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5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36733</xdr:rowOff>
    </xdr:from>
    <xdr:to>
      <xdr:col>67</xdr:col>
      <xdr:colOff>101600</xdr:colOff>
      <xdr:row>32</xdr:row>
      <xdr:rowOff>138333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52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154860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29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141569</xdr:rowOff>
    </xdr:from>
    <xdr:to>
      <xdr:col>85</xdr:col>
      <xdr:colOff>177800</xdr:colOff>
      <xdr:row>37</xdr:row>
      <xdr:rowOff>71719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56496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2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142895</xdr:rowOff>
    </xdr:from>
    <xdr:to>
      <xdr:col>81</xdr:col>
      <xdr:colOff>101600</xdr:colOff>
      <xdr:row>37</xdr:row>
      <xdr:rowOff>73045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1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64172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0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65125</xdr:rowOff>
    </xdr:from>
    <xdr:to>
      <xdr:col>76</xdr:col>
      <xdr:colOff>165100</xdr:colOff>
      <xdr:row>36</xdr:row>
      <xdr:rowOff>166725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157852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3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117429</xdr:rowOff>
    </xdr:from>
    <xdr:to>
      <xdr:col>72</xdr:col>
      <xdr:colOff>38100</xdr:colOff>
      <xdr:row>37</xdr:row>
      <xdr:rowOff>47579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38706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91689</xdr:rowOff>
    </xdr:from>
    <xdr:to>
      <xdr:col>67</xdr:col>
      <xdr:colOff>101600</xdr:colOff>
      <xdr:row>37</xdr:row>
      <xdr:rowOff>21839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12966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9992</xdr:rowOff>
    </xdr:from>
    <xdr:to>
      <xdr:col>85</xdr:col>
      <xdr:colOff>126364</xdr:colOff>
      <xdr:row>58</xdr:row>
      <xdr:rowOff>54707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5392"/>
          <a:ext cx="1269" cy="1073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58534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54707</xdr:rowOff>
    </xdr:from>
    <xdr:to>
      <xdr:col>86</xdr:col>
      <xdr:colOff>25400</xdr:colOff>
      <xdr:row>58</xdr:row>
      <xdr:rowOff>54707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128119</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7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9992</xdr:rowOff>
    </xdr:from>
    <xdr:to>
      <xdr:col>86</xdr:col>
      <xdr:colOff>25400</xdr:colOff>
      <xdr:row>52</xdr:row>
      <xdr:rowOff>9992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54707</xdr:rowOff>
    </xdr:from>
    <xdr:to>
      <xdr:col>85</xdr:col>
      <xdr:colOff>127000</xdr:colOff>
      <xdr:row>58</xdr:row>
      <xdr:rowOff>110599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98807"/>
          <a:ext cx="8382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70149</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2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47272</xdr:rowOff>
    </xdr:from>
    <xdr:to>
      <xdr:col>85</xdr:col>
      <xdr:colOff>177800</xdr:colOff>
      <xdr:row>55</xdr:row>
      <xdr:rowOff>148872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110599</xdr:rowOff>
    </xdr:from>
    <xdr:to>
      <xdr:col>81</xdr:col>
      <xdr:colOff>50800</xdr:colOff>
      <xdr:row>59</xdr:row>
      <xdr:rowOff>10221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54699"/>
          <a:ext cx="889000" cy="7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96261</xdr:rowOff>
    </xdr:from>
    <xdr:to>
      <xdr:col>81</xdr:col>
      <xdr:colOff>101600</xdr:colOff>
      <xdr:row>53</xdr:row>
      <xdr:rowOff>26411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0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42938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87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10221</xdr:rowOff>
    </xdr:from>
    <xdr:to>
      <xdr:col>76</xdr:col>
      <xdr:colOff>114300</xdr:colOff>
      <xdr:row>59</xdr:row>
      <xdr:rowOff>13878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12577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40208</xdr:rowOff>
    </xdr:from>
    <xdr:to>
      <xdr:col>76</xdr:col>
      <xdr:colOff>165100</xdr:colOff>
      <xdr:row>55</xdr:row>
      <xdr:rowOff>141808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6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158335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114622</xdr:rowOff>
    </xdr:from>
    <xdr:to>
      <xdr:col>71</xdr:col>
      <xdr:colOff>177800</xdr:colOff>
      <xdr:row>59</xdr:row>
      <xdr:rowOff>13878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15822"/>
          <a:ext cx="889000" cy="4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10285</xdr:rowOff>
    </xdr:from>
    <xdr:to>
      <xdr:col>72</xdr:col>
      <xdr:colOff>38100</xdr:colOff>
      <xdr:row>57</xdr:row>
      <xdr:rowOff>111885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8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128412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5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166510</xdr:rowOff>
    </xdr:from>
    <xdr:to>
      <xdr:col>67</xdr:col>
      <xdr:colOff>101600</xdr:colOff>
      <xdr:row>56</xdr:row>
      <xdr:rowOff>96660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113187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3907</xdr:rowOff>
    </xdr:from>
    <xdr:to>
      <xdr:col>85</xdr:col>
      <xdr:colOff>177800</xdr:colOff>
      <xdr:row>58</xdr:row>
      <xdr:rowOff>105507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90284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6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59799</xdr:rowOff>
    </xdr:from>
    <xdr:to>
      <xdr:col>81</xdr:col>
      <xdr:colOff>101600</xdr:colOff>
      <xdr:row>58</xdr:row>
      <xdr:rowOff>161399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152526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130871</xdr:rowOff>
    </xdr:from>
    <xdr:to>
      <xdr:col>76</xdr:col>
      <xdr:colOff>165100</xdr:colOff>
      <xdr:row>59</xdr:row>
      <xdr:rowOff>61021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7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52148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134528</xdr:rowOff>
    </xdr:from>
    <xdr:to>
      <xdr:col>72</xdr:col>
      <xdr:colOff>38100</xdr:colOff>
      <xdr:row>59</xdr:row>
      <xdr:rowOff>64678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55805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63822</xdr:rowOff>
    </xdr:from>
    <xdr:to>
      <xdr:col>67</xdr:col>
      <xdr:colOff>101600</xdr:colOff>
      <xdr:row>56</xdr:row>
      <xdr:rowOff>165422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156549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5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36944</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9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155071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8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36944</xdr:rowOff>
    </xdr:from>
    <xdr:to>
      <xdr:col>86</xdr:col>
      <xdr:colOff>25400</xdr:colOff>
      <xdr:row>71</xdr:row>
      <xdr:rowOff>36944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373</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2859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148946</xdr:rowOff>
    </xdr:from>
    <xdr:to>
      <xdr:col>85</xdr:col>
      <xdr:colOff>177800</xdr:colOff>
      <xdr:row>76</xdr:row>
      <xdr:rowOff>79096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0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2680</xdr:rowOff>
    </xdr:from>
    <xdr:to>
      <xdr:col>81</xdr:col>
      <xdr:colOff>101600</xdr:colOff>
      <xdr:row>77</xdr:row>
      <xdr:rowOff>104280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2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120807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29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148413</xdr:rowOff>
    </xdr:from>
    <xdr:to>
      <xdr:col>76</xdr:col>
      <xdr:colOff>165100</xdr:colOff>
      <xdr:row>78</xdr:row>
      <xdr:rowOff>78563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5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95090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42965</xdr:rowOff>
    </xdr:from>
    <xdr:to>
      <xdr:col>71</xdr:col>
      <xdr:colOff>177800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7515"/>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42380</xdr:rowOff>
    </xdr:from>
    <xdr:to>
      <xdr:col>72</xdr:col>
      <xdr:colOff>38100</xdr:colOff>
      <xdr:row>78</xdr:row>
      <xdr:rowOff>143980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160507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3763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163615</xdr:rowOff>
    </xdr:from>
    <xdr:to>
      <xdr:col>67</xdr:col>
      <xdr:colOff>101600</xdr:colOff>
      <xdr:row>79</xdr:row>
      <xdr:rowOff>93765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84892</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629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57841</xdr:rowOff>
    </xdr:from>
    <xdr:to>
      <xdr:col>85</xdr:col>
      <xdr:colOff>126364</xdr:colOff>
      <xdr:row>98</xdr:row>
      <xdr:rowOff>22256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88341"/>
          <a:ext cx="1269" cy="1336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26083</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22256</xdr:rowOff>
    </xdr:from>
    <xdr:to>
      <xdr:col>86</xdr:col>
      <xdr:colOff>25400</xdr:colOff>
      <xdr:row>98</xdr:row>
      <xdr:rowOff>22256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24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4518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6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57841</xdr:rowOff>
    </xdr:from>
    <xdr:to>
      <xdr:col>86</xdr:col>
      <xdr:colOff>25400</xdr:colOff>
      <xdr:row>90</xdr:row>
      <xdr:rowOff>57841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8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21361</xdr:rowOff>
    </xdr:from>
    <xdr:to>
      <xdr:col>85</xdr:col>
      <xdr:colOff>127000</xdr:colOff>
      <xdr:row>98</xdr:row>
      <xdr:rowOff>22256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823461"/>
          <a:ext cx="8382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171232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773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148355</xdr:rowOff>
    </xdr:from>
    <xdr:to>
      <xdr:col>85</xdr:col>
      <xdr:colOff>177800</xdr:colOff>
      <xdr:row>93</xdr:row>
      <xdr:rowOff>78505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59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21361</xdr:rowOff>
    </xdr:from>
    <xdr:to>
      <xdr:col>81</xdr:col>
      <xdr:colOff>50800</xdr:colOff>
      <xdr:row>98</xdr:row>
      <xdr:rowOff>38202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23461"/>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120904</xdr:rowOff>
    </xdr:from>
    <xdr:to>
      <xdr:col>81</xdr:col>
      <xdr:colOff>101600</xdr:colOff>
      <xdr:row>92</xdr:row>
      <xdr:rowOff>51054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572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67581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4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38202</xdr:rowOff>
    </xdr:from>
    <xdr:to>
      <xdr:col>76</xdr:col>
      <xdr:colOff>114300</xdr:colOff>
      <xdr:row>98</xdr:row>
      <xdr:rowOff>52660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40302"/>
          <a:ext cx="8890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76327</xdr:rowOff>
    </xdr:from>
    <xdr:to>
      <xdr:col>76</xdr:col>
      <xdr:colOff>165100</xdr:colOff>
      <xdr:row>93</xdr:row>
      <xdr:rowOff>6477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584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23004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6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52660</xdr:rowOff>
    </xdr:from>
    <xdr:to>
      <xdr:col>71</xdr:col>
      <xdr:colOff>177800</xdr:colOff>
      <xdr:row>98</xdr:row>
      <xdr:rowOff>67348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54760"/>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136925</xdr:rowOff>
    </xdr:from>
    <xdr:to>
      <xdr:col>72</xdr:col>
      <xdr:colOff>38100</xdr:colOff>
      <xdr:row>93</xdr:row>
      <xdr:rowOff>67075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59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83602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6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6490</xdr:rowOff>
    </xdr:from>
    <xdr:to>
      <xdr:col>67</xdr:col>
      <xdr:colOff>101600</xdr:colOff>
      <xdr:row>93</xdr:row>
      <xdr:rowOff>108090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595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124617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72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142906</xdr:rowOff>
    </xdr:from>
    <xdr:to>
      <xdr:col>85</xdr:col>
      <xdr:colOff>177800</xdr:colOff>
      <xdr:row>98</xdr:row>
      <xdr:rowOff>73056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57833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142011</xdr:rowOff>
    </xdr:from>
    <xdr:to>
      <xdr:col>81</xdr:col>
      <xdr:colOff>101600</xdr:colOff>
      <xdr:row>98</xdr:row>
      <xdr:rowOff>72161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63288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158852</xdr:rowOff>
    </xdr:from>
    <xdr:to>
      <xdr:col>76</xdr:col>
      <xdr:colOff>165100</xdr:colOff>
      <xdr:row>98</xdr:row>
      <xdr:rowOff>89002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8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1860</xdr:rowOff>
    </xdr:from>
    <xdr:to>
      <xdr:col>72</xdr:col>
      <xdr:colOff>38100</xdr:colOff>
      <xdr:row>98</xdr:row>
      <xdr:rowOff>103460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94587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9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16548</xdr:rowOff>
    </xdr:from>
    <xdr:to>
      <xdr:col>67</xdr:col>
      <xdr:colOff>101600</xdr:colOff>
      <xdr:row>98</xdr:row>
      <xdr:rowOff>118148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109275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1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159595" y="596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10177</xdr:rowOff>
    </xdr:from>
    <xdr:ext cx="249299"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66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67327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589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88900</xdr:rowOff>
    </xdr:from>
    <xdr:to>
      <xdr:col>112</xdr:col>
      <xdr:colOff>38100</xdr:colOff>
      <xdr:row>35</xdr:row>
      <xdr:rowOff>19050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98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35</xdr:row>
      <xdr:rowOff>10177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139700</xdr:rowOff>
    </xdr:from>
    <xdr:to>
      <xdr:col>102</xdr:col>
      <xdr:colOff>114300</xdr:colOff>
      <xdr:row>34</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35</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124477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78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88900</xdr:rowOff>
    </xdr:from>
    <xdr:to>
      <xdr:col>112</xdr:col>
      <xdr:colOff>38100</xdr:colOff>
      <xdr:row>35</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33</xdr:row>
      <xdr:rowOff>35577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33</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35577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を除いた全ての目的別歳出において，類似団体平均値を下回っている。総務費は住民一人当たり１３４，１０６円となっている。基金積立金やふるさと納税関係経費の減が要因である。民生費は住民一人当たり１５４，００９円となっている。児童手当費や障害者自立支援給付費が増となったことによるものである。農林水産業費は住民一人当たり４０，８１３円となっている。農業水路等長寿命化・防災減災事業の実施によるものである。土木費は住民一人当たり４０，８２１円となっている。街路整備事業や道路維持補修の実施によるものである。教育費は住民一人当たり４３，７１８円となっている。人件費の増のほか，中学校屋内運動場空調設備設置事業を実施したことが要因である。今後も事業費等の精査や人件費の抑制を行い，無駄のない適正規模の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より０．５０ポイント増の２７．８１％となっている。財政調整基金については，将来の財政需要を見据え積立てを行った。実質収支額は前年度より４．７３ポイント減の１２．６６％となっている。前年度と比較して，歳入予算よりも収入額が少ないものが多くなったことが要因と考えられる。実質単年度収支は９．７１ポイント減少しているが，これは実質収支額の減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茨城県八千代町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各年度で赤字は発生しておらず，連結実質赤字比率は算出されない状況である。今後は各会計とも独立採算の原則に立ち返り，国民健康保険などについても歳出に見合った保険税の適正化を図り，また，下水道事業についても，引き続き滞納世帯や未接続世帯への促進活動の実施や地方債発行を抑制するなど，普通会計の負担を軽減するように努める。水道事業については，収益的収支の黒字化ができており，大きい比率となっている。しかしながら，今後老朽化の進む施設や管路の更新を行っていく必要があり，計画的に対応する必要がある。一般会計については，歳出予算の不用額が大きくなったことにより実質収支額が膨らみ，比率も高くなっている。実質収支額を次年度繰越金として有効に活用するとともに，公共施設の更新など将来の財政負担に備え基金への積立てに充て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Q7" workbookViewId="0">
      <selection activeCell="BY34" sqref="BY34:CM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11212149</v>
      </c>
      <c r="BO4" s="449"/>
      <c r="BP4" s="449"/>
      <c r="BQ4" s="449"/>
      <c r="BR4" s="449"/>
      <c r="BS4" s="449"/>
      <c r="BT4" s="449"/>
      <c r="BU4" s="450"/>
      <c r="BV4" s="448">
        <v>11204926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12.7</v>
      </c>
      <c r="CU4" s="589"/>
      <c r="CV4" s="589"/>
      <c r="CW4" s="589"/>
      <c r="CX4" s="589"/>
      <c r="CY4" s="589"/>
      <c r="CZ4" s="589"/>
      <c r="DA4" s="590"/>
      <c r="DB4" s="588">
        <v>17.399999999999999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10442632</v>
      </c>
      <c r="BO5" s="420"/>
      <c r="BP5" s="420"/>
      <c r="BQ5" s="420"/>
      <c r="BR5" s="420"/>
      <c r="BS5" s="420"/>
      <c r="BT5" s="420"/>
      <c r="BU5" s="421"/>
      <c r="BV5" s="419">
        <v>10224603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91.2</v>
      </c>
      <c r="CU5" s="417"/>
      <c r="CV5" s="417"/>
      <c r="CW5" s="417"/>
      <c r="CX5" s="417"/>
      <c r="CY5" s="417"/>
      <c r="CZ5" s="417"/>
      <c r="DA5" s="418"/>
      <c r="DB5" s="416">
        <v>90.5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769517</v>
      </c>
      <c r="BO6" s="420"/>
      <c r="BP6" s="420"/>
      <c r="BQ6" s="420"/>
      <c r="BR6" s="420"/>
      <c r="BS6" s="420"/>
      <c r="BT6" s="420"/>
      <c r="BU6" s="421"/>
      <c r="BV6" s="419">
        <v>980323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91.6</v>
      </c>
      <c r="CU6" s="563"/>
      <c r="CV6" s="563"/>
      <c r="CW6" s="563"/>
      <c r="CX6" s="563"/>
      <c r="CY6" s="563"/>
      <c r="CZ6" s="563"/>
      <c r="DA6" s="564"/>
      <c r="DB6" s="562">
        <v>91.2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35608</v>
      </c>
      <c r="BO7" s="420"/>
      <c r="BP7" s="420"/>
      <c r="BQ7" s="420"/>
      <c r="BR7" s="420"/>
      <c r="BS7" s="420"/>
      <c r="BT7" s="420"/>
      <c r="BU7" s="421"/>
      <c r="BV7" s="419">
        <v>697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5797861</v>
      </c>
      <c r="CU7" s="420"/>
      <c r="CV7" s="420"/>
      <c r="CW7" s="420"/>
      <c r="CX7" s="420"/>
      <c r="CY7" s="420"/>
      <c r="CZ7" s="420"/>
      <c r="DA7" s="421"/>
      <c r="DB7" s="419">
        <v>5633242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733909</v>
      </c>
      <c r="BO8" s="420"/>
      <c r="BP8" s="420"/>
      <c r="BQ8" s="420"/>
      <c r="BR8" s="420"/>
      <c r="BS8" s="420"/>
      <c r="BT8" s="420"/>
      <c r="BU8" s="421"/>
      <c r="BV8" s="419">
        <v>979626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0.62</v>
      </c>
      <c r="CU8" s="523"/>
      <c r="CV8" s="523"/>
      <c r="CW8" s="523"/>
      <c r="CX8" s="523"/>
      <c r="CY8" s="523"/>
      <c r="CZ8" s="523"/>
      <c r="DA8" s="524"/>
      <c r="DB8" s="522">
        <v>0.61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21026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-245717</v>
      </c>
      <c r="BO9" s="420"/>
      <c r="BP9" s="420"/>
      <c r="BQ9" s="420"/>
      <c r="BR9" s="420"/>
      <c r="BS9" s="420"/>
      <c r="BT9" s="420"/>
      <c r="BU9" s="421"/>
      <c r="BV9" s="419">
        <v>277395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7.1</v>
      </c>
      <c r="CU9" s="417"/>
      <c r="CV9" s="417"/>
      <c r="CW9" s="417"/>
      <c r="CX9" s="417"/>
      <c r="CY9" s="417"/>
      <c r="CZ9" s="417"/>
      <c r="DA9" s="418"/>
      <c r="DB9" s="416">
        <v>6.9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22021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74000</v>
      </c>
      <c r="BO10" s="420"/>
      <c r="BP10" s="420"/>
      <c r="BQ10" s="420"/>
      <c r="BR10" s="420"/>
      <c r="BS10" s="420"/>
      <c r="BT10" s="420"/>
      <c r="BU10" s="421"/>
      <c r="BV10" s="419">
        <v>102608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21082</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19031</v>
      </c>
      <c r="S13" s="507"/>
      <c r="T13" s="507"/>
      <c r="U13" s="507"/>
      <c r="V13" s="508"/>
      <c r="W13" s="509" t="s">
        <v>130</v>
      </c>
      <c r="X13" s="405"/>
      <c r="Y13" s="405"/>
      <c r="Z13" s="405"/>
      <c r="AA13" s="405"/>
      <c r="AB13" s="406"/>
      <c r="AC13" s="372">
        <v>2202</v>
      </c>
      <c r="AD13" s="373"/>
      <c r="AE13" s="373"/>
      <c r="AF13" s="373"/>
      <c r="AG13" s="374"/>
      <c r="AH13" s="372">
        <v>2360</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-171717</v>
      </c>
      <c r="BO13" s="420"/>
      <c r="BP13" s="420"/>
      <c r="BQ13" s="420"/>
      <c r="BR13" s="420"/>
      <c r="BS13" s="420"/>
      <c r="BT13" s="420"/>
      <c r="BU13" s="421"/>
      <c r="BV13" s="419">
        <v>380003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21090</v>
      </c>
      <c r="S14" s="507"/>
      <c r="T14" s="507"/>
      <c r="U14" s="507"/>
      <c r="V14" s="508"/>
      <c r="W14" s="510"/>
      <c r="X14" s="408"/>
      <c r="Y14" s="408"/>
      <c r="Z14" s="408"/>
      <c r="AA14" s="408"/>
      <c r="AB14" s="409"/>
      <c r="AC14" s="499">
        <v>20.100000000000001</v>
      </c>
      <c r="AD14" s="500"/>
      <c r="AE14" s="500"/>
      <c r="AF14" s="500"/>
      <c r="AG14" s="501"/>
      <c r="AH14" s="499">
        <v>20.6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19389</v>
      </c>
      <c r="S15" s="507"/>
      <c r="T15" s="507"/>
      <c r="U15" s="507"/>
      <c r="V15" s="508"/>
      <c r="W15" s="509" t="s">
        <v>137</v>
      </c>
      <c r="X15" s="405"/>
      <c r="Y15" s="405"/>
      <c r="Z15" s="405"/>
      <c r="AA15" s="405"/>
      <c r="AB15" s="406"/>
      <c r="AC15" s="372">
        <v>3735</v>
      </c>
      <c r="AD15" s="373"/>
      <c r="AE15" s="373"/>
      <c r="AF15" s="373"/>
      <c r="AG15" s="374"/>
      <c r="AH15" s="372">
        <v>4131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3100258</v>
      </c>
      <c r="BO15" s="449"/>
      <c r="BP15" s="449"/>
      <c r="BQ15" s="449"/>
      <c r="BR15" s="449"/>
      <c r="BS15" s="449"/>
      <c r="BT15" s="449"/>
      <c r="BU15" s="450"/>
      <c r="BV15" s="448">
        <v>3017181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v>
      </c>
      <c r="AD16" s="500"/>
      <c r="AE16" s="500"/>
      <c r="AF16" s="500"/>
      <c r="AG16" s="501"/>
      <c r="AH16" s="499">
        <v>36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4960924</v>
      </c>
      <c r="BO16" s="420"/>
      <c r="BP16" s="420"/>
      <c r="BQ16" s="420"/>
      <c r="BR16" s="420"/>
      <c r="BS16" s="420"/>
      <c r="BT16" s="420"/>
      <c r="BU16" s="421"/>
      <c r="BV16" s="419">
        <v>4804031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5035</v>
      </c>
      <c r="AD17" s="373"/>
      <c r="AE17" s="373"/>
      <c r="AF17" s="373"/>
      <c r="AG17" s="374"/>
      <c r="AH17" s="372">
        <v>4987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3915595</v>
      </c>
      <c r="BO17" s="420"/>
      <c r="BP17" s="420"/>
      <c r="BQ17" s="420"/>
      <c r="BR17" s="420"/>
      <c r="BS17" s="420"/>
      <c r="BT17" s="420"/>
      <c r="BU17" s="421"/>
      <c r="BV17" s="419">
        <v>3803695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58.99</v>
      </c>
      <c r="M18" s="472"/>
      <c r="N18" s="472"/>
      <c r="O18" s="472"/>
      <c r="P18" s="472"/>
      <c r="Q18" s="472"/>
      <c r="R18" s="473"/>
      <c r="S18" s="473"/>
      <c r="T18" s="473"/>
      <c r="U18" s="473"/>
      <c r="V18" s="474"/>
      <c r="W18" s="490"/>
      <c r="X18" s="491"/>
      <c r="Y18" s="491"/>
      <c r="Z18" s="491"/>
      <c r="AA18" s="491"/>
      <c r="AB18" s="515"/>
      <c r="AC18" s="389">
        <v>45.9</v>
      </c>
      <c r="AD18" s="390"/>
      <c r="AE18" s="390"/>
      <c r="AF18" s="390"/>
      <c r="AG18" s="475"/>
      <c r="AH18" s="389">
        <v>43.4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5330699</v>
      </c>
      <c r="BO18" s="420"/>
      <c r="BP18" s="420"/>
      <c r="BQ18" s="420"/>
      <c r="BR18" s="420"/>
      <c r="BS18" s="420"/>
      <c r="BT18" s="420"/>
      <c r="BU18" s="421"/>
      <c r="BV18" s="419">
        <v>5106776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356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8954415</v>
      </c>
      <c r="BO19" s="420"/>
      <c r="BP19" s="420"/>
      <c r="BQ19" s="420"/>
      <c r="BR19" s="420"/>
      <c r="BS19" s="420"/>
      <c r="BT19" s="420"/>
      <c r="BU19" s="421"/>
      <c r="BV19" s="419">
        <v>9232346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7017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5984889</v>
      </c>
      <c r="BO22" s="449"/>
      <c r="BP22" s="449"/>
      <c r="BQ22" s="449"/>
      <c r="BR22" s="449"/>
      <c r="BS22" s="449"/>
      <c r="BT22" s="449"/>
      <c r="BU22" s="450"/>
      <c r="BV22" s="448">
        <v>6492244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5647863</v>
      </c>
      <c r="BO23" s="420"/>
      <c r="BP23" s="420"/>
      <c r="BQ23" s="420"/>
      <c r="BR23" s="420"/>
      <c r="BS23" s="420"/>
      <c r="BT23" s="420"/>
      <c r="BU23" s="421"/>
      <c r="BV23" s="419">
        <v>6133246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8000</v>
      </c>
      <c r="R24" s="373"/>
      <c r="S24" s="373"/>
      <c r="T24" s="373"/>
      <c r="U24" s="373"/>
      <c r="V24" s="374"/>
      <c r="W24" s="462"/>
      <c r="X24" s="399"/>
      <c r="Y24" s="400"/>
      <c r="Z24" s="375" t="s">
        <v>162</v>
      </c>
      <c r="AA24" s="376"/>
      <c r="AB24" s="376"/>
      <c r="AC24" s="376"/>
      <c r="AD24" s="376"/>
      <c r="AE24" s="376"/>
      <c r="AF24" s="376"/>
      <c r="AG24" s="377"/>
      <c r="AH24" s="372">
        <v>158</v>
      </c>
      <c r="AI24" s="373"/>
      <c r="AJ24" s="373"/>
      <c r="AK24" s="373"/>
      <c r="AL24" s="374"/>
      <c r="AM24" s="372">
        <v>501492</v>
      </c>
      <c r="AN24" s="373"/>
      <c r="AO24" s="373"/>
      <c r="AP24" s="373"/>
      <c r="AQ24" s="373"/>
      <c r="AR24" s="374"/>
      <c r="AS24" s="372">
        <v>3174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2803055</v>
      </c>
      <c r="BO24" s="420"/>
      <c r="BP24" s="420"/>
      <c r="BQ24" s="420"/>
      <c r="BR24" s="420"/>
      <c r="BS24" s="420"/>
      <c r="BT24" s="420"/>
      <c r="BU24" s="421"/>
      <c r="BV24" s="419">
        <v>2989467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6030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1059043</v>
      </c>
      <c r="BO25" s="449"/>
      <c r="BP25" s="449"/>
      <c r="BQ25" s="449"/>
      <c r="BR25" s="449"/>
      <c r="BS25" s="449"/>
      <c r="BT25" s="449"/>
      <c r="BU25" s="450"/>
      <c r="BV25" s="448">
        <v>1218403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5720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15390</v>
      </c>
      <c r="AN26" s="373"/>
      <c r="AO26" s="373"/>
      <c r="AP26" s="373"/>
      <c r="AQ26" s="373"/>
      <c r="AR26" s="374"/>
      <c r="AS26" s="372">
        <v>2565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3560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185774</v>
      </c>
      <c r="BO27" s="454"/>
      <c r="BP27" s="454"/>
      <c r="BQ27" s="454"/>
      <c r="BR27" s="454"/>
      <c r="BS27" s="454"/>
      <c r="BT27" s="454"/>
      <c r="BU27" s="455"/>
      <c r="BV27" s="453">
        <v>296599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3120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1612514</v>
      </c>
      <c r="BO28" s="449"/>
      <c r="BP28" s="449"/>
      <c r="BQ28" s="449"/>
      <c r="BR28" s="449"/>
      <c r="BS28" s="449"/>
      <c r="BT28" s="449"/>
      <c r="BU28" s="450"/>
      <c r="BV28" s="448">
        <v>1538514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2950</v>
      </c>
      <c r="R29" s="373"/>
      <c r="S29" s="373"/>
      <c r="T29" s="373"/>
      <c r="U29" s="373"/>
      <c r="V29" s="374"/>
      <c r="W29" s="463"/>
      <c r="X29" s="464"/>
      <c r="Y29" s="465"/>
      <c r="Z29" s="375" t="s">
        <v>177</v>
      </c>
      <c r="AA29" s="376"/>
      <c r="AB29" s="376"/>
      <c r="AC29" s="376"/>
      <c r="AD29" s="376"/>
      <c r="AE29" s="376"/>
      <c r="AF29" s="376"/>
      <c r="AG29" s="377"/>
      <c r="AH29" s="372">
        <v>158</v>
      </c>
      <c r="AI29" s="373"/>
      <c r="AJ29" s="373"/>
      <c r="AK29" s="373"/>
      <c r="AL29" s="374"/>
      <c r="AM29" s="372">
        <v>501492</v>
      </c>
      <c r="AN29" s="373"/>
      <c r="AO29" s="373"/>
      <c r="AP29" s="373"/>
      <c r="AQ29" s="373"/>
      <c r="AR29" s="374"/>
      <c r="AS29" s="372">
        <v>3174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315481</v>
      </c>
      <c r="BO29" s="420"/>
      <c r="BP29" s="420"/>
      <c r="BQ29" s="420"/>
      <c r="BR29" s="420"/>
      <c r="BS29" s="420"/>
      <c r="BT29" s="420"/>
      <c r="BU29" s="421"/>
      <c r="BV29" s="419">
        <v>297939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2993139</v>
      </c>
      <c r="BO30" s="454"/>
      <c r="BP30" s="454"/>
      <c r="BQ30" s="454"/>
      <c r="BR30" s="454"/>
      <c r="BS30" s="454"/>
      <c r="BT30" s="454"/>
      <c r="BU30" s="455"/>
      <c r="BV30" s="453">
        <v>2802234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中央土地区画整理事業特別会計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茨城西南地方広域市町村圏事務組合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八千代町土地開発公社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茨城西南地方広域市町村圏事務組合　利根老人ホーム事業特別会計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はなまるBASE</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介護保険特別会計（保険事業勘定）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茨城西南地方広域市町村圏事務組合　特殊湛水防除事業特別会計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介護保険特別会計（介護サービス事業勘定）</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茨城県市町村総合事務組合　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茨城県市町村総合事務組合　県民交通災害共済事業特別会計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下妻地方広域事務組合　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下妻地方広域事務組合　フィットネスパーク・きぬ特別会計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下妻地方広域事務組合　城山公苑特別会計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下妻地方広域事務組合　クリーンポート・きぬ特別会計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下妻地方広域事務組合　ヘキサホール・きぬ特別会計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SLD6kgeiDIiT0QGurnUB5m0UN98RlSNLX9tW6F5pyRj2dVVwGqT79mqtI24bojz+w6WfM6oAgVHwhjW6PBHig==" saltValue="PJybnv4qAewJ7HvSPKf1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1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34.57</v>
      </c>
      <c r="G34" s="33">
        <v>34.56</v>
      </c>
      <c r="H34" s="33">
        <v>26.87</v>
      </c>
      <c r="I34" s="33">
        <v>27.38</v>
      </c>
      <c r="J34" s="34">
        <v>29.73</v>
      </c>
      <c r="K34" s="22"/>
      <c r="L34" s="22"/>
      <c r="M34" s="22"/>
      <c r="N34" s="22"/>
      <c r="O34" s="22"/>
      <c r="P34" s="22"/>
    </row>
    <row r="35" spans="1:16" ht="39" customHeight="1" x14ac:dyDescent="0.15">
      <c r="A35" s="22"/>
      <c r="B35" s="35"/>
      <c r="C35" s="1145" t="s">
        <v>534</v>
      </c>
      <c r="D35" s="1146"/>
      <c r="E35" s="1147"/>
      <c r="F35" s="36">
        <v>8.6</v>
      </c>
      <c r="G35" s="37">
        <v>13.18</v>
      </c>
      <c r="H35" s="37">
        <v>12.64</v>
      </c>
      <c r="I35" s="37">
        <v>17.39</v>
      </c>
      <c r="J35" s="38">
        <v>12.65</v>
      </c>
      <c r="K35" s="22"/>
      <c r="L35" s="22"/>
      <c r="M35" s="22"/>
      <c r="N35" s="22"/>
      <c r="O35" s="22"/>
      <c r="P35" s="22"/>
    </row>
    <row r="36" spans="1:16" ht="39" customHeight="1" x14ac:dyDescent="0.15">
      <c r="A36" s="22"/>
      <c r="B36" s="35"/>
      <c r="C36" s="1145" t="s">
        <v>535</v>
      </c>
      <c r="D36" s="1146"/>
      <c r="E36" s="1147"/>
      <c r="F36" s="36">
        <v>2</v>
      </c>
      <c r="G36" s="37">
        <v>3.02</v>
      </c>
      <c r="H36" s="37">
        <v>0.98</v>
      </c>
      <c r="I36" s="37">
        <v>1.63</v>
      </c>
      <c r="J36" s="38">
        <v>2.02</v>
      </c>
      <c r="K36" s="22"/>
      <c r="L36" s="22"/>
      <c r="M36" s="22"/>
      <c r="N36" s="22"/>
      <c r="O36" s="22"/>
      <c r="P36" s="22"/>
    </row>
    <row r="37" spans="1:16" ht="39" customHeight="1" x14ac:dyDescent="0.15">
      <c r="A37" s="22"/>
      <c r="B37" s="35"/>
      <c r="C37" s="1145" t="s">
        <v>536</v>
      </c>
      <c r="D37" s="1146"/>
      <c r="E37" s="1147"/>
      <c r="F37" s="36" t="s">
        <v>488</v>
      </c>
      <c r="G37" s="37" t="s">
        <v>488</v>
      </c>
      <c r="H37" s="37" t="s">
        <v>488</v>
      </c>
      <c r="I37" s="37" t="s">
        <v>488</v>
      </c>
      <c r="J37" s="38">
        <v>1.28</v>
      </c>
      <c r="K37" s="22"/>
      <c r="L37" s="22"/>
      <c r="M37" s="22"/>
      <c r="N37" s="22"/>
      <c r="O37" s="22"/>
      <c r="P37" s="22"/>
    </row>
    <row r="38" spans="1:16" ht="39" customHeight="1" x14ac:dyDescent="0.15">
      <c r="A38" s="22"/>
      <c r="B38" s="35"/>
      <c r="C38" s="1145" t="s">
        <v>537</v>
      </c>
      <c r="D38" s="1146"/>
      <c r="E38" s="1147"/>
      <c r="F38" s="36">
        <v>2.0299999999999998</v>
      </c>
      <c r="G38" s="37">
        <v>2.5499999999999998</v>
      </c>
      <c r="H38" s="37">
        <v>3.44</v>
      </c>
      <c r="I38" s="37">
        <v>2.0499999999999998</v>
      </c>
      <c r="J38" s="38">
        <v>0.74</v>
      </c>
      <c r="K38" s="22"/>
      <c r="L38" s="22"/>
      <c r="M38" s="22"/>
      <c r="N38" s="22"/>
      <c r="O38" s="22"/>
      <c r="P38" s="22"/>
    </row>
    <row r="39" spans="1:16" ht="39" customHeight="1" x14ac:dyDescent="0.15">
      <c r="A39" s="22"/>
      <c r="B39" s="35"/>
      <c r="C39" s="1145" t="s">
        <v>538</v>
      </c>
      <c r="D39" s="1146"/>
      <c r="E39" s="1147"/>
      <c r="F39" s="36">
        <v>0.1</v>
      </c>
      <c r="G39" s="37">
        <v>0.09</v>
      </c>
      <c r="H39" s="37">
        <v>0.1</v>
      </c>
      <c r="I39" s="37">
        <v>0.12</v>
      </c>
      <c r="J39" s="38">
        <v>0.13</v>
      </c>
      <c r="K39" s="22"/>
      <c r="L39" s="22"/>
      <c r="M39" s="22"/>
      <c r="N39" s="22"/>
      <c r="O39" s="22"/>
      <c r="P39" s="22"/>
    </row>
    <row r="40" spans="1:16" ht="39" customHeight="1" x14ac:dyDescent="0.15">
      <c r="A40" s="22"/>
      <c r="B40" s="35"/>
      <c r="C40" s="1145" t="s">
        <v>539</v>
      </c>
      <c r="D40" s="1146"/>
      <c r="E40" s="1147"/>
      <c r="F40" s="36">
        <v>0.19</v>
      </c>
      <c r="G40" s="37">
        <v>0.16</v>
      </c>
      <c r="H40" s="37">
        <v>0.16</v>
      </c>
      <c r="I40" s="37">
        <v>0.57999999999999996</v>
      </c>
      <c r="J40" s="38">
        <v>0.12</v>
      </c>
      <c r="K40" s="22"/>
      <c r="L40" s="22"/>
      <c r="M40" s="22"/>
      <c r="N40" s="22"/>
      <c r="O40" s="22"/>
      <c r="P40" s="22"/>
    </row>
    <row r="41" spans="1:16" ht="39" customHeight="1" x14ac:dyDescent="0.15">
      <c r="A41" s="22"/>
      <c r="B41" s="35"/>
      <c r="C41" s="1145" t="s">
        <v>540</v>
      </c>
      <c r="D41" s="1146"/>
      <c r="E41" s="1147"/>
      <c r="F41" s="36">
        <v>0.01</v>
      </c>
      <c r="G41" s="37">
        <v>0.01</v>
      </c>
      <c r="H41" s="37">
        <v>0.01</v>
      </c>
      <c r="I41" s="37">
        <v>0.01</v>
      </c>
      <c r="J41" s="38">
        <v>0.01</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0.42</v>
      </c>
      <c r="G43" s="42">
        <v>0.35</v>
      </c>
      <c r="H43" s="42">
        <v>0.31</v>
      </c>
      <c r="I43" s="42">
        <v>0.64</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TgXW4CsTvCTIOEl7I328WxAqGTH+OmPUNd9XlfgR8pJHn0DGRjvHssqqjQ6XTM/xcM/0CdxOY7n/iCUsi1/eg==" saltValue="uDjJRgQjTsAg6ew9Ld20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I37" zoomScaleSheetLayoutView="55" workbookViewId="0">
      <selection activeCell="U43" sqref="U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564</v>
      </c>
      <c r="L45" s="60">
        <v>572</v>
      </c>
      <c r="M45" s="60">
        <v>588</v>
      </c>
      <c r="N45" s="60">
        <v>603</v>
      </c>
      <c r="O45" s="61">
        <v>602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329</v>
      </c>
      <c r="L48" s="64">
        <v>324</v>
      </c>
      <c r="M48" s="64">
        <v>328</v>
      </c>
      <c r="N48" s="64">
        <v>332</v>
      </c>
      <c r="O48" s="65">
        <v>292</v>
      </c>
      <c r="P48" s="48"/>
      <c r="Q48" s="48"/>
      <c r="R48" s="48"/>
      <c r="S48" s="48"/>
      <c r="T48" s="48"/>
      <c r="U48" s="48"/>
    </row>
    <row r="49" spans="1:21" ht="30.75" customHeight="1" x14ac:dyDescent="0.15">
      <c r="A49" s="48"/>
      <c r="B49" s="1178"/>
      <c r="C49" s="1179"/>
      <c r="D49" s="62"/>
      <c r="E49" s="1155" t="s">
        <v>14</v>
      </c>
      <c r="F49" s="1155"/>
      <c r="G49" s="1155"/>
      <c r="H49" s="1155"/>
      <c r="I49" s="1155"/>
      <c r="J49" s="1156"/>
      <c r="K49" s="63">
        <v>18</v>
      </c>
      <c r="L49" s="64">
        <v>17</v>
      </c>
      <c r="M49" s="64">
        <v>14</v>
      </c>
      <c r="N49" s="64">
        <v>11</v>
      </c>
      <c r="O49" s="65">
        <v>13</v>
      </c>
      <c r="P49" s="48"/>
      <c r="Q49" s="48"/>
      <c r="R49" s="48"/>
      <c r="S49" s="48"/>
      <c r="T49" s="48"/>
      <c r="U49" s="48"/>
    </row>
    <row r="50" spans="1:21" ht="30.75" customHeight="1" x14ac:dyDescent="0.15">
      <c r="A50" s="48"/>
      <c r="B50" s="1178"/>
      <c r="C50" s="1179"/>
      <c r="D50" s="62"/>
      <c r="E50" s="1155" t="s">
        <v>15</v>
      </c>
      <c r="F50" s="1155"/>
      <c r="G50" s="1155"/>
      <c r="H50" s="1155"/>
      <c r="I50" s="1155"/>
      <c r="J50" s="1156"/>
      <c r="K50" s="63">
        <v>28</v>
      </c>
      <c r="L50" s="64">
        <v>28</v>
      </c>
      <c r="M50" s="64">
        <v>28</v>
      </c>
      <c r="N50" s="64">
        <v>28</v>
      </c>
      <c r="O50" s="65">
        <v>11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611</v>
      </c>
      <c r="L52" s="64">
        <v>614</v>
      </c>
      <c r="M52" s="64">
        <v>600</v>
      </c>
      <c r="N52" s="64">
        <v>591</v>
      </c>
      <c r="O52" s="65">
        <v>585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328</v>
      </c>
      <c r="L53" s="69">
        <v>327</v>
      </c>
      <c r="M53" s="69">
        <v>358</v>
      </c>
      <c r="N53" s="69">
        <v>383</v>
      </c>
      <c r="O53" s="70">
        <v>333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572</v>
      </c>
      <c r="L58" s="84" t="s">
        <v>572</v>
      </c>
      <c r="M58" s="84" t="s">
        <v>572</v>
      </c>
      <c r="N58" s="84" t="s">
        <v>572</v>
      </c>
      <c r="O58" s="85" t="s">
        <v>572</v>
      </c>
    </row>
    <row r="59" spans="1:21" ht="31.5" customHeight="1" x14ac:dyDescent="0.15">
      <c r="B59" s="1163"/>
      <c r="C59" s="1164"/>
      <c r="D59" s="1170" t="s">
        <v>26</v>
      </c>
      <c r="E59" s="1171"/>
      <c r="F59" s="1171"/>
      <c r="G59" s="1171"/>
      <c r="H59" s="1171"/>
      <c r="I59" s="1171"/>
      <c r="J59" s="1172"/>
      <c r="K59" s="86" t="s">
        <v>572</v>
      </c>
      <c r="L59" s="87" t="s">
        <v>572</v>
      </c>
      <c r="M59" s="87" t="s">
        <v>572</v>
      </c>
      <c r="N59" s="87" t="s">
        <v>572</v>
      </c>
      <c r="O59" s="88" t="s">
        <v>572</v>
      </c>
    </row>
    <row r="60" spans="1:21" ht="31.5" customHeight="1" thickBot="1" x14ac:dyDescent="0.2">
      <c r="B60" s="1165"/>
      <c r="C60" s="1166"/>
      <c r="D60" s="1173" t="s">
        <v>27</v>
      </c>
      <c r="E60" s="1174"/>
      <c r="F60" s="1174"/>
      <c r="G60" s="1174"/>
      <c r="H60" s="1174"/>
      <c r="I60" s="1174"/>
      <c r="J60" s="1175"/>
      <c r="K60" s="89" t="s">
        <v>572</v>
      </c>
      <c r="L60" s="90" t="s">
        <v>572</v>
      </c>
      <c r="M60" s="90" t="s">
        <v>572</v>
      </c>
      <c r="N60" s="90" t="s">
        <v>572</v>
      </c>
      <c r="O60" s="91" t="s">
        <v>572</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i0sdpdV0c627cC71LLFqqq0j388lymd/uqmOpIPe/D5rRtGnFW6a03RovdQQAj9TydWLWUpyk1UYSuSg5Cdg==" saltValue="TRjS5F/KQCUVfS1GRPha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3"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43">
        <v>7197</v>
      </c>
      <c r="J41" s="344">
        <v>7118</v>
      </c>
      <c r="K41" s="344">
        <v>6740</v>
      </c>
      <c r="L41" s="344">
        <v>6240</v>
      </c>
      <c r="M41" s="345">
        <v>5736</v>
      </c>
    </row>
    <row r="42" spans="2:13" ht="27.75" customHeight="1" x14ac:dyDescent="0.15">
      <c r="B42" s="1186"/>
      <c r="C42" s="1187"/>
      <c r="D42" s="106"/>
      <c r="E42" s="1190" t="s">
        <v>32</v>
      </c>
      <c r="F42" s="1190"/>
      <c r="G42" s="1190"/>
      <c r="H42" s="1191"/>
      <c r="I42" s="346">
        <v>274</v>
      </c>
      <c r="J42" s="347">
        <v>246</v>
      </c>
      <c r="K42" s="347">
        <v>218</v>
      </c>
      <c r="L42" s="347">
        <v>207</v>
      </c>
      <c r="M42" s="348">
        <v>197</v>
      </c>
    </row>
    <row r="43" spans="2:13" ht="27.75" customHeight="1" x14ac:dyDescent="0.15">
      <c r="B43" s="1186"/>
      <c r="C43" s="1187"/>
      <c r="D43" s="106"/>
      <c r="E43" s="1190" t="s">
        <v>33</v>
      </c>
      <c r="F43" s="1190"/>
      <c r="G43" s="1190"/>
      <c r="H43" s="1191"/>
      <c r="I43" s="346">
        <v>4486</v>
      </c>
      <c r="J43" s="347">
        <v>4362</v>
      </c>
      <c r="K43" s="347">
        <v>4362</v>
      </c>
      <c r="L43" s="347">
        <v>4175</v>
      </c>
      <c r="M43" s="348">
        <v>3990</v>
      </c>
    </row>
    <row r="44" spans="2:13" ht="27.75" customHeight="1" x14ac:dyDescent="0.15">
      <c r="B44" s="1186"/>
      <c r="C44" s="1187"/>
      <c r="D44" s="106"/>
      <c r="E44" s="1190" t="s">
        <v>34</v>
      </c>
      <c r="F44" s="1190"/>
      <c r="G44" s="1190"/>
      <c r="H44" s="1191"/>
      <c r="I44" s="346">
        <v>55</v>
      </c>
      <c r="J44" s="347">
        <v>64</v>
      </c>
      <c r="K44" s="347">
        <v>70</v>
      </c>
      <c r="L44" s="347">
        <v>93</v>
      </c>
      <c r="M44" s="348">
        <v>251</v>
      </c>
    </row>
    <row r="45" spans="2:13" ht="27.75" customHeight="1" x14ac:dyDescent="0.15">
      <c r="B45" s="1186"/>
      <c r="C45" s="1187"/>
      <c r="D45" s="106"/>
      <c r="E45" s="1190" t="s">
        <v>35</v>
      </c>
      <c r="F45" s="1190"/>
      <c r="G45" s="1190"/>
      <c r="H45" s="1191"/>
      <c r="I45" s="346">
        <v>1352</v>
      </c>
      <c r="J45" s="347">
        <v>1345</v>
      </c>
      <c r="K45" s="347">
        <v>1380</v>
      </c>
      <c r="L45" s="347">
        <v>1366</v>
      </c>
      <c r="M45" s="348">
        <v>1387</v>
      </c>
    </row>
    <row r="46" spans="2:13" ht="27.75" customHeight="1" x14ac:dyDescent="0.15">
      <c r="B46" s="1186"/>
      <c r="C46" s="1187"/>
      <c r="D46" s="107"/>
      <c r="E46" s="1190" t="s">
        <v>36</v>
      </c>
      <c r="F46" s="1190"/>
      <c r="G46" s="1190"/>
      <c r="H46" s="1191"/>
      <c r="I46" s="346">
        <v>1</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2900</v>
      </c>
      <c r="J50" s="347">
        <v>3893</v>
      </c>
      <c r="K50" s="347">
        <v>4831</v>
      </c>
      <c r="L50" s="347">
        <v>5399</v>
      </c>
      <c r="M50" s="348">
        <v>5569</v>
      </c>
    </row>
    <row r="51" spans="2:13" ht="27.75" customHeight="1" x14ac:dyDescent="0.15">
      <c r="B51" s="1186"/>
      <c r="C51" s="1187"/>
      <c r="D51" s="106"/>
      <c r="E51" s="1190" t="s">
        <v>42</v>
      </c>
      <c r="F51" s="1190"/>
      <c r="G51" s="1190"/>
      <c r="H51" s="1191"/>
      <c r="I51" s="346" t="s">
        <v>488</v>
      </c>
      <c r="J51" s="347" t="s">
        <v>488</v>
      </c>
      <c r="K51" s="347" t="s">
        <v>488</v>
      </c>
      <c r="L51" s="347" t="s">
        <v>488</v>
      </c>
      <c r="M51" s="348" t="s">
        <v>488</v>
      </c>
    </row>
    <row r="52" spans="2:13" ht="27.75" customHeight="1" x14ac:dyDescent="0.15">
      <c r="B52" s="1188"/>
      <c r="C52" s="1189"/>
      <c r="D52" s="106"/>
      <c r="E52" s="1190" t="s">
        <v>43</v>
      </c>
      <c r="F52" s="1190"/>
      <c r="G52" s="1190"/>
      <c r="H52" s="1191"/>
      <c r="I52" s="346">
        <v>7523</v>
      </c>
      <c r="J52" s="347">
        <v>7292</v>
      </c>
      <c r="K52" s="347">
        <v>6955</v>
      </c>
      <c r="L52" s="347">
        <v>6853</v>
      </c>
      <c r="M52" s="348">
        <v>6083</v>
      </c>
    </row>
    <row r="53" spans="2:13" ht="27.75" customHeight="1" thickBot="1" x14ac:dyDescent="0.2">
      <c r="B53" s="1192" t="s">
        <v>19</v>
      </c>
      <c r="C53" s="1193"/>
      <c r="D53" s="110"/>
      <c r="E53" s="1194" t="s">
        <v>44</v>
      </c>
      <c r="F53" s="1194"/>
      <c r="G53" s="1194"/>
      <c r="H53" s="1195"/>
      <c r="I53" s="349">
        <v>2942</v>
      </c>
      <c r="J53" s="350">
        <v>1950</v>
      </c>
      <c r="K53" s="350">
        <v>984</v>
      </c>
      <c r="L53" s="350">
        <v>-171</v>
      </c>
      <c r="M53" s="351">
        <v>-90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y2vKO0+SFLhp//wuzxTStFipXWxYbN4qrigNF9Pn1AYyeAg4edDBuYq+p3We4DxwLXpqKmps9G8dwapEAgK0Q==" saltValue="tAVlXyY813OuOgfTBB4r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1436</v>
      </c>
      <c r="G55" s="352">
        <v>1539</v>
      </c>
      <c r="H55" s="353">
        <v>1613</v>
      </c>
    </row>
    <row r="56" spans="2:8" ht="52.5" customHeight="1" x14ac:dyDescent="0.15">
      <c r="B56" s="122"/>
      <c r="C56" s="1213" t="s">
        <v>47</v>
      </c>
      <c r="D56" s="1213"/>
      <c r="E56" s="1214"/>
      <c r="F56" s="354">
        <v>272</v>
      </c>
      <c r="G56" s="354">
        <v>298</v>
      </c>
      <c r="H56" s="355">
        <v>315</v>
      </c>
    </row>
    <row r="57" spans="2:8" ht="53.25" customHeight="1" x14ac:dyDescent="0.15">
      <c r="B57" s="122"/>
      <c r="C57" s="1215" t="s">
        <v>48</v>
      </c>
      <c r="D57" s="1215"/>
      <c r="E57" s="1216"/>
      <c r="F57" s="356">
        <v>2272</v>
      </c>
      <c r="G57" s="356">
        <v>2802</v>
      </c>
      <c r="H57" s="357">
        <v>2993</v>
      </c>
    </row>
    <row r="58" spans="2:8" ht="45.75" customHeight="1" x14ac:dyDescent="0.15">
      <c r="B58" s="123"/>
      <c r="C58" s="1203" t="s">
        <v>548</v>
      </c>
      <c r="D58" s="1204"/>
      <c r="E58" s="1205"/>
      <c r="F58" s="358">
        <v>1356</v>
      </c>
      <c r="G58" s="358">
        <v>1545</v>
      </c>
      <c r="H58" s="359">
        <v>1575</v>
      </c>
    </row>
    <row r="59" spans="2:8" ht="45.75" customHeight="1" x14ac:dyDescent="0.15">
      <c r="B59" s="123"/>
      <c r="C59" s="1203" t="s">
        <v>549</v>
      </c>
      <c r="D59" s="1204"/>
      <c r="E59" s="1205"/>
      <c r="F59" s="358">
        <v>503</v>
      </c>
      <c r="G59" s="358">
        <v>603</v>
      </c>
      <c r="H59" s="359">
        <v>603</v>
      </c>
    </row>
    <row r="60" spans="2:8" ht="45.75" customHeight="1" x14ac:dyDescent="0.15">
      <c r="B60" s="123"/>
      <c r="C60" s="1203" t="s">
        <v>550</v>
      </c>
      <c r="D60" s="1204"/>
      <c r="E60" s="1205"/>
      <c r="F60" s="358">
        <v>127</v>
      </c>
      <c r="G60" s="358">
        <v>384</v>
      </c>
      <c r="H60" s="359">
        <v>570</v>
      </c>
    </row>
    <row r="61" spans="2:8" ht="45.75" customHeight="1" x14ac:dyDescent="0.15">
      <c r="B61" s="123"/>
      <c r="C61" s="1203" t="s">
        <v>551</v>
      </c>
      <c r="D61" s="1204"/>
      <c r="E61" s="1205"/>
      <c r="F61" s="358">
        <v>95</v>
      </c>
      <c r="G61" s="358">
        <v>89</v>
      </c>
      <c r="H61" s="359">
        <v>84</v>
      </c>
    </row>
    <row r="62" spans="2:8" ht="45.75" customHeight="1" thickBot="1" x14ac:dyDescent="0.2">
      <c r="B62" s="124"/>
      <c r="C62" s="1206" t="s">
        <v>552</v>
      </c>
      <c r="D62" s="1207"/>
      <c r="E62" s="1208"/>
      <c r="F62" s="360">
        <v>94</v>
      </c>
      <c r="G62" s="360">
        <v>85</v>
      </c>
      <c r="H62" s="361">
        <v>79</v>
      </c>
    </row>
    <row r="63" spans="2:8" ht="52.5" customHeight="1" thickBot="1" x14ac:dyDescent="0.2">
      <c r="B63" s="125"/>
      <c r="C63" s="1209" t="s">
        <v>49</v>
      </c>
      <c r="D63" s="1209"/>
      <c r="E63" s="1210"/>
      <c r="F63" s="362">
        <v>3980</v>
      </c>
      <c r="G63" s="362">
        <v>4639</v>
      </c>
      <c r="H63" s="363">
        <v>4921</v>
      </c>
    </row>
    <row r="64" spans="2:8" x14ac:dyDescent="0.15"/>
  </sheetData>
  <sheetProtection algorithmName="SHA-512" hashValue="3VTN1D3jNaWMf6BgrPBPbPzO/E//qmsVJdeInum0ZZPePrcqSBf1s74ZTIJOA61sptcg4y0+i9SjGqe4DQALWg==" saltValue="yuL2Hmi1iIAAAm5eWl0C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23024</v>
      </c>
      <c r="E3" s="144"/>
      <c r="F3" s="145">
        <v>78575</v>
      </c>
      <c r="G3" s="146"/>
      <c r="H3" s="147"/>
    </row>
    <row r="4" spans="1:8" x14ac:dyDescent="0.15">
      <c r="A4" s="148"/>
      <c r="B4" s="149"/>
      <c r="C4" s="150"/>
      <c r="D4" s="151">
        <v>14889</v>
      </c>
      <c r="E4" s="152"/>
      <c r="F4" s="153">
        <v>41766</v>
      </c>
      <c r="G4" s="154"/>
      <c r="H4" s="155"/>
    </row>
    <row r="5" spans="1:8" x14ac:dyDescent="0.15">
      <c r="A5" s="136" t="s">
        <v>521</v>
      </c>
      <c r="B5" s="141"/>
      <c r="C5" s="142"/>
      <c r="D5" s="143">
        <v>17111</v>
      </c>
      <c r="E5" s="144"/>
      <c r="F5" s="145">
        <v>61630</v>
      </c>
      <c r="G5" s="146"/>
      <c r="H5" s="147"/>
    </row>
    <row r="6" spans="1:8" x14ac:dyDescent="0.15">
      <c r="A6" s="148"/>
      <c r="B6" s="149"/>
      <c r="C6" s="150"/>
      <c r="D6" s="151">
        <v>7639</v>
      </c>
      <c r="E6" s="152"/>
      <c r="F6" s="153">
        <v>28910</v>
      </c>
      <c r="G6" s="154"/>
      <c r="H6" s="155"/>
    </row>
    <row r="7" spans="1:8" x14ac:dyDescent="0.15">
      <c r="A7" s="136" t="s">
        <v>522</v>
      </c>
      <c r="B7" s="141"/>
      <c r="C7" s="142"/>
      <c r="D7" s="143">
        <v>15249</v>
      </c>
      <c r="E7" s="144"/>
      <c r="F7" s="145">
        <v>76485</v>
      </c>
      <c r="G7" s="146"/>
      <c r="H7" s="147"/>
    </row>
    <row r="8" spans="1:8" x14ac:dyDescent="0.15">
      <c r="A8" s="148"/>
      <c r="B8" s="149"/>
      <c r="C8" s="150"/>
      <c r="D8" s="151">
        <v>10817</v>
      </c>
      <c r="E8" s="152"/>
      <c r="F8" s="153">
        <v>29566</v>
      </c>
      <c r="G8" s="154"/>
      <c r="H8" s="155"/>
    </row>
    <row r="9" spans="1:8" x14ac:dyDescent="0.15">
      <c r="A9" s="136" t="s">
        <v>523</v>
      </c>
      <c r="B9" s="141"/>
      <c r="C9" s="142"/>
      <c r="D9" s="143">
        <v>13461</v>
      </c>
      <c r="E9" s="144"/>
      <c r="F9" s="145">
        <v>112663</v>
      </c>
      <c r="G9" s="146"/>
      <c r="H9" s="147"/>
    </row>
    <row r="10" spans="1:8" x14ac:dyDescent="0.15">
      <c r="A10" s="148"/>
      <c r="B10" s="149"/>
      <c r="C10" s="150"/>
      <c r="D10" s="151">
        <v>8226</v>
      </c>
      <c r="E10" s="152"/>
      <c r="F10" s="153">
        <v>40851</v>
      </c>
      <c r="G10" s="154"/>
      <c r="H10" s="155"/>
    </row>
    <row r="11" spans="1:8" x14ac:dyDescent="0.15">
      <c r="A11" s="136" t="s">
        <v>524</v>
      </c>
      <c r="B11" s="141"/>
      <c r="C11" s="142"/>
      <c r="D11" s="143">
        <v>22882</v>
      </c>
      <c r="E11" s="144"/>
      <c r="F11" s="145">
        <v>82715</v>
      </c>
      <c r="G11" s="146"/>
      <c r="H11" s="147"/>
    </row>
    <row r="12" spans="1:8" x14ac:dyDescent="0.15">
      <c r="A12" s="148"/>
      <c r="B12" s="149"/>
      <c r="C12" s="156"/>
      <c r="D12" s="151">
        <v>14125</v>
      </c>
      <c r="E12" s="152"/>
      <c r="F12" s="153">
        <v>46196</v>
      </c>
      <c r="G12" s="154"/>
      <c r="H12" s="155"/>
    </row>
    <row r="13" spans="1:8" x14ac:dyDescent="0.15">
      <c r="A13" s="136"/>
      <c r="B13" s="141"/>
      <c r="C13" s="157"/>
      <c r="D13" s="158">
        <v>18345</v>
      </c>
      <c r="E13" s="159"/>
      <c r="F13" s="160">
        <v>82414</v>
      </c>
      <c r="G13" s="161"/>
      <c r="H13" s="147"/>
    </row>
    <row r="14" spans="1:8" x14ac:dyDescent="0.15">
      <c r="A14" s="148"/>
      <c r="B14" s="149"/>
      <c r="C14" s="150"/>
      <c r="D14" s="151">
        <v>11139</v>
      </c>
      <c r="E14" s="152"/>
      <c r="F14" s="153">
        <v>37458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8.61</v>
      </c>
      <c r="C19" s="162">
        <f>ROUND(VALUE(SUBSTITUTE(実質収支比率等に係る経年分析!G$48,"▲","-")),2)</f>
        <v>13.19</v>
      </c>
      <c r="D19" s="162">
        <f>ROUND(VALUE(SUBSTITUTE(実質収支比率等に係る経年分析!H$48,"▲","-")),2)</f>
        <v>12.65</v>
      </c>
      <c r="E19" s="162">
        <f>ROUND(VALUE(SUBSTITUTE(実質収支比率等に係る経年分析!I$48,"▲","-")),2)</f>
        <v>17.39</v>
      </c>
      <c r="F19" s="162">
        <f>ROUND(VALUE(SUBSTITUTE(実質収支比率等に係る経年分析!J$48,"▲","-")),2)</f>
        <v>12.66</v>
      </c>
    </row>
    <row r="20" spans="1:11" x14ac:dyDescent="0.15">
      <c r="A20" s="162" t="s">
        <v>53</v>
      </c>
      <c r="B20" s="162">
        <f>ROUND(VALUE(SUBSTITUTE(実質収支比率等に係る経年分析!F$47,"▲","-")),2)</f>
        <v>18.02</v>
      </c>
      <c r="C20" s="162">
        <f>ROUND(VALUE(SUBSTITUTE(実質収支比率等に係る経年分析!G$47,"▲","-")),2)</f>
        <v>21.14</v>
      </c>
      <c r="D20" s="162">
        <f>ROUND(VALUE(SUBSTITUTE(実質収支比率等に係る経年分析!H$47,"▲","-")),2)</f>
        <v>25.86</v>
      </c>
      <c r="E20" s="162">
        <f>ROUND(VALUE(SUBSTITUTE(実質収支比率等に係る経年分析!I$47,"▲","-")),2)</f>
        <v>27.31</v>
      </c>
      <c r="F20" s="162">
        <f>ROUND(VALUE(SUBSTITUTE(実質収支比率等に係る経年分析!J$47,"▲","-")),2)</f>
        <v>27.81</v>
      </c>
    </row>
    <row r="21" spans="1:11" x14ac:dyDescent="0.15">
      <c r="A21" s="162" t="s">
        <v>54</v>
      </c>
      <c r="B21" s="162">
        <f>IF(ISNUMBER(VALUE(SUBSTITUTE(実質収支比率等に係る経年分析!F$49,"▲","-"))),ROUND(VALUE(SUBSTITUTE(実質収支比率等に係る経年分析!F$49,"▲","-")),2),NA())</f>
        <v>4.3</v>
      </c>
      <c r="C21" s="162">
        <f>IF(ISNUMBER(VALUE(SUBSTITUTE(実質収支比率等に係る経年分析!G$49,"▲","-"))),ROUND(VALUE(SUBSTITUTE(実質収支比率等に係る経年分析!G$49,"▲","-")),2),NA())</f>
        <v>9.09</v>
      </c>
      <c r="D21" s="162">
        <f>IF(ISNUMBER(VALUE(SUBSTITUTE(実質収支比率等に係る経年分析!H$49,"▲","-"))),ROUND(VALUE(SUBSTITUTE(実質収支比率等に係る経年分析!H$49,"▲","-")),2),NA())</f>
        <v>3.21</v>
      </c>
      <c r="E21" s="162">
        <f>IF(ISNUMBER(VALUE(SUBSTITUTE(実質収支比率等に係る経年分析!I$49,"▲","-"))),ROUND(VALUE(SUBSTITUTE(実質収支比率等に係る経年分析!I$49,"▲","-")),2),NA())</f>
        <v>6.75</v>
      </c>
      <c r="F21" s="162">
        <f>IF(ISNUMBER(VALUE(SUBSTITUTE(実質収支比率等に係る経年分析!J$49,"▲","-"))),ROUND(VALUE(SUBSTITUTE(実質収支比率等に係る経年分析!J$49,"▲","-")),2),NA())</f>
        <v>-2.96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中央土地区画整理事業特別会計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0.57999999999999996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介護保険特別会計（保険事業勘定）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2.0299999999999998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2.5499999999999998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3.44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2.0499999999999998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0.74</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1.28</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13.18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12.64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12.65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34.56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26.87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27.38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29.73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611</v>
      </c>
      <c r="E42" s="164"/>
      <c r="F42" s="164"/>
      <c r="G42" s="164">
        <f>'実質公債費比率（分子）の構造'!L$52</f>
        <v>614</v>
      </c>
      <c r="H42" s="164"/>
      <c r="I42" s="164"/>
      <c r="J42" s="164">
        <f>'実質公債費比率（分子）の構造'!M$52</f>
        <v>600</v>
      </c>
      <c r="K42" s="164"/>
      <c r="L42" s="164"/>
      <c r="M42" s="164">
        <f>'実質公債費比率（分子）の構造'!N$52</f>
        <v>591</v>
      </c>
      <c r="N42" s="164"/>
      <c r="O42" s="164"/>
      <c r="P42" s="164">
        <f>'実質公債費比率（分子）の構造'!O$52</f>
        <v>585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28</v>
      </c>
      <c r="C44" s="164"/>
      <c r="D44" s="164"/>
      <c r="E44" s="164">
        <f>'実質公債費比率（分子）の構造'!L$50</f>
        <v>28</v>
      </c>
      <c r="F44" s="164"/>
      <c r="G44" s="164"/>
      <c r="H44" s="164">
        <f>'実質公債費比率（分子）の構造'!M$50</f>
        <v>28</v>
      </c>
      <c r="I44" s="164"/>
      <c r="J44" s="164"/>
      <c r="K44" s="164">
        <f>'実質公債費比率（分子）の構造'!N$50</f>
        <v>28</v>
      </c>
      <c r="L44" s="164"/>
      <c r="M44" s="164"/>
      <c r="N44" s="164">
        <f>'実質公債費比率（分子）の構造'!O$50</f>
        <v>11</v>
      </c>
      <c r="O44" s="164"/>
      <c r="P44" s="164"/>
    </row>
    <row r="45" spans="1:16" x14ac:dyDescent="0.15">
      <c r="A45" s="164" t="s">
        <v>63</v>
      </c>
      <c r="B45" s="164">
        <f>'実質公債費比率（分子）の構造'!K$49</f>
        <v>18</v>
      </c>
      <c r="C45" s="164"/>
      <c r="D45" s="164"/>
      <c r="E45" s="164">
        <f>'実質公債費比率（分子）の構造'!L$49</f>
        <v>17</v>
      </c>
      <c r="F45" s="164"/>
      <c r="G45" s="164"/>
      <c r="H45" s="164">
        <f>'実質公債費比率（分子）の構造'!M$49</f>
        <v>14</v>
      </c>
      <c r="I45" s="164"/>
      <c r="J45" s="164"/>
      <c r="K45" s="164">
        <f>'実質公債費比率（分子）の構造'!N$49</f>
        <v>11</v>
      </c>
      <c r="L45" s="164"/>
      <c r="M45" s="164"/>
      <c r="N45" s="164">
        <f>'実質公債費比率（分子）の構造'!O$49</f>
        <v>13</v>
      </c>
      <c r="O45" s="164"/>
      <c r="P45" s="164"/>
    </row>
    <row r="46" spans="1:16" x14ac:dyDescent="0.15">
      <c r="A46" s="164" t="s">
        <v>64</v>
      </c>
      <c r="B46" s="164">
        <f>'実質公債費比率（分子）の構造'!K$48</f>
        <v>329</v>
      </c>
      <c r="C46" s="164"/>
      <c r="D46" s="164"/>
      <c r="E46" s="164">
        <f>'実質公債費比率（分子）の構造'!L$48</f>
        <v>324</v>
      </c>
      <c r="F46" s="164"/>
      <c r="G46" s="164"/>
      <c r="H46" s="164">
        <f>'実質公債費比率（分子）の構造'!M$48</f>
        <v>328</v>
      </c>
      <c r="I46" s="164"/>
      <c r="J46" s="164"/>
      <c r="K46" s="164">
        <f>'実質公債費比率（分子）の構造'!N$48</f>
        <v>332</v>
      </c>
      <c r="L46" s="164"/>
      <c r="M46" s="164"/>
      <c r="N46" s="164">
        <f>'実質公債費比率（分子）の構造'!O$48</f>
        <v>292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564</v>
      </c>
      <c r="C49" s="164"/>
      <c r="D49" s="164"/>
      <c r="E49" s="164">
        <f>'実質公債費比率（分子）の構造'!L$45</f>
        <v>572</v>
      </c>
      <c r="F49" s="164"/>
      <c r="G49" s="164"/>
      <c r="H49" s="164">
        <f>'実質公債費比率（分子）の構造'!M$45</f>
        <v>588</v>
      </c>
      <c r="I49" s="164"/>
      <c r="J49" s="164"/>
      <c r="K49" s="164">
        <f>'実質公債費比率（分子）の構造'!N$45</f>
        <v>603</v>
      </c>
      <c r="L49" s="164"/>
      <c r="M49" s="164"/>
      <c r="N49" s="164">
        <f>'実質公債費比率（分子）の構造'!O$45</f>
        <v>602</v>
      </c>
      <c r="O49" s="164"/>
      <c r="P49" s="164"/>
    </row>
    <row r="50" spans="1:16" x14ac:dyDescent="0.15">
      <c r="A50" s="164" t="s">
        <v>67</v>
      </c>
      <c r="B50" s="164" t="e">
        <f>NA()</f>
        <v>#N/A</v>
      </c>
      <c r="C50" s="164">
        <f>IF(ISNUMBER('実質公債費比率（分子）の構造'!K$53),'実質公債費比率（分子）の構造'!K$53,NA())</f>
        <v>328</v>
      </c>
      <c r="D50" s="164" t="e">
        <f>NA()</f>
        <v>#N/A</v>
      </c>
      <c r="E50" s="164" t="e">
        <f>NA()</f>
        <v>#N/A</v>
      </c>
      <c r="F50" s="164">
        <f>IF(ISNUMBER('実質公債費比率（分子）の構造'!L$53),'実質公債費比率（分子）の構造'!L$53,NA())</f>
        <v>327</v>
      </c>
      <c r="G50" s="164" t="e">
        <f>NA()</f>
        <v>#N/A</v>
      </c>
      <c r="H50" s="164" t="e">
        <f>NA()</f>
        <v>#N/A</v>
      </c>
      <c r="I50" s="164">
        <f>IF(ISNUMBER('実質公債費比率（分子）の構造'!M$53),'実質公債費比率（分子）の構造'!M$53,NA())</f>
        <v>358</v>
      </c>
      <c r="J50" s="164" t="e">
        <f>NA()</f>
        <v>#N/A</v>
      </c>
      <c r="K50" s="164" t="e">
        <f>NA()</f>
        <v>#N/A</v>
      </c>
      <c r="L50" s="164">
        <f>IF(ISNUMBER('実質公債費比率（分子）の構造'!N$53),'実質公債費比率（分子）の構造'!N$53,NA())</f>
        <v>383</v>
      </c>
      <c r="M50" s="164" t="e">
        <f>NA()</f>
        <v>#N/A</v>
      </c>
      <c r="N50" s="164" t="e">
        <f>NA()</f>
        <v>#N/A</v>
      </c>
      <c r="O50" s="164">
        <f>IF(ISNUMBER('実質公債費比率（分子）の構造'!O$53),'実質公債費比率（分子）の構造'!O$53,NA())</f>
        <v>333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7523</v>
      </c>
      <c r="E56" s="163"/>
      <c r="F56" s="163"/>
      <c r="G56" s="163">
        <f>'将来負担比率（分子）の構造'!J$52</f>
        <v>7292</v>
      </c>
      <c r="H56" s="163"/>
      <c r="I56" s="163"/>
      <c r="J56" s="163">
        <f>'将来負担比率（分子）の構造'!K$52</f>
        <v>6955</v>
      </c>
      <c r="K56" s="163"/>
      <c r="L56" s="163"/>
      <c r="M56" s="163">
        <f>'将来負担比率（分子）の構造'!L$52</f>
        <v>6853</v>
      </c>
      <c r="N56" s="163"/>
      <c r="O56" s="163"/>
      <c r="P56" s="163">
        <f>'将来負担比率（分子）の構造'!M$52</f>
        <v>6083</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2900</v>
      </c>
      <c r="E58" s="163"/>
      <c r="F58" s="163"/>
      <c r="G58" s="163">
        <f>'将来負担比率（分子）の構造'!J$50</f>
        <v>3893</v>
      </c>
      <c r="H58" s="163"/>
      <c r="I58" s="163"/>
      <c r="J58" s="163">
        <f>'将来負担比率（分子）の構造'!K$50</f>
        <v>4831</v>
      </c>
      <c r="K58" s="163"/>
      <c r="L58" s="163"/>
      <c r="M58" s="163">
        <f>'将来負担比率（分子）の構造'!L$50</f>
        <v>5399</v>
      </c>
      <c r="N58" s="163"/>
      <c r="O58" s="163"/>
      <c r="P58" s="163">
        <f>'将来負担比率（分子）の構造'!M$50</f>
        <v>5569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1352</v>
      </c>
      <c r="C62" s="163"/>
      <c r="D62" s="163"/>
      <c r="E62" s="163">
        <f>'将来負担比率（分子）の構造'!J$45</f>
        <v>1345</v>
      </c>
      <c r="F62" s="163"/>
      <c r="G62" s="163"/>
      <c r="H62" s="163">
        <f>'将来負担比率（分子）の構造'!K$45</f>
        <v>1380</v>
      </c>
      <c r="I62" s="163"/>
      <c r="J62" s="163"/>
      <c r="K62" s="163">
        <f>'将来負担比率（分子）の構造'!L$45</f>
        <v>1366</v>
      </c>
      <c r="L62" s="163"/>
      <c r="M62" s="163"/>
      <c r="N62" s="163">
        <f>'将来負担比率（分子）の構造'!M$45</f>
        <v>1387</v>
      </c>
      <c r="O62" s="163"/>
      <c r="P62" s="163"/>
    </row>
    <row r="63" spans="1:16" x14ac:dyDescent="0.15">
      <c r="A63" s="163" t="s">
        <v>34</v>
      </c>
      <c r="B63" s="163">
        <f>'将来負担比率（分子）の構造'!I$44</f>
        <v>55</v>
      </c>
      <c r="C63" s="163"/>
      <c r="D63" s="163"/>
      <c r="E63" s="163">
        <f>'将来負担比率（分子）の構造'!J$44</f>
        <v>64</v>
      </c>
      <c r="F63" s="163"/>
      <c r="G63" s="163"/>
      <c r="H63" s="163">
        <f>'将来負担比率（分子）の構造'!K$44</f>
        <v>70</v>
      </c>
      <c r="I63" s="163"/>
      <c r="J63" s="163"/>
      <c r="K63" s="163">
        <f>'将来負担比率（分子）の構造'!L$44</f>
        <v>93</v>
      </c>
      <c r="L63" s="163"/>
      <c r="M63" s="163"/>
      <c r="N63" s="163">
        <f>'将来負担比率（分子）の構造'!M$44</f>
        <v>251</v>
      </c>
      <c r="O63" s="163"/>
      <c r="P63" s="163"/>
    </row>
    <row r="64" spans="1:16" x14ac:dyDescent="0.15">
      <c r="A64" s="163" t="s">
        <v>33</v>
      </c>
      <c r="B64" s="163">
        <f>'将来負担比率（分子）の構造'!I$43</f>
        <v>4486</v>
      </c>
      <c r="C64" s="163"/>
      <c r="D64" s="163"/>
      <c r="E64" s="163">
        <f>'将来負担比率（分子）の構造'!J$43</f>
        <v>4362</v>
      </c>
      <c r="F64" s="163"/>
      <c r="G64" s="163"/>
      <c r="H64" s="163">
        <f>'将来負担比率（分子）の構造'!K$43</f>
        <v>4362</v>
      </c>
      <c r="I64" s="163"/>
      <c r="J64" s="163"/>
      <c r="K64" s="163">
        <f>'将来負担比率（分子）の構造'!L$43</f>
        <v>4175</v>
      </c>
      <c r="L64" s="163"/>
      <c r="M64" s="163"/>
      <c r="N64" s="163">
        <f>'将来負担比率（分子）の構造'!M$43</f>
        <v>3990</v>
      </c>
      <c r="O64" s="163"/>
      <c r="P64" s="163"/>
    </row>
    <row r="65" spans="1:16" x14ac:dyDescent="0.15">
      <c r="A65" s="163" t="s">
        <v>32</v>
      </c>
      <c r="B65" s="163">
        <f>'将来負担比率（分子）の構造'!I$42</f>
        <v>274</v>
      </c>
      <c r="C65" s="163"/>
      <c r="D65" s="163"/>
      <c r="E65" s="163">
        <f>'将来負担比率（分子）の構造'!J$42</f>
        <v>246</v>
      </c>
      <c r="F65" s="163"/>
      <c r="G65" s="163"/>
      <c r="H65" s="163">
        <f>'将来負担比率（分子）の構造'!K$42</f>
        <v>218</v>
      </c>
      <c r="I65" s="163"/>
      <c r="J65" s="163"/>
      <c r="K65" s="163">
        <f>'将来負担比率（分子）の構造'!L$42</f>
        <v>207</v>
      </c>
      <c r="L65" s="163"/>
      <c r="M65" s="163"/>
      <c r="N65" s="163">
        <f>'将来負担比率（分子）の構造'!M$42</f>
        <v>197</v>
      </c>
      <c r="O65" s="163"/>
      <c r="P65" s="163"/>
    </row>
    <row r="66" spans="1:16" x14ac:dyDescent="0.15">
      <c r="A66" s="163" t="s">
        <v>31</v>
      </c>
      <c r="B66" s="163">
        <f>'将来負担比率（分子）の構造'!I$41</f>
        <v>7197</v>
      </c>
      <c r="C66" s="163"/>
      <c r="D66" s="163"/>
      <c r="E66" s="163">
        <f>'将来負担比率（分子）の構造'!J$41</f>
        <v>7118</v>
      </c>
      <c r="F66" s="163"/>
      <c r="G66" s="163"/>
      <c r="H66" s="163">
        <f>'将来負担比率（分子）の構造'!K$41</f>
        <v>6740</v>
      </c>
      <c r="I66" s="163"/>
      <c r="J66" s="163"/>
      <c r="K66" s="163">
        <f>'将来負担比率（分子）の構造'!L$41</f>
        <v>6240</v>
      </c>
      <c r="L66" s="163"/>
      <c r="M66" s="163"/>
      <c r="N66" s="163">
        <f>'将来負担比率（分子）の構造'!M$41</f>
        <v>5736</v>
      </c>
      <c r="O66" s="163"/>
      <c r="P66" s="163"/>
    </row>
    <row r="67" spans="1:16" x14ac:dyDescent="0.15">
      <c r="A67" s="163" t="s">
        <v>71</v>
      </c>
      <c r="B67" s="163" t="e">
        <f>NA()</f>
        <v>#N/A</v>
      </c>
      <c r="C67" s="163">
        <f>IF(ISNUMBER('将来負担比率（分子）の構造'!I$53), IF('将来負担比率（分子）の構造'!I$53 &lt; 0, 0, '将来負担比率（分子）の構造'!I$53), NA())</f>
        <v>2942</v>
      </c>
      <c r="D67" s="163" t="e">
        <f>NA()</f>
        <v>#N/A</v>
      </c>
      <c r="E67" s="163" t="e">
        <f>NA()</f>
        <v>#N/A</v>
      </c>
      <c r="F67" s="163">
        <f>IF(ISNUMBER('将来負担比率（分子）の構造'!J$53), IF('将来負担比率（分子）の構造'!J$53 &lt; 0, 0, '将来負担比率（分子）の構造'!J$53), NA())</f>
        <v>1950</v>
      </c>
      <c r="G67" s="163" t="e">
        <f>NA()</f>
        <v>#N/A</v>
      </c>
      <c r="H67" s="163" t="e">
        <f>NA()</f>
        <v>#N/A</v>
      </c>
      <c r="I67" s="163">
        <f>IF(ISNUMBER('将来負担比率（分子）の構造'!K$53), IF('将来負担比率（分子）の構造'!K$53 &lt; 0, 0, '将来負担比率（分子）の構造'!K$53), NA())</f>
        <v>984</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1436</v>
      </c>
      <c r="C72" s="167">
        <f>基金残高に係る経年分析!G55</f>
        <v>1539</v>
      </c>
      <c r="D72" s="167">
        <f>基金残高に係る経年分析!H55</f>
        <v>1613</v>
      </c>
    </row>
    <row r="73" spans="1:16" x14ac:dyDescent="0.15">
      <c r="A73" s="166" t="s">
        <v>74</v>
      </c>
      <c r="B73" s="167">
        <f>基金残高に係る経年分析!F56</f>
        <v>272</v>
      </c>
      <c r="C73" s="167">
        <f>基金残高に係る経年分析!G56</f>
        <v>298</v>
      </c>
      <c r="D73" s="167">
        <f>基金残高に係る経年分析!H56</f>
        <v>315</v>
      </c>
    </row>
    <row r="74" spans="1:16" x14ac:dyDescent="0.15">
      <c r="A74" s="166" t="s">
        <v>75</v>
      </c>
      <c r="B74" s="167">
        <f>基金残高に係る経年分析!F57</f>
        <v>2272</v>
      </c>
      <c r="C74" s="167">
        <f>基金残高に係る経年分析!G57</f>
        <v>2802</v>
      </c>
      <c r="D74" s="167">
        <f>基金残高に係る経年分析!H57</f>
        <v>2993</v>
      </c>
    </row>
  </sheetData>
  <sheetProtection algorithmName="SHA-512" hashValue="2kLvK3pCTSmDf8VS8VFHc9YkAb6iIuepeIddY9H/cZY74Frk7k37SoT+mvykE/7lUTePchPmAo9KAdISCN0V1g==" saltValue="SItJewDIVrczCHum8kyD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3036551</v>
      </c>
      <c r="S5" s="677"/>
      <c r="T5" s="677"/>
      <c r="U5" s="677"/>
      <c r="V5" s="677"/>
      <c r="W5" s="677"/>
      <c r="X5" s="677"/>
      <c r="Y5" s="702"/>
      <c r="Z5" s="715">
        <v>27.1</v>
      </c>
      <c r="AA5" s="715"/>
      <c r="AB5" s="715"/>
      <c r="AC5" s="715"/>
      <c r="AD5" s="716">
        <v>3036551</v>
      </c>
      <c r="AE5" s="716"/>
      <c r="AF5" s="716"/>
      <c r="AG5" s="716"/>
      <c r="AH5" s="716"/>
      <c r="AI5" s="716"/>
      <c r="AJ5" s="716"/>
      <c r="AK5" s="716"/>
      <c r="AL5" s="703">
        <v>52.2</v>
      </c>
      <c r="AM5" s="685"/>
      <c r="AN5" s="685"/>
      <c r="AO5" s="704"/>
      <c r="AP5" s="679" t="s">
        <v>216</v>
      </c>
      <c r="AQ5" s="680"/>
      <c r="AR5" s="680"/>
      <c r="AS5" s="680"/>
      <c r="AT5" s="680"/>
      <c r="AU5" s="680"/>
      <c r="AV5" s="680"/>
      <c r="AW5" s="680"/>
      <c r="AX5" s="680"/>
      <c r="AY5" s="680"/>
      <c r="AZ5" s="680"/>
      <c r="BA5" s="680"/>
      <c r="BB5" s="680"/>
      <c r="BC5" s="680"/>
      <c r="BD5" s="680"/>
      <c r="BE5" s="680"/>
      <c r="BF5" s="681"/>
      <c r="BG5" s="621">
        <v>3026671</v>
      </c>
      <c r="BH5" s="622"/>
      <c r="BI5" s="622"/>
      <c r="BJ5" s="622"/>
      <c r="BK5" s="622"/>
      <c r="BL5" s="622"/>
      <c r="BM5" s="622"/>
      <c r="BN5" s="623"/>
      <c r="BO5" s="659">
        <v>99.7</v>
      </c>
      <c r="BP5" s="659"/>
      <c r="BQ5" s="659"/>
      <c r="BR5" s="659"/>
      <c r="BS5" s="660">
        <v>46039</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152576</v>
      </c>
      <c r="S6" s="622"/>
      <c r="T6" s="622"/>
      <c r="U6" s="622"/>
      <c r="V6" s="622"/>
      <c r="W6" s="622"/>
      <c r="X6" s="622"/>
      <c r="Y6" s="623"/>
      <c r="Z6" s="659">
        <v>1.4</v>
      </c>
      <c r="AA6" s="659"/>
      <c r="AB6" s="659"/>
      <c r="AC6" s="659"/>
      <c r="AD6" s="660">
        <v>152576</v>
      </c>
      <c r="AE6" s="660"/>
      <c r="AF6" s="660"/>
      <c r="AG6" s="660"/>
      <c r="AH6" s="660"/>
      <c r="AI6" s="660"/>
      <c r="AJ6" s="660"/>
      <c r="AK6" s="660"/>
      <c r="AL6" s="624">
        <v>2.6</v>
      </c>
      <c r="AM6" s="625"/>
      <c r="AN6" s="625"/>
      <c r="AO6" s="661"/>
      <c r="AP6" s="618" t="s">
        <v>221</v>
      </c>
      <c r="AQ6" s="619"/>
      <c r="AR6" s="619"/>
      <c r="AS6" s="619"/>
      <c r="AT6" s="619"/>
      <c r="AU6" s="619"/>
      <c r="AV6" s="619"/>
      <c r="AW6" s="619"/>
      <c r="AX6" s="619"/>
      <c r="AY6" s="619"/>
      <c r="AZ6" s="619"/>
      <c r="BA6" s="619"/>
      <c r="BB6" s="619"/>
      <c r="BC6" s="619"/>
      <c r="BD6" s="619"/>
      <c r="BE6" s="619"/>
      <c r="BF6" s="620"/>
      <c r="BG6" s="621">
        <v>3026671</v>
      </c>
      <c r="BH6" s="622"/>
      <c r="BI6" s="622"/>
      <c r="BJ6" s="622"/>
      <c r="BK6" s="622"/>
      <c r="BL6" s="622"/>
      <c r="BM6" s="622"/>
      <c r="BN6" s="623"/>
      <c r="BO6" s="659">
        <v>99.7</v>
      </c>
      <c r="BP6" s="659"/>
      <c r="BQ6" s="659"/>
      <c r="BR6" s="659"/>
      <c r="BS6" s="660">
        <v>46039</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115253</v>
      </c>
      <c r="CS6" s="622"/>
      <c r="CT6" s="622"/>
      <c r="CU6" s="622"/>
      <c r="CV6" s="622"/>
      <c r="CW6" s="622"/>
      <c r="CX6" s="622"/>
      <c r="CY6" s="623"/>
      <c r="CZ6" s="703">
        <v>1.1000000000000001</v>
      </c>
      <c r="DA6" s="685"/>
      <c r="DB6" s="685"/>
      <c r="DC6" s="705"/>
      <c r="DD6" s="627" t="s">
        <v>121</v>
      </c>
      <c r="DE6" s="622"/>
      <c r="DF6" s="622"/>
      <c r="DG6" s="622"/>
      <c r="DH6" s="622"/>
      <c r="DI6" s="622"/>
      <c r="DJ6" s="622"/>
      <c r="DK6" s="622"/>
      <c r="DL6" s="622"/>
      <c r="DM6" s="622"/>
      <c r="DN6" s="622"/>
      <c r="DO6" s="622"/>
      <c r="DP6" s="623"/>
      <c r="DQ6" s="627">
        <v>115253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1056</v>
      </c>
      <c r="S7" s="622"/>
      <c r="T7" s="622"/>
      <c r="U7" s="622"/>
      <c r="V7" s="622"/>
      <c r="W7" s="622"/>
      <c r="X7" s="622"/>
      <c r="Y7" s="623"/>
      <c r="Z7" s="659">
        <v>0</v>
      </c>
      <c r="AA7" s="659"/>
      <c r="AB7" s="659"/>
      <c r="AC7" s="659"/>
      <c r="AD7" s="660">
        <v>1056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1161461</v>
      </c>
      <c r="BH7" s="622"/>
      <c r="BI7" s="622"/>
      <c r="BJ7" s="622"/>
      <c r="BK7" s="622"/>
      <c r="BL7" s="622"/>
      <c r="BM7" s="622"/>
      <c r="BN7" s="623"/>
      <c r="BO7" s="659">
        <v>38.200000000000003</v>
      </c>
      <c r="BP7" s="659"/>
      <c r="BQ7" s="659"/>
      <c r="BR7" s="659"/>
      <c r="BS7" s="660">
        <v>46039</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2827213</v>
      </c>
      <c r="CS7" s="622"/>
      <c r="CT7" s="622"/>
      <c r="CU7" s="622"/>
      <c r="CV7" s="622"/>
      <c r="CW7" s="622"/>
      <c r="CX7" s="622"/>
      <c r="CY7" s="623"/>
      <c r="CZ7" s="659">
        <v>27.1</v>
      </c>
      <c r="DA7" s="659"/>
      <c r="DB7" s="659"/>
      <c r="DC7" s="659"/>
      <c r="DD7" s="627">
        <v>116278</v>
      </c>
      <c r="DE7" s="622"/>
      <c r="DF7" s="622"/>
      <c r="DG7" s="622"/>
      <c r="DH7" s="622"/>
      <c r="DI7" s="622"/>
      <c r="DJ7" s="622"/>
      <c r="DK7" s="622"/>
      <c r="DL7" s="622"/>
      <c r="DM7" s="622"/>
      <c r="DN7" s="622"/>
      <c r="DO7" s="622"/>
      <c r="DP7" s="623"/>
      <c r="DQ7" s="627">
        <v>2597924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21256</v>
      </c>
      <c r="S8" s="622"/>
      <c r="T8" s="622"/>
      <c r="U8" s="622"/>
      <c r="V8" s="622"/>
      <c r="W8" s="622"/>
      <c r="X8" s="622"/>
      <c r="Y8" s="623"/>
      <c r="Z8" s="659">
        <v>0.2</v>
      </c>
      <c r="AA8" s="659"/>
      <c r="AB8" s="659"/>
      <c r="AC8" s="659"/>
      <c r="AD8" s="660">
        <v>21256</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33497</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3246826</v>
      </c>
      <c r="CS8" s="622"/>
      <c r="CT8" s="622"/>
      <c r="CU8" s="622"/>
      <c r="CV8" s="622"/>
      <c r="CW8" s="622"/>
      <c r="CX8" s="622"/>
      <c r="CY8" s="623"/>
      <c r="CZ8" s="659">
        <v>31.1</v>
      </c>
      <c r="DA8" s="659"/>
      <c r="DB8" s="659"/>
      <c r="DC8" s="659"/>
      <c r="DD8" s="627">
        <v>9993</v>
      </c>
      <c r="DE8" s="622"/>
      <c r="DF8" s="622"/>
      <c r="DG8" s="622"/>
      <c r="DH8" s="622"/>
      <c r="DI8" s="622"/>
      <c r="DJ8" s="622"/>
      <c r="DK8" s="622"/>
      <c r="DL8" s="622"/>
      <c r="DM8" s="622"/>
      <c r="DN8" s="622"/>
      <c r="DO8" s="622"/>
      <c r="DP8" s="623"/>
      <c r="DQ8" s="627">
        <v>1767959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29494</v>
      </c>
      <c r="S9" s="622"/>
      <c r="T9" s="622"/>
      <c r="U9" s="622"/>
      <c r="V9" s="622"/>
      <c r="W9" s="622"/>
      <c r="X9" s="622"/>
      <c r="Y9" s="623"/>
      <c r="Z9" s="659">
        <v>0.3</v>
      </c>
      <c r="AA9" s="659"/>
      <c r="AB9" s="659"/>
      <c r="AC9" s="659"/>
      <c r="AD9" s="660">
        <v>29494</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914856</v>
      </c>
      <c r="BH9" s="622"/>
      <c r="BI9" s="622"/>
      <c r="BJ9" s="622"/>
      <c r="BK9" s="622"/>
      <c r="BL9" s="622"/>
      <c r="BM9" s="622"/>
      <c r="BN9" s="623"/>
      <c r="BO9" s="659">
        <v>30.1</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577949</v>
      </c>
      <c r="CS9" s="622"/>
      <c r="CT9" s="622"/>
      <c r="CU9" s="622"/>
      <c r="CV9" s="622"/>
      <c r="CW9" s="622"/>
      <c r="CX9" s="622"/>
      <c r="CY9" s="623"/>
      <c r="CZ9" s="659">
        <v>5.5</v>
      </c>
      <c r="DA9" s="659"/>
      <c r="DB9" s="659"/>
      <c r="DC9" s="659"/>
      <c r="DD9" s="627">
        <v>11166</v>
      </c>
      <c r="DE9" s="622"/>
      <c r="DF9" s="622"/>
      <c r="DG9" s="622"/>
      <c r="DH9" s="622"/>
      <c r="DI9" s="622"/>
      <c r="DJ9" s="622"/>
      <c r="DK9" s="622"/>
      <c r="DL9" s="622"/>
      <c r="DM9" s="622"/>
      <c r="DN9" s="622"/>
      <c r="DO9" s="622"/>
      <c r="DP9" s="623"/>
      <c r="DQ9" s="627">
        <v>514963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53607</v>
      </c>
      <c r="BH10" s="622"/>
      <c r="BI10" s="622"/>
      <c r="BJ10" s="622"/>
      <c r="BK10" s="622"/>
      <c r="BL10" s="622"/>
      <c r="BM10" s="622"/>
      <c r="BN10" s="623"/>
      <c r="BO10" s="659">
        <v>1.8</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525562</v>
      </c>
      <c r="S11" s="622"/>
      <c r="T11" s="622"/>
      <c r="U11" s="622"/>
      <c r="V11" s="622"/>
      <c r="W11" s="622"/>
      <c r="X11" s="622"/>
      <c r="Y11" s="623"/>
      <c r="Z11" s="624">
        <v>4.7</v>
      </c>
      <c r="AA11" s="625"/>
      <c r="AB11" s="625"/>
      <c r="AC11" s="626"/>
      <c r="AD11" s="627">
        <v>525562</v>
      </c>
      <c r="AE11" s="622"/>
      <c r="AF11" s="622"/>
      <c r="AG11" s="622"/>
      <c r="AH11" s="622"/>
      <c r="AI11" s="622"/>
      <c r="AJ11" s="622"/>
      <c r="AK11" s="623"/>
      <c r="AL11" s="624">
        <v>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159501</v>
      </c>
      <c r="BH11" s="622"/>
      <c r="BI11" s="622"/>
      <c r="BJ11" s="622"/>
      <c r="BK11" s="622"/>
      <c r="BL11" s="622"/>
      <c r="BM11" s="622"/>
      <c r="BN11" s="623"/>
      <c r="BO11" s="659">
        <v>5.3</v>
      </c>
      <c r="BP11" s="659"/>
      <c r="BQ11" s="659"/>
      <c r="BR11" s="659"/>
      <c r="BS11" s="660">
        <v>46039</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860429</v>
      </c>
      <c r="CS11" s="622"/>
      <c r="CT11" s="622"/>
      <c r="CU11" s="622"/>
      <c r="CV11" s="622"/>
      <c r="CW11" s="622"/>
      <c r="CX11" s="622"/>
      <c r="CY11" s="623"/>
      <c r="CZ11" s="659">
        <v>8.1999999999999993</v>
      </c>
      <c r="DA11" s="659"/>
      <c r="DB11" s="659"/>
      <c r="DC11" s="659"/>
      <c r="DD11" s="627">
        <v>150607</v>
      </c>
      <c r="DE11" s="622"/>
      <c r="DF11" s="622"/>
      <c r="DG11" s="622"/>
      <c r="DH11" s="622"/>
      <c r="DI11" s="622"/>
      <c r="DJ11" s="622"/>
      <c r="DK11" s="622"/>
      <c r="DL11" s="622"/>
      <c r="DM11" s="622"/>
      <c r="DN11" s="622"/>
      <c r="DO11" s="622"/>
      <c r="DP11" s="623"/>
      <c r="DQ11" s="627">
        <v>678995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2276</v>
      </c>
      <c r="S12" s="622"/>
      <c r="T12" s="622"/>
      <c r="U12" s="622"/>
      <c r="V12" s="622"/>
      <c r="W12" s="622"/>
      <c r="X12" s="622"/>
      <c r="Y12" s="623"/>
      <c r="Z12" s="659">
        <v>0</v>
      </c>
      <c r="AA12" s="659"/>
      <c r="AB12" s="659"/>
      <c r="AC12" s="659"/>
      <c r="AD12" s="660">
        <v>2276</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1580396</v>
      </c>
      <c r="BH12" s="622"/>
      <c r="BI12" s="622"/>
      <c r="BJ12" s="622"/>
      <c r="BK12" s="622"/>
      <c r="BL12" s="622"/>
      <c r="BM12" s="622"/>
      <c r="BN12" s="623"/>
      <c r="BO12" s="659">
        <v>52</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52106</v>
      </c>
      <c r="CS12" s="622"/>
      <c r="CT12" s="622"/>
      <c r="CU12" s="622"/>
      <c r="CV12" s="622"/>
      <c r="CW12" s="622"/>
      <c r="CX12" s="622"/>
      <c r="CY12" s="623"/>
      <c r="CZ12" s="659">
        <v>0.5</v>
      </c>
      <c r="DA12" s="659"/>
      <c r="DB12" s="659"/>
      <c r="DC12" s="659"/>
      <c r="DD12" s="627" t="s">
        <v>121</v>
      </c>
      <c r="DE12" s="622"/>
      <c r="DF12" s="622"/>
      <c r="DG12" s="622"/>
      <c r="DH12" s="622"/>
      <c r="DI12" s="622"/>
      <c r="DJ12" s="622"/>
      <c r="DK12" s="622"/>
      <c r="DL12" s="622"/>
      <c r="DM12" s="622"/>
      <c r="DN12" s="622"/>
      <c r="DO12" s="622"/>
      <c r="DP12" s="623"/>
      <c r="DQ12" s="627">
        <v>48632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1580390</v>
      </c>
      <c r="BH13" s="622"/>
      <c r="BI13" s="622"/>
      <c r="BJ13" s="622"/>
      <c r="BK13" s="622"/>
      <c r="BL13" s="622"/>
      <c r="BM13" s="622"/>
      <c r="BN13" s="623"/>
      <c r="BO13" s="659">
        <v>52</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860595</v>
      </c>
      <c r="CS13" s="622"/>
      <c r="CT13" s="622"/>
      <c r="CU13" s="622"/>
      <c r="CV13" s="622"/>
      <c r="CW13" s="622"/>
      <c r="CX13" s="622"/>
      <c r="CY13" s="623"/>
      <c r="CZ13" s="659">
        <v>8.1999999999999993</v>
      </c>
      <c r="DA13" s="659"/>
      <c r="DB13" s="659"/>
      <c r="DC13" s="659"/>
      <c r="DD13" s="627">
        <v>183396</v>
      </c>
      <c r="DE13" s="622"/>
      <c r="DF13" s="622"/>
      <c r="DG13" s="622"/>
      <c r="DH13" s="622"/>
      <c r="DI13" s="622"/>
      <c r="DJ13" s="622"/>
      <c r="DK13" s="622"/>
      <c r="DL13" s="622"/>
      <c r="DM13" s="622"/>
      <c r="DN13" s="622"/>
      <c r="DO13" s="622"/>
      <c r="DP13" s="623"/>
      <c r="DQ13" s="627">
        <v>776466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88140</v>
      </c>
      <c r="BH14" s="622"/>
      <c r="BI14" s="622"/>
      <c r="BJ14" s="622"/>
      <c r="BK14" s="622"/>
      <c r="BL14" s="622"/>
      <c r="BM14" s="622"/>
      <c r="BN14" s="623"/>
      <c r="BO14" s="659">
        <v>2.9</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344640</v>
      </c>
      <c r="CS14" s="622"/>
      <c r="CT14" s="622"/>
      <c r="CU14" s="622"/>
      <c r="CV14" s="622"/>
      <c r="CW14" s="622"/>
      <c r="CX14" s="622"/>
      <c r="CY14" s="623"/>
      <c r="CZ14" s="659">
        <v>3.3</v>
      </c>
      <c r="DA14" s="659"/>
      <c r="DB14" s="659"/>
      <c r="DC14" s="659"/>
      <c r="DD14" s="627">
        <v>33</v>
      </c>
      <c r="DE14" s="622"/>
      <c r="DF14" s="622"/>
      <c r="DG14" s="622"/>
      <c r="DH14" s="622"/>
      <c r="DI14" s="622"/>
      <c r="DJ14" s="622"/>
      <c r="DK14" s="622"/>
      <c r="DL14" s="622"/>
      <c r="DM14" s="622"/>
      <c r="DN14" s="622"/>
      <c r="DO14" s="622"/>
      <c r="DP14" s="623"/>
      <c r="DQ14" s="627">
        <v>336102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17819</v>
      </c>
      <c r="S15" s="622"/>
      <c r="T15" s="622"/>
      <c r="U15" s="622"/>
      <c r="V15" s="622"/>
      <c r="W15" s="622"/>
      <c r="X15" s="622"/>
      <c r="Y15" s="623"/>
      <c r="Z15" s="659">
        <v>0.2</v>
      </c>
      <c r="AA15" s="659"/>
      <c r="AB15" s="659"/>
      <c r="AC15" s="659"/>
      <c r="AD15" s="660">
        <v>17819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196674</v>
      </c>
      <c r="BH15" s="622"/>
      <c r="BI15" s="622"/>
      <c r="BJ15" s="622"/>
      <c r="BK15" s="622"/>
      <c r="BL15" s="622"/>
      <c r="BM15" s="622"/>
      <c r="BN15" s="623"/>
      <c r="BO15" s="659">
        <v>6.5</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921673</v>
      </c>
      <c r="CS15" s="622"/>
      <c r="CT15" s="622"/>
      <c r="CU15" s="622"/>
      <c r="CV15" s="622"/>
      <c r="CW15" s="622"/>
      <c r="CX15" s="622"/>
      <c r="CY15" s="623"/>
      <c r="CZ15" s="659">
        <v>8.8000000000000007</v>
      </c>
      <c r="DA15" s="659"/>
      <c r="DB15" s="659"/>
      <c r="DC15" s="659"/>
      <c r="DD15" s="627">
        <v>10923</v>
      </c>
      <c r="DE15" s="622"/>
      <c r="DF15" s="622"/>
      <c r="DG15" s="622"/>
      <c r="DH15" s="622"/>
      <c r="DI15" s="622"/>
      <c r="DJ15" s="622"/>
      <c r="DK15" s="622"/>
      <c r="DL15" s="622"/>
      <c r="DM15" s="622"/>
      <c r="DN15" s="622"/>
      <c r="DO15" s="622"/>
      <c r="DP15" s="623"/>
      <c r="DQ15" s="627">
        <v>712656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50000</v>
      </c>
      <c r="S16" s="622"/>
      <c r="T16" s="622"/>
      <c r="U16" s="622"/>
      <c r="V16" s="622"/>
      <c r="W16" s="622"/>
      <c r="X16" s="622"/>
      <c r="Y16" s="623"/>
      <c r="Z16" s="659">
        <v>0.4</v>
      </c>
      <c r="AA16" s="659"/>
      <c r="AB16" s="659"/>
      <c r="AC16" s="659"/>
      <c r="AD16" s="660">
        <v>50000</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114500</v>
      </c>
      <c r="S17" s="622"/>
      <c r="T17" s="622"/>
      <c r="U17" s="622"/>
      <c r="V17" s="622"/>
      <c r="W17" s="622"/>
      <c r="X17" s="622"/>
      <c r="Y17" s="623"/>
      <c r="Z17" s="659">
        <v>1</v>
      </c>
      <c r="AA17" s="659"/>
      <c r="AB17" s="659"/>
      <c r="AC17" s="659"/>
      <c r="AD17" s="660">
        <v>114500</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635948</v>
      </c>
      <c r="CS17" s="622"/>
      <c r="CT17" s="622"/>
      <c r="CU17" s="622"/>
      <c r="CV17" s="622"/>
      <c r="CW17" s="622"/>
      <c r="CX17" s="622"/>
      <c r="CY17" s="623"/>
      <c r="CZ17" s="659">
        <v>6.1</v>
      </c>
      <c r="DA17" s="659"/>
      <c r="DB17" s="659"/>
      <c r="DC17" s="659"/>
      <c r="DD17" s="627" t="s">
        <v>121</v>
      </c>
      <c r="DE17" s="622"/>
      <c r="DF17" s="622"/>
      <c r="DG17" s="622"/>
      <c r="DH17" s="622"/>
      <c r="DI17" s="622"/>
      <c r="DJ17" s="622"/>
      <c r="DK17" s="622"/>
      <c r="DL17" s="622"/>
      <c r="DM17" s="622"/>
      <c r="DN17" s="622"/>
      <c r="DO17" s="622"/>
      <c r="DP17" s="623"/>
      <c r="DQ17" s="627">
        <v>635948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18063</v>
      </c>
      <c r="S18" s="622"/>
      <c r="T18" s="622"/>
      <c r="U18" s="622"/>
      <c r="V18" s="622"/>
      <c r="W18" s="622"/>
      <c r="X18" s="622"/>
      <c r="Y18" s="623"/>
      <c r="Z18" s="659">
        <v>0.2</v>
      </c>
      <c r="AA18" s="659"/>
      <c r="AB18" s="659"/>
      <c r="AC18" s="659"/>
      <c r="AD18" s="660">
        <v>18063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88857</v>
      </c>
      <c r="S19" s="622"/>
      <c r="T19" s="622"/>
      <c r="U19" s="622"/>
      <c r="V19" s="622"/>
      <c r="W19" s="622"/>
      <c r="X19" s="622"/>
      <c r="Y19" s="623"/>
      <c r="Z19" s="659">
        <v>0.8</v>
      </c>
      <c r="AA19" s="659"/>
      <c r="AB19" s="659"/>
      <c r="AC19" s="659"/>
      <c r="AD19" s="660">
        <v>88857</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9880</v>
      </c>
      <c r="BH19" s="622"/>
      <c r="BI19" s="622"/>
      <c r="BJ19" s="622"/>
      <c r="BK19" s="622"/>
      <c r="BL19" s="622"/>
      <c r="BM19" s="622"/>
      <c r="BN19" s="623"/>
      <c r="BO19" s="659">
        <v>0.3</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7580</v>
      </c>
      <c r="S20" s="622"/>
      <c r="T20" s="622"/>
      <c r="U20" s="622"/>
      <c r="V20" s="622"/>
      <c r="W20" s="622"/>
      <c r="X20" s="622"/>
      <c r="Y20" s="623"/>
      <c r="Z20" s="659">
        <v>0.1</v>
      </c>
      <c r="AA20" s="659"/>
      <c r="AB20" s="659"/>
      <c r="AC20" s="659"/>
      <c r="AD20" s="660">
        <v>7580</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9880</v>
      </c>
      <c r="BH20" s="622"/>
      <c r="BI20" s="622"/>
      <c r="BJ20" s="622"/>
      <c r="BK20" s="622"/>
      <c r="BL20" s="622"/>
      <c r="BM20" s="622"/>
      <c r="BN20" s="623"/>
      <c r="BO20" s="659">
        <v>0.3</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10442632</v>
      </c>
      <c r="CS20" s="622"/>
      <c r="CT20" s="622"/>
      <c r="CU20" s="622"/>
      <c r="CV20" s="622"/>
      <c r="CW20" s="622"/>
      <c r="CX20" s="622"/>
      <c r="CY20" s="623"/>
      <c r="CZ20" s="659">
        <v>100</v>
      </c>
      <c r="DA20" s="659"/>
      <c r="DB20" s="659"/>
      <c r="DC20" s="659"/>
      <c r="DD20" s="627">
        <v>482396</v>
      </c>
      <c r="DE20" s="622"/>
      <c r="DF20" s="622"/>
      <c r="DG20" s="622"/>
      <c r="DH20" s="622"/>
      <c r="DI20" s="622"/>
      <c r="DJ20" s="622"/>
      <c r="DK20" s="622"/>
      <c r="DL20" s="622"/>
      <c r="DM20" s="622"/>
      <c r="DN20" s="622"/>
      <c r="DO20" s="622"/>
      <c r="DP20" s="623"/>
      <c r="DQ20" s="627">
        <v>8184898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1984699</v>
      </c>
      <c r="S21" s="622"/>
      <c r="T21" s="622"/>
      <c r="U21" s="622"/>
      <c r="V21" s="622"/>
      <c r="W21" s="622"/>
      <c r="X21" s="622"/>
      <c r="Y21" s="623"/>
      <c r="Z21" s="659">
        <v>17.7</v>
      </c>
      <c r="AA21" s="659"/>
      <c r="AB21" s="659"/>
      <c r="AC21" s="659"/>
      <c r="AD21" s="660">
        <v>1860668</v>
      </c>
      <c r="AE21" s="660"/>
      <c r="AF21" s="660"/>
      <c r="AG21" s="660"/>
      <c r="AH21" s="660"/>
      <c r="AI21" s="660"/>
      <c r="AJ21" s="660"/>
      <c r="AK21" s="660"/>
      <c r="AL21" s="624">
        <v>32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9880</v>
      </c>
      <c r="BH21" s="622"/>
      <c r="BI21" s="622"/>
      <c r="BJ21" s="622"/>
      <c r="BK21" s="622"/>
      <c r="BL21" s="622"/>
      <c r="BM21" s="622"/>
      <c r="BN21" s="623"/>
      <c r="BO21" s="659">
        <v>0.3</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1860668</v>
      </c>
      <c r="S22" s="622"/>
      <c r="T22" s="622"/>
      <c r="U22" s="622"/>
      <c r="V22" s="622"/>
      <c r="W22" s="622"/>
      <c r="X22" s="622"/>
      <c r="Y22" s="623"/>
      <c r="Z22" s="659">
        <v>16.600000000000001</v>
      </c>
      <c r="AA22" s="659"/>
      <c r="AB22" s="659"/>
      <c r="AC22" s="659"/>
      <c r="AD22" s="660">
        <v>1860668</v>
      </c>
      <c r="AE22" s="660"/>
      <c r="AF22" s="660"/>
      <c r="AG22" s="660"/>
      <c r="AH22" s="660"/>
      <c r="AI22" s="660"/>
      <c r="AJ22" s="660"/>
      <c r="AK22" s="660"/>
      <c r="AL22" s="624">
        <v>32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124012</v>
      </c>
      <c r="S23" s="622"/>
      <c r="T23" s="622"/>
      <c r="U23" s="622"/>
      <c r="V23" s="622"/>
      <c r="W23" s="622"/>
      <c r="X23" s="622"/>
      <c r="Y23" s="623"/>
      <c r="Z23" s="659">
        <v>1.1000000000000001</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19</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4325747</v>
      </c>
      <c r="CS24" s="677"/>
      <c r="CT24" s="677"/>
      <c r="CU24" s="677"/>
      <c r="CV24" s="677"/>
      <c r="CW24" s="677"/>
      <c r="CX24" s="677"/>
      <c r="CY24" s="702"/>
      <c r="CZ24" s="703">
        <v>41.4</v>
      </c>
      <c r="DA24" s="685"/>
      <c r="DB24" s="685"/>
      <c r="DC24" s="705"/>
      <c r="DD24" s="701">
        <v>2942681</v>
      </c>
      <c r="DE24" s="677"/>
      <c r="DF24" s="677"/>
      <c r="DG24" s="677"/>
      <c r="DH24" s="677"/>
      <c r="DI24" s="677"/>
      <c r="DJ24" s="677"/>
      <c r="DK24" s="702"/>
      <c r="DL24" s="701">
        <v>2655709</v>
      </c>
      <c r="DM24" s="677"/>
      <c r="DN24" s="677"/>
      <c r="DO24" s="677"/>
      <c r="DP24" s="677"/>
      <c r="DQ24" s="677"/>
      <c r="DR24" s="677"/>
      <c r="DS24" s="677"/>
      <c r="DT24" s="677"/>
      <c r="DU24" s="677"/>
      <c r="DV24" s="702"/>
      <c r="DW24" s="703">
        <v>45.4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5935789</v>
      </c>
      <c r="S25" s="622"/>
      <c r="T25" s="622"/>
      <c r="U25" s="622"/>
      <c r="V25" s="622"/>
      <c r="W25" s="622"/>
      <c r="X25" s="622"/>
      <c r="Y25" s="623"/>
      <c r="Z25" s="659">
        <v>52.9</v>
      </c>
      <c r="AA25" s="659"/>
      <c r="AB25" s="659"/>
      <c r="AC25" s="659"/>
      <c r="AD25" s="660">
        <v>5811758</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1499995</v>
      </c>
      <c r="CS25" s="634"/>
      <c r="CT25" s="634"/>
      <c r="CU25" s="634"/>
      <c r="CV25" s="634"/>
      <c r="CW25" s="634"/>
      <c r="CX25" s="634"/>
      <c r="CY25" s="635"/>
      <c r="CZ25" s="624">
        <v>14.4</v>
      </c>
      <c r="DA25" s="636"/>
      <c r="DB25" s="636"/>
      <c r="DC25" s="637"/>
      <c r="DD25" s="627">
        <v>1438792</v>
      </c>
      <c r="DE25" s="634"/>
      <c r="DF25" s="634"/>
      <c r="DG25" s="634"/>
      <c r="DH25" s="634"/>
      <c r="DI25" s="634"/>
      <c r="DJ25" s="634"/>
      <c r="DK25" s="635"/>
      <c r="DL25" s="627">
        <v>1416650</v>
      </c>
      <c r="DM25" s="634"/>
      <c r="DN25" s="634"/>
      <c r="DO25" s="634"/>
      <c r="DP25" s="634"/>
      <c r="DQ25" s="634"/>
      <c r="DR25" s="634"/>
      <c r="DS25" s="634"/>
      <c r="DT25" s="634"/>
      <c r="DU25" s="634"/>
      <c r="DV25" s="635"/>
      <c r="DW25" s="624">
        <v>24.2</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1257</v>
      </c>
      <c r="S26" s="622"/>
      <c r="T26" s="622"/>
      <c r="U26" s="622"/>
      <c r="V26" s="622"/>
      <c r="W26" s="622"/>
      <c r="X26" s="622"/>
      <c r="Y26" s="623"/>
      <c r="Z26" s="659">
        <v>0</v>
      </c>
      <c r="AA26" s="659"/>
      <c r="AB26" s="659"/>
      <c r="AC26" s="659"/>
      <c r="AD26" s="660">
        <v>1257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938422</v>
      </c>
      <c r="CS26" s="622"/>
      <c r="CT26" s="622"/>
      <c r="CU26" s="622"/>
      <c r="CV26" s="622"/>
      <c r="CW26" s="622"/>
      <c r="CX26" s="622"/>
      <c r="CY26" s="623"/>
      <c r="CZ26" s="624">
        <v>9</v>
      </c>
      <c r="DA26" s="636"/>
      <c r="DB26" s="636"/>
      <c r="DC26" s="637"/>
      <c r="DD26" s="627">
        <v>893880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23328</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3036551</v>
      </c>
      <c r="BH27" s="622"/>
      <c r="BI27" s="622"/>
      <c r="BJ27" s="622"/>
      <c r="BK27" s="622"/>
      <c r="BL27" s="622"/>
      <c r="BM27" s="622"/>
      <c r="BN27" s="623"/>
      <c r="BO27" s="659">
        <v>100</v>
      </c>
      <c r="BP27" s="659"/>
      <c r="BQ27" s="659"/>
      <c r="BR27" s="659"/>
      <c r="BS27" s="660">
        <v>46039</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2189804</v>
      </c>
      <c r="CS27" s="634"/>
      <c r="CT27" s="634"/>
      <c r="CU27" s="634"/>
      <c r="CV27" s="634"/>
      <c r="CW27" s="634"/>
      <c r="CX27" s="634"/>
      <c r="CY27" s="635"/>
      <c r="CZ27" s="624">
        <v>21</v>
      </c>
      <c r="DA27" s="636"/>
      <c r="DB27" s="636"/>
      <c r="DC27" s="637"/>
      <c r="DD27" s="627">
        <v>867941</v>
      </c>
      <c r="DE27" s="634"/>
      <c r="DF27" s="634"/>
      <c r="DG27" s="634"/>
      <c r="DH27" s="634"/>
      <c r="DI27" s="634"/>
      <c r="DJ27" s="634"/>
      <c r="DK27" s="635"/>
      <c r="DL27" s="627">
        <v>603111</v>
      </c>
      <c r="DM27" s="634"/>
      <c r="DN27" s="634"/>
      <c r="DO27" s="634"/>
      <c r="DP27" s="634"/>
      <c r="DQ27" s="634"/>
      <c r="DR27" s="634"/>
      <c r="DS27" s="634"/>
      <c r="DT27" s="634"/>
      <c r="DU27" s="634"/>
      <c r="DV27" s="635"/>
      <c r="DW27" s="624">
        <v>10.3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18418</v>
      </c>
      <c r="S28" s="622"/>
      <c r="T28" s="622"/>
      <c r="U28" s="622"/>
      <c r="V28" s="622"/>
      <c r="W28" s="622"/>
      <c r="X28" s="622"/>
      <c r="Y28" s="623"/>
      <c r="Z28" s="659">
        <v>0.2</v>
      </c>
      <c r="AA28" s="659"/>
      <c r="AB28" s="659"/>
      <c r="AC28" s="659"/>
      <c r="AD28" s="660">
        <v>3196</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635948</v>
      </c>
      <c r="CS28" s="622"/>
      <c r="CT28" s="622"/>
      <c r="CU28" s="622"/>
      <c r="CV28" s="622"/>
      <c r="CW28" s="622"/>
      <c r="CX28" s="622"/>
      <c r="CY28" s="623"/>
      <c r="CZ28" s="624">
        <v>6.1</v>
      </c>
      <c r="DA28" s="636"/>
      <c r="DB28" s="636"/>
      <c r="DC28" s="637"/>
      <c r="DD28" s="627">
        <v>635948</v>
      </c>
      <c r="DE28" s="622"/>
      <c r="DF28" s="622"/>
      <c r="DG28" s="622"/>
      <c r="DH28" s="622"/>
      <c r="DI28" s="622"/>
      <c r="DJ28" s="622"/>
      <c r="DK28" s="623"/>
      <c r="DL28" s="627">
        <v>635948</v>
      </c>
      <c r="DM28" s="622"/>
      <c r="DN28" s="622"/>
      <c r="DO28" s="622"/>
      <c r="DP28" s="622"/>
      <c r="DQ28" s="622"/>
      <c r="DR28" s="622"/>
      <c r="DS28" s="622"/>
      <c r="DT28" s="622"/>
      <c r="DU28" s="622"/>
      <c r="DV28" s="623"/>
      <c r="DW28" s="624">
        <v>10.9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9953</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635948</v>
      </c>
      <c r="CS29" s="634"/>
      <c r="CT29" s="634"/>
      <c r="CU29" s="634"/>
      <c r="CV29" s="634"/>
      <c r="CW29" s="634"/>
      <c r="CX29" s="634"/>
      <c r="CY29" s="635"/>
      <c r="CZ29" s="624">
        <v>6.1</v>
      </c>
      <c r="DA29" s="636"/>
      <c r="DB29" s="636"/>
      <c r="DC29" s="637"/>
      <c r="DD29" s="627">
        <v>635948</v>
      </c>
      <c r="DE29" s="634"/>
      <c r="DF29" s="634"/>
      <c r="DG29" s="634"/>
      <c r="DH29" s="634"/>
      <c r="DI29" s="634"/>
      <c r="DJ29" s="634"/>
      <c r="DK29" s="635"/>
      <c r="DL29" s="627">
        <v>635948</v>
      </c>
      <c r="DM29" s="634"/>
      <c r="DN29" s="634"/>
      <c r="DO29" s="634"/>
      <c r="DP29" s="634"/>
      <c r="DQ29" s="634"/>
      <c r="DR29" s="634"/>
      <c r="DS29" s="634"/>
      <c r="DT29" s="634"/>
      <c r="DU29" s="634"/>
      <c r="DV29" s="635"/>
      <c r="DW29" s="624">
        <v>10.9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1313549</v>
      </c>
      <c r="S30" s="622"/>
      <c r="T30" s="622"/>
      <c r="U30" s="622"/>
      <c r="V30" s="622"/>
      <c r="W30" s="622"/>
      <c r="X30" s="622"/>
      <c r="Y30" s="623"/>
      <c r="Z30" s="659">
        <v>11.7</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610353</v>
      </c>
      <c r="CS30" s="622"/>
      <c r="CT30" s="622"/>
      <c r="CU30" s="622"/>
      <c r="CV30" s="622"/>
      <c r="CW30" s="622"/>
      <c r="CX30" s="622"/>
      <c r="CY30" s="623"/>
      <c r="CZ30" s="624">
        <v>5.8</v>
      </c>
      <c r="DA30" s="636"/>
      <c r="DB30" s="636"/>
      <c r="DC30" s="637"/>
      <c r="DD30" s="627">
        <v>610353</v>
      </c>
      <c r="DE30" s="622"/>
      <c r="DF30" s="622"/>
      <c r="DG30" s="622"/>
      <c r="DH30" s="622"/>
      <c r="DI30" s="622"/>
      <c r="DJ30" s="622"/>
      <c r="DK30" s="623"/>
      <c r="DL30" s="627">
        <v>610353</v>
      </c>
      <c r="DM30" s="622"/>
      <c r="DN30" s="622"/>
      <c r="DO30" s="622"/>
      <c r="DP30" s="622"/>
      <c r="DQ30" s="622"/>
      <c r="DR30" s="622"/>
      <c r="DS30" s="622"/>
      <c r="DT30" s="622"/>
      <c r="DU30" s="622"/>
      <c r="DV30" s="623"/>
      <c r="DW30" s="624">
        <v>10.4</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96.5</v>
      </c>
      <c r="BN31" s="684"/>
      <c r="BO31" s="684"/>
      <c r="BP31" s="684"/>
      <c r="BQ31" s="686"/>
      <c r="BR31" s="683">
        <v>98.7</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25595</v>
      </c>
      <c r="CS31" s="634"/>
      <c r="CT31" s="634"/>
      <c r="CU31" s="634"/>
      <c r="CV31" s="634"/>
      <c r="CW31" s="634"/>
      <c r="CX31" s="634"/>
      <c r="CY31" s="635"/>
      <c r="CZ31" s="624">
        <v>0.2</v>
      </c>
      <c r="DA31" s="636"/>
      <c r="DB31" s="636"/>
      <c r="DC31" s="637"/>
      <c r="DD31" s="627">
        <v>25595</v>
      </c>
      <c r="DE31" s="634"/>
      <c r="DF31" s="634"/>
      <c r="DG31" s="634"/>
      <c r="DH31" s="634"/>
      <c r="DI31" s="634"/>
      <c r="DJ31" s="634"/>
      <c r="DK31" s="635"/>
      <c r="DL31" s="627">
        <v>25595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733886</v>
      </c>
      <c r="S32" s="622"/>
      <c r="T32" s="622"/>
      <c r="U32" s="622"/>
      <c r="V32" s="622"/>
      <c r="W32" s="622"/>
      <c r="X32" s="622"/>
      <c r="Y32" s="623"/>
      <c r="Z32" s="659">
        <v>6.5</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98.4</v>
      </c>
      <c r="BH32" s="634"/>
      <c r="BI32" s="634"/>
      <c r="BJ32" s="634"/>
      <c r="BK32" s="634"/>
      <c r="BL32" s="634"/>
      <c r="BM32" s="625">
        <v>95.7</v>
      </c>
      <c r="BN32" s="634"/>
      <c r="BO32" s="634"/>
      <c r="BP32" s="634"/>
      <c r="BQ32" s="657"/>
      <c r="BR32" s="692">
        <v>98.1</v>
      </c>
      <c r="BS32" s="634"/>
      <c r="BT32" s="634"/>
      <c r="BU32" s="634"/>
      <c r="BV32" s="634"/>
      <c r="BW32" s="634"/>
      <c r="BX32" s="625">
        <v>95.8</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33474</v>
      </c>
      <c r="S33" s="622"/>
      <c r="T33" s="622"/>
      <c r="U33" s="622"/>
      <c r="V33" s="622"/>
      <c r="W33" s="622"/>
      <c r="X33" s="622"/>
      <c r="Y33" s="623"/>
      <c r="Z33" s="659">
        <v>0.3</v>
      </c>
      <c r="AA33" s="659"/>
      <c r="AB33" s="659"/>
      <c r="AC33" s="659"/>
      <c r="AD33" s="660">
        <v>5046</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97</v>
      </c>
      <c r="BN33" s="606"/>
      <c r="BO33" s="606"/>
      <c r="BP33" s="606"/>
      <c r="BQ33" s="669"/>
      <c r="BR33" s="682">
        <v>99.1</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5634489</v>
      </c>
      <c r="CS33" s="634"/>
      <c r="CT33" s="634"/>
      <c r="CU33" s="634"/>
      <c r="CV33" s="634"/>
      <c r="CW33" s="634"/>
      <c r="CX33" s="634"/>
      <c r="CY33" s="635"/>
      <c r="CZ33" s="624">
        <v>54</v>
      </c>
      <c r="DA33" s="636"/>
      <c r="DB33" s="636"/>
      <c r="DC33" s="637"/>
      <c r="DD33" s="627">
        <v>5097791</v>
      </c>
      <c r="DE33" s="634"/>
      <c r="DF33" s="634"/>
      <c r="DG33" s="634"/>
      <c r="DH33" s="634"/>
      <c r="DI33" s="634"/>
      <c r="DJ33" s="634"/>
      <c r="DK33" s="635"/>
      <c r="DL33" s="627">
        <v>2674990</v>
      </c>
      <c r="DM33" s="634"/>
      <c r="DN33" s="634"/>
      <c r="DO33" s="634"/>
      <c r="DP33" s="634"/>
      <c r="DQ33" s="634"/>
      <c r="DR33" s="634"/>
      <c r="DS33" s="634"/>
      <c r="DT33" s="634"/>
      <c r="DU33" s="634"/>
      <c r="DV33" s="635"/>
      <c r="DW33" s="624">
        <v>45.8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1536931</v>
      </c>
      <c r="S34" s="622"/>
      <c r="T34" s="622"/>
      <c r="U34" s="622"/>
      <c r="V34" s="622"/>
      <c r="W34" s="622"/>
      <c r="X34" s="622"/>
      <c r="Y34" s="623"/>
      <c r="Z34" s="659">
        <v>13.7</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2159257</v>
      </c>
      <c r="CS34" s="622"/>
      <c r="CT34" s="622"/>
      <c r="CU34" s="622"/>
      <c r="CV34" s="622"/>
      <c r="CW34" s="622"/>
      <c r="CX34" s="622"/>
      <c r="CY34" s="623"/>
      <c r="CZ34" s="624">
        <v>20.7</v>
      </c>
      <c r="DA34" s="636"/>
      <c r="DB34" s="636"/>
      <c r="DC34" s="637"/>
      <c r="DD34" s="627">
        <v>1890354</v>
      </c>
      <c r="DE34" s="622"/>
      <c r="DF34" s="622"/>
      <c r="DG34" s="622"/>
      <c r="DH34" s="622"/>
      <c r="DI34" s="622"/>
      <c r="DJ34" s="622"/>
      <c r="DK34" s="623"/>
      <c r="DL34" s="627">
        <v>838104</v>
      </c>
      <c r="DM34" s="622"/>
      <c r="DN34" s="622"/>
      <c r="DO34" s="622"/>
      <c r="DP34" s="622"/>
      <c r="DQ34" s="622"/>
      <c r="DR34" s="622"/>
      <c r="DS34" s="622"/>
      <c r="DT34" s="622"/>
      <c r="DU34" s="622"/>
      <c r="DV34" s="623"/>
      <c r="DW34" s="624">
        <v>14.3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379537</v>
      </c>
      <c r="S35" s="622"/>
      <c r="T35" s="622"/>
      <c r="U35" s="622"/>
      <c r="V35" s="622"/>
      <c r="W35" s="622"/>
      <c r="X35" s="622"/>
      <c r="Y35" s="623"/>
      <c r="Z35" s="659">
        <v>3.4</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249256</v>
      </c>
      <c r="CS35" s="634"/>
      <c r="CT35" s="634"/>
      <c r="CU35" s="634"/>
      <c r="CV35" s="634"/>
      <c r="CW35" s="634"/>
      <c r="CX35" s="634"/>
      <c r="CY35" s="635"/>
      <c r="CZ35" s="624">
        <v>2.4</v>
      </c>
      <c r="DA35" s="636"/>
      <c r="DB35" s="636"/>
      <c r="DC35" s="637"/>
      <c r="DD35" s="627">
        <v>236581</v>
      </c>
      <c r="DE35" s="634"/>
      <c r="DF35" s="634"/>
      <c r="DG35" s="634"/>
      <c r="DH35" s="634"/>
      <c r="DI35" s="634"/>
      <c r="DJ35" s="634"/>
      <c r="DK35" s="635"/>
      <c r="DL35" s="627">
        <v>236581</v>
      </c>
      <c r="DM35" s="634"/>
      <c r="DN35" s="634"/>
      <c r="DO35" s="634"/>
      <c r="DP35" s="634"/>
      <c r="DQ35" s="634"/>
      <c r="DR35" s="634"/>
      <c r="DS35" s="634"/>
      <c r="DT35" s="634"/>
      <c r="DU35" s="634"/>
      <c r="DV35" s="635"/>
      <c r="DW35" s="624">
        <v>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980323</v>
      </c>
      <c r="S36" s="622"/>
      <c r="T36" s="622"/>
      <c r="U36" s="622"/>
      <c r="V36" s="622"/>
      <c r="W36" s="622"/>
      <c r="X36" s="622"/>
      <c r="Y36" s="623"/>
      <c r="Z36" s="659">
        <v>8.6999999999999993</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1277122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117260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1726272</v>
      </c>
      <c r="CS36" s="622"/>
      <c r="CT36" s="622"/>
      <c r="CU36" s="622"/>
      <c r="CV36" s="622"/>
      <c r="CW36" s="622"/>
      <c r="CX36" s="622"/>
      <c r="CY36" s="623"/>
      <c r="CZ36" s="624">
        <v>16.5</v>
      </c>
      <c r="DA36" s="636"/>
      <c r="DB36" s="636"/>
      <c r="DC36" s="637"/>
      <c r="DD36" s="627">
        <v>1621847</v>
      </c>
      <c r="DE36" s="622"/>
      <c r="DF36" s="622"/>
      <c r="DG36" s="622"/>
      <c r="DH36" s="622"/>
      <c r="DI36" s="622"/>
      <c r="DJ36" s="622"/>
      <c r="DK36" s="623"/>
      <c r="DL36" s="627">
        <v>952674</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142706</v>
      </c>
      <c r="S37" s="622"/>
      <c r="T37" s="622"/>
      <c r="U37" s="622"/>
      <c r="V37" s="622"/>
      <c r="W37" s="622"/>
      <c r="X37" s="622"/>
      <c r="Y37" s="623"/>
      <c r="Z37" s="659">
        <v>1.3</v>
      </c>
      <c r="AA37" s="659"/>
      <c r="AB37" s="659"/>
      <c r="AC37" s="659"/>
      <c r="AD37" s="660">
        <v>1070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389855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115881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612733</v>
      </c>
      <c r="CS37" s="634"/>
      <c r="CT37" s="634"/>
      <c r="CU37" s="634"/>
      <c r="CV37" s="634"/>
      <c r="CW37" s="634"/>
      <c r="CX37" s="634"/>
      <c r="CY37" s="635"/>
      <c r="CZ37" s="624">
        <v>5.9</v>
      </c>
      <c r="DA37" s="636"/>
      <c r="DB37" s="636"/>
      <c r="DC37" s="637"/>
      <c r="DD37" s="627">
        <v>606556</v>
      </c>
      <c r="DE37" s="634"/>
      <c r="DF37" s="634"/>
      <c r="DG37" s="634"/>
      <c r="DH37" s="634"/>
      <c r="DI37" s="634"/>
      <c r="DJ37" s="634"/>
      <c r="DK37" s="635"/>
      <c r="DL37" s="627">
        <v>520047</v>
      </c>
      <c r="DM37" s="634"/>
      <c r="DN37" s="634"/>
      <c r="DO37" s="634"/>
      <c r="DP37" s="634"/>
      <c r="DQ37" s="634"/>
      <c r="DR37" s="634"/>
      <c r="DS37" s="634"/>
      <c r="DT37" s="634"/>
      <c r="DU37" s="634"/>
      <c r="DV37" s="635"/>
      <c r="DW37" s="624">
        <v>8.9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102998</v>
      </c>
      <c r="S38" s="622"/>
      <c r="T38" s="622"/>
      <c r="U38" s="622"/>
      <c r="V38" s="622"/>
      <c r="W38" s="622"/>
      <c r="X38" s="622"/>
      <c r="Y38" s="623"/>
      <c r="Z38" s="659">
        <v>0.9</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41430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3632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882627</v>
      </c>
      <c r="CS38" s="622"/>
      <c r="CT38" s="622"/>
      <c r="CU38" s="622"/>
      <c r="CV38" s="622"/>
      <c r="CW38" s="622"/>
      <c r="CX38" s="622"/>
      <c r="CY38" s="623"/>
      <c r="CZ38" s="624">
        <v>8.5</v>
      </c>
      <c r="DA38" s="636"/>
      <c r="DB38" s="636"/>
      <c r="DC38" s="637"/>
      <c r="DD38" s="627">
        <v>734932</v>
      </c>
      <c r="DE38" s="622"/>
      <c r="DF38" s="622"/>
      <c r="DG38" s="622"/>
      <c r="DH38" s="622"/>
      <c r="DI38" s="622"/>
      <c r="DJ38" s="622"/>
      <c r="DK38" s="623"/>
      <c r="DL38" s="627">
        <v>647631</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4640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5881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541870</v>
      </c>
      <c r="CS39" s="634"/>
      <c r="CT39" s="634"/>
      <c r="CU39" s="634"/>
      <c r="CV39" s="634"/>
      <c r="CW39" s="634"/>
      <c r="CX39" s="634"/>
      <c r="CY39" s="635"/>
      <c r="CZ39" s="624">
        <v>5.2</v>
      </c>
      <c r="DA39" s="636"/>
      <c r="DB39" s="636"/>
      <c r="DC39" s="637"/>
      <c r="DD39" s="627">
        <v>541870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21598</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75207</v>
      </c>
      <c r="CS40" s="622"/>
      <c r="CT40" s="622"/>
      <c r="CU40" s="622"/>
      <c r="CV40" s="622"/>
      <c r="CW40" s="622"/>
      <c r="CX40" s="622"/>
      <c r="CY40" s="623"/>
      <c r="CZ40" s="624">
        <v>0.7</v>
      </c>
      <c r="DA40" s="636"/>
      <c r="DB40" s="636"/>
      <c r="DC40" s="637"/>
      <c r="DD40" s="627">
        <v>72207</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11212149</v>
      </c>
      <c r="S41" s="646"/>
      <c r="T41" s="646"/>
      <c r="U41" s="646"/>
      <c r="V41" s="646"/>
      <c r="W41" s="646"/>
      <c r="X41" s="646"/>
      <c r="Y41" s="649"/>
      <c r="Z41" s="650">
        <v>100</v>
      </c>
      <c r="AA41" s="650"/>
      <c r="AB41" s="650"/>
      <c r="AC41" s="650"/>
      <c r="AD41" s="651">
        <v>5822327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229129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612068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482396</v>
      </c>
      <c r="CS42" s="634"/>
      <c r="CT42" s="634"/>
      <c r="CU42" s="634"/>
      <c r="CV42" s="634"/>
      <c r="CW42" s="634"/>
      <c r="CX42" s="634"/>
      <c r="CY42" s="635"/>
      <c r="CZ42" s="624">
        <v>4.5999999999999996</v>
      </c>
      <c r="DA42" s="636"/>
      <c r="DB42" s="636"/>
      <c r="DC42" s="637"/>
      <c r="DD42" s="627">
        <v>144426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11852</v>
      </c>
      <c r="CS43" s="634"/>
      <c r="CT43" s="634"/>
      <c r="CU43" s="634"/>
      <c r="CV43" s="634"/>
      <c r="CW43" s="634"/>
      <c r="CX43" s="634"/>
      <c r="CY43" s="635"/>
      <c r="CZ43" s="624">
        <v>0.1</v>
      </c>
      <c r="DA43" s="636"/>
      <c r="DB43" s="636"/>
      <c r="DC43" s="637"/>
      <c r="DD43" s="627">
        <v>11852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482396</v>
      </c>
      <c r="CS44" s="622"/>
      <c r="CT44" s="622"/>
      <c r="CU44" s="622"/>
      <c r="CV44" s="622"/>
      <c r="CW44" s="622"/>
      <c r="CX44" s="622"/>
      <c r="CY44" s="623"/>
      <c r="CZ44" s="624">
        <v>4.5999999999999996</v>
      </c>
      <c r="DA44" s="625"/>
      <c r="DB44" s="625"/>
      <c r="DC44" s="626"/>
      <c r="DD44" s="627">
        <v>144426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156186</v>
      </c>
      <c r="CS45" s="634"/>
      <c r="CT45" s="634"/>
      <c r="CU45" s="634"/>
      <c r="CV45" s="634"/>
      <c r="CW45" s="634"/>
      <c r="CX45" s="634"/>
      <c r="CY45" s="635"/>
      <c r="CZ45" s="624">
        <v>1.5</v>
      </c>
      <c r="DA45" s="636"/>
      <c r="DB45" s="636"/>
      <c r="DC45" s="637"/>
      <c r="DD45" s="627">
        <v>11368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297786</v>
      </c>
      <c r="CS46" s="622"/>
      <c r="CT46" s="622"/>
      <c r="CU46" s="622"/>
      <c r="CV46" s="622"/>
      <c r="CW46" s="622"/>
      <c r="CX46" s="622"/>
      <c r="CY46" s="623"/>
      <c r="CZ46" s="624">
        <v>2.9</v>
      </c>
      <c r="DA46" s="625"/>
      <c r="DB46" s="625"/>
      <c r="DC46" s="626"/>
      <c r="DD46" s="627">
        <v>126734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10442632</v>
      </c>
      <c r="CS49" s="606"/>
      <c r="CT49" s="606"/>
      <c r="CU49" s="606"/>
      <c r="CV49" s="606"/>
      <c r="CW49" s="606"/>
      <c r="CX49" s="606"/>
      <c r="CY49" s="607"/>
      <c r="CZ49" s="608">
        <v>100</v>
      </c>
      <c r="DA49" s="609"/>
      <c r="DB49" s="609"/>
      <c r="DC49" s="610"/>
      <c r="DD49" s="611">
        <v>8184898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2vJbFOVDQXnETxbNXsG3evBOQVRB3Fr1EW7Y/jMj12e97/dCQE3UYGWYkr4nnt8hc5xh488Cxg89l9+9PcKOQ==" saltValue="oisSKrCtt3LcXUokQ0Zm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AU78" sqref="AU78:AY7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11156</v>
      </c>
      <c r="R7" s="1103"/>
      <c r="S7" s="1103"/>
      <c r="T7" s="1103"/>
      <c r="U7" s="1103"/>
      <c r="V7" s="1103">
        <v>10387</v>
      </c>
      <c r="W7" s="1103"/>
      <c r="X7" s="1103"/>
      <c r="Y7" s="1103"/>
      <c r="Z7" s="1103"/>
      <c r="AA7" s="1103">
        <v>770</v>
      </c>
      <c r="AB7" s="1103"/>
      <c r="AC7" s="1103"/>
      <c r="AD7" s="1103"/>
      <c r="AE7" s="1104"/>
      <c r="AF7" s="1105">
        <v>734</v>
      </c>
      <c r="AG7" s="1106"/>
      <c r="AH7" s="1106"/>
      <c r="AI7" s="1106"/>
      <c r="AJ7" s="1107"/>
      <c r="AK7" s="1108">
        <v>379</v>
      </c>
      <c r="AL7" s="1109"/>
      <c r="AM7" s="1109"/>
      <c r="AN7" s="1109"/>
      <c r="AO7" s="1109"/>
      <c r="AP7" s="1109">
        <v>5736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570</v>
      </c>
      <c r="BS7" s="1099" t="s">
        <v>568</v>
      </c>
      <c r="BT7" s="1100"/>
      <c r="BU7" s="1100"/>
      <c r="BV7" s="1100"/>
      <c r="BW7" s="1100"/>
      <c r="BX7" s="1100"/>
      <c r="BY7" s="1100"/>
      <c r="BZ7" s="1100"/>
      <c r="CA7" s="1100"/>
      <c r="CB7" s="1100"/>
      <c r="CC7" s="1100"/>
      <c r="CD7" s="1100"/>
      <c r="CE7" s="1100"/>
      <c r="CF7" s="1100"/>
      <c r="CG7" s="1112"/>
      <c r="CH7" s="1096">
        <v>0</v>
      </c>
      <c r="CI7" s="1097"/>
      <c r="CJ7" s="1097"/>
      <c r="CK7" s="1097"/>
      <c r="CL7" s="1098"/>
      <c r="CM7" s="1096">
        <v>21</v>
      </c>
      <c r="CN7" s="1097"/>
      <c r="CO7" s="1097"/>
      <c r="CP7" s="1097"/>
      <c r="CQ7" s="1098"/>
      <c r="CR7" s="1096">
        <v>5</v>
      </c>
      <c r="CS7" s="1097"/>
      <c r="CT7" s="1097"/>
      <c r="CU7" s="1097"/>
      <c r="CV7" s="1098"/>
      <c r="CW7" s="1096" t="s">
        <v>553</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569</v>
      </c>
      <c r="BT8" s="993"/>
      <c r="BU8" s="993"/>
      <c r="BV8" s="993"/>
      <c r="BW8" s="993"/>
      <c r="BX8" s="993"/>
      <c r="BY8" s="993"/>
      <c r="BZ8" s="993"/>
      <c r="CA8" s="993"/>
      <c r="CB8" s="993"/>
      <c r="CC8" s="993"/>
      <c r="CD8" s="993"/>
      <c r="CE8" s="993"/>
      <c r="CF8" s="993"/>
      <c r="CG8" s="1014"/>
      <c r="CH8" s="989">
        <v>2</v>
      </c>
      <c r="CI8" s="990"/>
      <c r="CJ8" s="990"/>
      <c r="CK8" s="990"/>
      <c r="CL8" s="991"/>
      <c r="CM8" s="989">
        <v>31</v>
      </c>
      <c r="CN8" s="990"/>
      <c r="CO8" s="990"/>
      <c r="CP8" s="990"/>
      <c r="CQ8" s="991"/>
      <c r="CR8" s="989">
        <v>30</v>
      </c>
      <c r="CS8" s="990"/>
      <c r="CT8" s="990"/>
      <c r="CU8" s="990"/>
      <c r="CV8" s="991"/>
      <c r="CW8" s="989" t="s">
        <v>553</v>
      </c>
      <c r="CX8" s="990"/>
      <c r="CY8" s="990"/>
      <c r="CZ8" s="990"/>
      <c r="DA8" s="991"/>
      <c r="DB8" s="989" t="s">
        <v>553</v>
      </c>
      <c r="DC8" s="990"/>
      <c r="DD8" s="990"/>
      <c r="DE8" s="990"/>
      <c r="DF8" s="991"/>
      <c r="DG8" s="989" t="s">
        <v>553</v>
      </c>
      <c r="DH8" s="990"/>
      <c r="DI8" s="990"/>
      <c r="DJ8" s="990"/>
      <c r="DK8" s="991"/>
      <c r="DL8" s="989" t="s">
        <v>553</v>
      </c>
      <c r="DM8" s="990"/>
      <c r="DN8" s="990"/>
      <c r="DO8" s="990"/>
      <c r="DP8" s="991"/>
      <c r="DQ8" s="989" t="s">
        <v>553</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11156</v>
      </c>
      <c r="R23" s="1061"/>
      <c r="S23" s="1061"/>
      <c r="T23" s="1061"/>
      <c r="U23" s="1061"/>
      <c r="V23" s="1061">
        <v>10387</v>
      </c>
      <c r="W23" s="1061"/>
      <c r="X23" s="1061"/>
      <c r="Y23" s="1061"/>
      <c r="Z23" s="1061"/>
      <c r="AA23" s="1061">
        <v>770</v>
      </c>
      <c r="AB23" s="1061"/>
      <c r="AC23" s="1061"/>
      <c r="AD23" s="1061"/>
      <c r="AE23" s="1068"/>
      <c r="AF23" s="1069">
        <v>734</v>
      </c>
      <c r="AG23" s="1061"/>
      <c r="AH23" s="1061"/>
      <c r="AI23" s="1061"/>
      <c r="AJ23" s="1070"/>
      <c r="AK23" s="1071"/>
      <c r="AL23" s="1072"/>
      <c r="AM23" s="1072"/>
      <c r="AN23" s="1072"/>
      <c r="AO23" s="1072"/>
      <c r="AP23" s="1061">
        <v>5736</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2913</v>
      </c>
      <c r="R28" s="1051"/>
      <c r="S28" s="1051"/>
      <c r="T28" s="1051"/>
      <c r="U28" s="1051"/>
      <c r="V28" s="1051">
        <v>2796</v>
      </c>
      <c r="W28" s="1051"/>
      <c r="X28" s="1051"/>
      <c r="Y28" s="1051"/>
      <c r="Z28" s="1051"/>
      <c r="AA28" s="1051">
        <v>117</v>
      </c>
      <c r="AB28" s="1051"/>
      <c r="AC28" s="1051"/>
      <c r="AD28" s="1051"/>
      <c r="AE28" s="1052"/>
      <c r="AF28" s="1053">
        <v>117</v>
      </c>
      <c r="AG28" s="1051"/>
      <c r="AH28" s="1051"/>
      <c r="AI28" s="1051"/>
      <c r="AJ28" s="1054"/>
      <c r="AK28" s="1042">
        <v>329</v>
      </c>
      <c r="AL28" s="1043"/>
      <c r="AM28" s="1043"/>
      <c r="AN28" s="1043"/>
      <c r="AO28" s="1043"/>
      <c r="AP28" s="1043" t="s">
        <v>553</v>
      </c>
      <c r="AQ28" s="1043"/>
      <c r="AR28" s="1043"/>
      <c r="AS28" s="1043"/>
      <c r="AT28" s="1043"/>
      <c r="AU28" s="1043" t="s">
        <v>553</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300</v>
      </c>
      <c r="R29" s="1039"/>
      <c r="S29" s="1039"/>
      <c r="T29" s="1039"/>
      <c r="U29" s="1039"/>
      <c r="V29" s="1039">
        <v>292</v>
      </c>
      <c r="W29" s="1039"/>
      <c r="X29" s="1039"/>
      <c r="Y29" s="1039"/>
      <c r="Z29" s="1039"/>
      <c r="AA29" s="1039">
        <v>8</v>
      </c>
      <c r="AB29" s="1039"/>
      <c r="AC29" s="1039"/>
      <c r="AD29" s="1039"/>
      <c r="AE29" s="1040"/>
      <c r="AF29" s="1035">
        <v>8</v>
      </c>
      <c r="AG29" s="1036"/>
      <c r="AH29" s="1036"/>
      <c r="AI29" s="1036"/>
      <c r="AJ29" s="1037"/>
      <c r="AK29" s="980">
        <v>72</v>
      </c>
      <c r="AL29" s="971"/>
      <c r="AM29" s="971"/>
      <c r="AN29" s="971"/>
      <c r="AO29" s="971"/>
      <c r="AP29" s="971" t="s">
        <v>553</v>
      </c>
      <c r="AQ29" s="971"/>
      <c r="AR29" s="971"/>
      <c r="AS29" s="971"/>
      <c r="AT29" s="971"/>
      <c r="AU29" s="971" t="s">
        <v>553</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1934</v>
      </c>
      <c r="R30" s="1039"/>
      <c r="S30" s="1039"/>
      <c r="T30" s="1039"/>
      <c r="U30" s="1039"/>
      <c r="V30" s="1039">
        <v>1891</v>
      </c>
      <c r="W30" s="1039"/>
      <c r="X30" s="1039"/>
      <c r="Y30" s="1039"/>
      <c r="Z30" s="1039"/>
      <c r="AA30" s="1039">
        <v>43</v>
      </c>
      <c r="AB30" s="1039"/>
      <c r="AC30" s="1039"/>
      <c r="AD30" s="1039"/>
      <c r="AE30" s="1040"/>
      <c r="AF30" s="1035">
        <v>43</v>
      </c>
      <c r="AG30" s="1036"/>
      <c r="AH30" s="1036"/>
      <c r="AI30" s="1036"/>
      <c r="AJ30" s="1037"/>
      <c r="AK30" s="980">
        <v>291</v>
      </c>
      <c r="AL30" s="971"/>
      <c r="AM30" s="971"/>
      <c r="AN30" s="971"/>
      <c r="AO30" s="971"/>
      <c r="AP30" s="971" t="s">
        <v>553</v>
      </c>
      <c r="AQ30" s="971"/>
      <c r="AR30" s="971"/>
      <c r="AS30" s="971"/>
      <c r="AT30" s="971"/>
      <c r="AU30" s="971" t="s">
        <v>553</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6</v>
      </c>
      <c r="R31" s="1039"/>
      <c r="S31" s="1039"/>
      <c r="T31" s="1039"/>
      <c r="U31" s="1039"/>
      <c r="V31" s="1039">
        <v>5</v>
      </c>
      <c r="W31" s="1039"/>
      <c r="X31" s="1039"/>
      <c r="Y31" s="1039"/>
      <c r="Z31" s="1039"/>
      <c r="AA31" s="1039">
        <v>1</v>
      </c>
      <c r="AB31" s="1039"/>
      <c r="AC31" s="1039"/>
      <c r="AD31" s="1039"/>
      <c r="AE31" s="1040"/>
      <c r="AF31" s="1035">
        <v>1</v>
      </c>
      <c r="AG31" s="1036"/>
      <c r="AH31" s="1036"/>
      <c r="AI31" s="1036"/>
      <c r="AJ31" s="1037"/>
      <c r="AK31" s="980" t="s">
        <v>571</v>
      </c>
      <c r="AL31" s="971"/>
      <c r="AM31" s="971"/>
      <c r="AN31" s="971"/>
      <c r="AO31" s="971"/>
      <c r="AP31" s="971" t="s">
        <v>553</v>
      </c>
      <c r="AQ31" s="971"/>
      <c r="AR31" s="971"/>
      <c r="AS31" s="971"/>
      <c r="AT31" s="971"/>
      <c r="AU31" s="971" t="s">
        <v>553</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487</v>
      </c>
      <c r="R32" s="1039"/>
      <c r="S32" s="1039"/>
      <c r="T32" s="1039"/>
      <c r="U32" s="1039"/>
      <c r="V32" s="1039">
        <v>312</v>
      </c>
      <c r="W32" s="1039"/>
      <c r="X32" s="1039"/>
      <c r="Y32" s="1039"/>
      <c r="Z32" s="1039"/>
      <c r="AA32" s="1039">
        <v>175</v>
      </c>
      <c r="AB32" s="1039"/>
      <c r="AC32" s="1039"/>
      <c r="AD32" s="1039"/>
      <c r="AE32" s="1040"/>
      <c r="AF32" s="1035">
        <v>1724</v>
      </c>
      <c r="AG32" s="1036"/>
      <c r="AH32" s="1036"/>
      <c r="AI32" s="1036"/>
      <c r="AJ32" s="1037"/>
      <c r="AK32" s="980">
        <v>5</v>
      </c>
      <c r="AL32" s="971"/>
      <c r="AM32" s="971"/>
      <c r="AN32" s="971"/>
      <c r="AO32" s="971"/>
      <c r="AP32" s="971">
        <v>80</v>
      </c>
      <c r="AQ32" s="971"/>
      <c r="AR32" s="971"/>
      <c r="AS32" s="971"/>
      <c r="AT32" s="971"/>
      <c r="AU32" s="971">
        <v>1</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612</v>
      </c>
      <c r="R33" s="1039"/>
      <c r="S33" s="1039"/>
      <c r="T33" s="1039"/>
      <c r="U33" s="1039"/>
      <c r="V33" s="1039">
        <v>590</v>
      </c>
      <c r="W33" s="1039"/>
      <c r="X33" s="1039"/>
      <c r="Y33" s="1039"/>
      <c r="Z33" s="1039"/>
      <c r="AA33" s="1039">
        <v>22</v>
      </c>
      <c r="AB33" s="1039"/>
      <c r="AC33" s="1039"/>
      <c r="AD33" s="1039"/>
      <c r="AE33" s="1040"/>
      <c r="AF33" s="1035">
        <v>75</v>
      </c>
      <c r="AG33" s="1036"/>
      <c r="AH33" s="1036"/>
      <c r="AI33" s="1036"/>
      <c r="AJ33" s="1037"/>
      <c r="AK33" s="980">
        <v>390</v>
      </c>
      <c r="AL33" s="971"/>
      <c r="AM33" s="971"/>
      <c r="AN33" s="971"/>
      <c r="AO33" s="971"/>
      <c r="AP33" s="971">
        <v>4141</v>
      </c>
      <c r="AQ33" s="971"/>
      <c r="AR33" s="971"/>
      <c r="AS33" s="971"/>
      <c r="AT33" s="971"/>
      <c r="AU33" s="971">
        <v>3947</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171</v>
      </c>
      <c r="R34" s="1039"/>
      <c r="S34" s="1039"/>
      <c r="T34" s="1039"/>
      <c r="U34" s="1039"/>
      <c r="V34" s="1039">
        <v>164</v>
      </c>
      <c r="W34" s="1039"/>
      <c r="X34" s="1039"/>
      <c r="Y34" s="1039"/>
      <c r="Z34" s="1039"/>
      <c r="AA34" s="1039">
        <v>7</v>
      </c>
      <c r="AB34" s="1039"/>
      <c r="AC34" s="1039"/>
      <c r="AD34" s="1039"/>
      <c r="AE34" s="1040"/>
      <c r="AF34" s="1035">
        <v>7</v>
      </c>
      <c r="AG34" s="1036"/>
      <c r="AH34" s="1036"/>
      <c r="AI34" s="1036"/>
      <c r="AJ34" s="1037"/>
      <c r="AK34" s="980">
        <v>77</v>
      </c>
      <c r="AL34" s="971"/>
      <c r="AM34" s="971"/>
      <c r="AN34" s="971"/>
      <c r="AO34" s="971"/>
      <c r="AP34" s="971" t="s">
        <v>553</v>
      </c>
      <c r="AQ34" s="971"/>
      <c r="AR34" s="971"/>
      <c r="AS34" s="971"/>
      <c r="AT34" s="971"/>
      <c r="AU34" s="971">
        <v>42</v>
      </c>
      <c r="AV34" s="971"/>
      <c r="AW34" s="971"/>
      <c r="AX34" s="971"/>
      <c r="AY34" s="971"/>
      <c r="AZ34" s="1041"/>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1974</v>
      </c>
      <c r="AG63" s="959"/>
      <c r="AH63" s="959"/>
      <c r="AI63" s="959"/>
      <c r="AJ63" s="1022"/>
      <c r="AK63" s="1023"/>
      <c r="AL63" s="963"/>
      <c r="AM63" s="963"/>
      <c r="AN63" s="963"/>
      <c r="AO63" s="963"/>
      <c r="AP63" s="959">
        <v>4221</v>
      </c>
      <c r="AQ63" s="959"/>
      <c r="AR63" s="959"/>
      <c r="AS63" s="959"/>
      <c r="AT63" s="959"/>
      <c r="AU63" s="959">
        <v>3990</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5585</v>
      </c>
      <c r="R68" s="982"/>
      <c r="S68" s="982"/>
      <c r="T68" s="982"/>
      <c r="U68" s="982"/>
      <c r="V68" s="982">
        <v>5464</v>
      </c>
      <c r="W68" s="982"/>
      <c r="X68" s="982"/>
      <c r="Y68" s="982"/>
      <c r="Z68" s="982"/>
      <c r="AA68" s="982">
        <v>121</v>
      </c>
      <c r="AB68" s="982"/>
      <c r="AC68" s="982"/>
      <c r="AD68" s="982"/>
      <c r="AE68" s="982"/>
      <c r="AF68" s="982">
        <v>94</v>
      </c>
      <c r="AG68" s="982"/>
      <c r="AH68" s="982"/>
      <c r="AI68" s="982"/>
      <c r="AJ68" s="982"/>
      <c r="AK68" s="982">
        <v>437</v>
      </c>
      <c r="AL68" s="982"/>
      <c r="AM68" s="982"/>
      <c r="AN68" s="982"/>
      <c r="AO68" s="982"/>
      <c r="AP68" s="982">
        <v>1818</v>
      </c>
      <c r="AQ68" s="982"/>
      <c r="AR68" s="982"/>
      <c r="AS68" s="982"/>
      <c r="AT68" s="982"/>
      <c r="AU68" s="982">
        <v>113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559</v>
      </c>
      <c r="C69" s="975"/>
      <c r="D69" s="975"/>
      <c r="E69" s="975"/>
      <c r="F69" s="975"/>
      <c r="G69" s="975"/>
      <c r="H69" s="975"/>
      <c r="I69" s="975"/>
      <c r="J69" s="975"/>
      <c r="K69" s="975"/>
      <c r="L69" s="975"/>
      <c r="M69" s="975"/>
      <c r="N69" s="975"/>
      <c r="O69" s="975"/>
      <c r="P69" s="976"/>
      <c r="Q69" s="977">
        <v>225</v>
      </c>
      <c r="R69" s="971"/>
      <c r="S69" s="971"/>
      <c r="T69" s="971"/>
      <c r="U69" s="971"/>
      <c r="V69" s="971">
        <v>215</v>
      </c>
      <c r="W69" s="971"/>
      <c r="X69" s="971"/>
      <c r="Y69" s="971"/>
      <c r="Z69" s="971"/>
      <c r="AA69" s="971">
        <v>10</v>
      </c>
      <c r="AB69" s="971"/>
      <c r="AC69" s="971"/>
      <c r="AD69" s="971"/>
      <c r="AE69" s="971"/>
      <c r="AF69" s="971">
        <v>10</v>
      </c>
      <c r="AG69" s="971"/>
      <c r="AH69" s="971"/>
      <c r="AI69" s="971"/>
      <c r="AJ69" s="971"/>
      <c r="AK69" s="971">
        <v>36</v>
      </c>
      <c r="AL69" s="971"/>
      <c r="AM69" s="971"/>
      <c r="AN69" s="971"/>
      <c r="AO69" s="971"/>
      <c r="AP69" s="971">
        <v>22</v>
      </c>
      <c r="AQ69" s="971"/>
      <c r="AR69" s="971"/>
      <c r="AS69" s="971"/>
      <c r="AT69" s="971"/>
      <c r="AU69" s="971">
        <v>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560</v>
      </c>
      <c r="C70" s="975"/>
      <c r="D70" s="975"/>
      <c r="E70" s="975"/>
      <c r="F70" s="975"/>
      <c r="G70" s="975"/>
      <c r="H70" s="975"/>
      <c r="I70" s="975"/>
      <c r="J70" s="975"/>
      <c r="K70" s="975"/>
      <c r="L70" s="975"/>
      <c r="M70" s="975"/>
      <c r="N70" s="975"/>
      <c r="O70" s="975"/>
      <c r="P70" s="976"/>
      <c r="Q70" s="977">
        <v>7</v>
      </c>
      <c r="R70" s="971"/>
      <c r="S70" s="971"/>
      <c r="T70" s="971"/>
      <c r="U70" s="971"/>
      <c r="V70" s="971">
        <v>6</v>
      </c>
      <c r="W70" s="971"/>
      <c r="X70" s="971"/>
      <c r="Y70" s="971"/>
      <c r="Z70" s="971"/>
      <c r="AA70" s="971">
        <v>0</v>
      </c>
      <c r="AB70" s="971"/>
      <c r="AC70" s="971"/>
      <c r="AD70" s="971"/>
      <c r="AE70" s="971"/>
      <c r="AF70" s="971">
        <v>0</v>
      </c>
      <c r="AG70" s="971"/>
      <c r="AH70" s="971"/>
      <c r="AI70" s="971"/>
      <c r="AJ70" s="971"/>
      <c r="AK70" s="971" t="s">
        <v>553</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16725</v>
      </c>
      <c r="R71" s="971"/>
      <c r="S71" s="971"/>
      <c r="T71" s="971"/>
      <c r="U71" s="971"/>
      <c r="V71" s="971">
        <v>16704</v>
      </c>
      <c r="W71" s="971"/>
      <c r="X71" s="971"/>
      <c r="Y71" s="971"/>
      <c r="Z71" s="971"/>
      <c r="AA71" s="971">
        <v>21</v>
      </c>
      <c r="AB71" s="971"/>
      <c r="AC71" s="971"/>
      <c r="AD71" s="971"/>
      <c r="AE71" s="971"/>
      <c r="AF71" s="971">
        <v>21</v>
      </c>
      <c r="AG71" s="971"/>
      <c r="AH71" s="971"/>
      <c r="AI71" s="971"/>
      <c r="AJ71" s="971"/>
      <c r="AK71" s="971">
        <v>164</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561</v>
      </c>
      <c r="C72" s="975"/>
      <c r="D72" s="975"/>
      <c r="E72" s="975"/>
      <c r="F72" s="975"/>
      <c r="G72" s="975"/>
      <c r="H72" s="975"/>
      <c r="I72" s="975"/>
      <c r="J72" s="975"/>
      <c r="K72" s="975"/>
      <c r="L72" s="975"/>
      <c r="M72" s="975"/>
      <c r="N72" s="975"/>
      <c r="O72" s="975"/>
      <c r="P72" s="976"/>
      <c r="Q72" s="977">
        <v>78</v>
      </c>
      <c r="R72" s="971"/>
      <c r="S72" s="971"/>
      <c r="T72" s="971"/>
      <c r="U72" s="971"/>
      <c r="V72" s="971">
        <v>77</v>
      </c>
      <c r="W72" s="971"/>
      <c r="X72" s="971"/>
      <c r="Y72" s="971"/>
      <c r="Z72" s="971"/>
      <c r="AA72" s="971">
        <v>1</v>
      </c>
      <c r="AB72" s="971"/>
      <c r="AC72" s="971"/>
      <c r="AD72" s="971"/>
      <c r="AE72" s="971"/>
      <c r="AF72" s="971">
        <v>1</v>
      </c>
      <c r="AG72" s="971"/>
      <c r="AH72" s="971"/>
      <c r="AI72" s="971"/>
      <c r="AJ72" s="971"/>
      <c r="AK72" s="971">
        <v>13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76</v>
      </c>
      <c r="R73" s="971"/>
      <c r="S73" s="971"/>
      <c r="T73" s="971"/>
      <c r="U73" s="971"/>
      <c r="V73" s="971">
        <v>68</v>
      </c>
      <c r="W73" s="971"/>
      <c r="X73" s="971"/>
      <c r="Y73" s="971"/>
      <c r="Z73" s="971"/>
      <c r="AA73" s="971">
        <v>8</v>
      </c>
      <c r="AB73" s="971"/>
      <c r="AC73" s="971"/>
      <c r="AD73" s="971"/>
      <c r="AE73" s="971"/>
      <c r="AF73" s="971">
        <v>8</v>
      </c>
      <c r="AG73" s="971"/>
      <c r="AH73" s="971"/>
      <c r="AI73" s="971"/>
      <c r="AJ73" s="971"/>
      <c r="AK73" s="971" t="s">
        <v>553</v>
      </c>
      <c r="AL73" s="971"/>
      <c r="AM73" s="971"/>
      <c r="AN73" s="971"/>
      <c r="AO73" s="971"/>
      <c r="AP73" s="971" t="s">
        <v>553</v>
      </c>
      <c r="AQ73" s="971"/>
      <c r="AR73" s="971"/>
      <c r="AS73" s="971"/>
      <c r="AT73" s="971"/>
      <c r="AU73" s="971" t="s">
        <v>553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562</v>
      </c>
      <c r="C74" s="975"/>
      <c r="D74" s="975"/>
      <c r="E74" s="975"/>
      <c r="F74" s="975"/>
      <c r="G74" s="975"/>
      <c r="H74" s="975"/>
      <c r="I74" s="975"/>
      <c r="J74" s="975"/>
      <c r="K74" s="975"/>
      <c r="L74" s="975"/>
      <c r="M74" s="975"/>
      <c r="N74" s="975"/>
      <c r="O74" s="975"/>
      <c r="P74" s="976"/>
      <c r="Q74" s="977">
        <v>246</v>
      </c>
      <c r="R74" s="971"/>
      <c r="S74" s="971"/>
      <c r="T74" s="971"/>
      <c r="U74" s="971"/>
      <c r="V74" s="971">
        <v>220</v>
      </c>
      <c r="W74" s="971"/>
      <c r="X74" s="971"/>
      <c r="Y74" s="971"/>
      <c r="Z74" s="971"/>
      <c r="AA74" s="971">
        <v>26</v>
      </c>
      <c r="AB74" s="971"/>
      <c r="AC74" s="971"/>
      <c r="AD74" s="971"/>
      <c r="AE74" s="971"/>
      <c r="AF74" s="971">
        <v>26</v>
      </c>
      <c r="AG74" s="971"/>
      <c r="AH74" s="971"/>
      <c r="AI74" s="971"/>
      <c r="AJ74" s="971"/>
      <c r="AK74" s="971" t="s">
        <v>553</v>
      </c>
      <c r="AL74" s="971"/>
      <c r="AM74" s="971"/>
      <c r="AN74" s="971"/>
      <c r="AO74" s="971"/>
      <c r="AP74" s="971" t="s">
        <v>553</v>
      </c>
      <c r="AQ74" s="971"/>
      <c r="AR74" s="971"/>
      <c r="AS74" s="971"/>
      <c r="AT74" s="971"/>
      <c r="AU74" s="971" t="s">
        <v>553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563</v>
      </c>
      <c r="C75" s="975"/>
      <c r="D75" s="975"/>
      <c r="E75" s="975"/>
      <c r="F75" s="975"/>
      <c r="G75" s="975"/>
      <c r="H75" s="975"/>
      <c r="I75" s="975"/>
      <c r="J75" s="975"/>
      <c r="K75" s="975"/>
      <c r="L75" s="975"/>
      <c r="M75" s="975"/>
      <c r="N75" s="975"/>
      <c r="O75" s="975"/>
      <c r="P75" s="976"/>
      <c r="Q75" s="978">
        <v>250</v>
      </c>
      <c r="R75" s="979"/>
      <c r="S75" s="979"/>
      <c r="T75" s="979"/>
      <c r="U75" s="980"/>
      <c r="V75" s="981">
        <v>196</v>
      </c>
      <c r="W75" s="979"/>
      <c r="X75" s="979"/>
      <c r="Y75" s="979"/>
      <c r="Z75" s="980"/>
      <c r="AA75" s="981">
        <v>54</v>
      </c>
      <c r="AB75" s="979"/>
      <c r="AC75" s="979"/>
      <c r="AD75" s="979"/>
      <c r="AE75" s="980"/>
      <c r="AF75" s="981">
        <v>54</v>
      </c>
      <c r="AG75" s="979"/>
      <c r="AH75" s="979"/>
      <c r="AI75" s="979"/>
      <c r="AJ75" s="980"/>
      <c r="AK75" s="981" t="s">
        <v>553</v>
      </c>
      <c r="AL75" s="979"/>
      <c r="AM75" s="979"/>
      <c r="AN75" s="979"/>
      <c r="AO75" s="980"/>
      <c r="AP75" s="981" t="s">
        <v>553</v>
      </c>
      <c r="AQ75" s="979"/>
      <c r="AR75" s="979"/>
      <c r="AS75" s="979"/>
      <c r="AT75" s="980"/>
      <c r="AU75" s="981" t="s">
        <v>553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564</v>
      </c>
      <c r="C76" s="975"/>
      <c r="D76" s="975"/>
      <c r="E76" s="975"/>
      <c r="F76" s="975"/>
      <c r="G76" s="975"/>
      <c r="H76" s="975"/>
      <c r="I76" s="975"/>
      <c r="J76" s="975"/>
      <c r="K76" s="975"/>
      <c r="L76" s="975"/>
      <c r="M76" s="975"/>
      <c r="N76" s="975"/>
      <c r="O76" s="975"/>
      <c r="P76" s="976"/>
      <c r="Q76" s="978">
        <v>1096</v>
      </c>
      <c r="R76" s="979"/>
      <c r="S76" s="979"/>
      <c r="T76" s="979"/>
      <c r="U76" s="980"/>
      <c r="V76" s="981">
        <v>1012</v>
      </c>
      <c r="W76" s="979"/>
      <c r="X76" s="979"/>
      <c r="Y76" s="979"/>
      <c r="Z76" s="980"/>
      <c r="AA76" s="981">
        <v>84</v>
      </c>
      <c r="AB76" s="979"/>
      <c r="AC76" s="979"/>
      <c r="AD76" s="979"/>
      <c r="AE76" s="980"/>
      <c r="AF76" s="981">
        <v>84</v>
      </c>
      <c r="AG76" s="979"/>
      <c r="AH76" s="979"/>
      <c r="AI76" s="979"/>
      <c r="AJ76" s="980"/>
      <c r="AK76" s="981" t="s">
        <v>553</v>
      </c>
      <c r="AL76" s="979"/>
      <c r="AM76" s="979"/>
      <c r="AN76" s="979"/>
      <c r="AO76" s="980"/>
      <c r="AP76" s="981">
        <v>170</v>
      </c>
      <c r="AQ76" s="979"/>
      <c r="AR76" s="979"/>
      <c r="AS76" s="979"/>
      <c r="AT76" s="980"/>
      <c r="AU76" s="981">
        <v>45</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565</v>
      </c>
      <c r="C77" s="975"/>
      <c r="D77" s="975"/>
      <c r="E77" s="975"/>
      <c r="F77" s="975"/>
      <c r="G77" s="975"/>
      <c r="H77" s="975"/>
      <c r="I77" s="975"/>
      <c r="J77" s="975"/>
      <c r="K77" s="975"/>
      <c r="L77" s="975"/>
      <c r="M77" s="975"/>
      <c r="N77" s="975"/>
      <c r="O77" s="975"/>
      <c r="P77" s="976"/>
      <c r="Q77" s="978">
        <v>157</v>
      </c>
      <c r="R77" s="979"/>
      <c r="S77" s="979"/>
      <c r="T77" s="979"/>
      <c r="U77" s="980"/>
      <c r="V77" s="981">
        <v>130</v>
      </c>
      <c r="W77" s="979"/>
      <c r="X77" s="979"/>
      <c r="Y77" s="979"/>
      <c r="Z77" s="980"/>
      <c r="AA77" s="981">
        <v>26</v>
      </c>
      <c r="AB77" s="979"/>
      <c r="AC77" s="979"/>
      <c r="AD77" s="979"/>
      <c r="AE77" s="980"/>
      <c r="AF77" s="981">
        <v>26</v>
      </c>
      <c r="AG77" s="979"/>
      <c r="AH77" s="979"/>
      <c r="AI77" s="979"/>
      <c r="AJ77" s="980"/>
      <c r="AK77" s="981" t="s">
        <v>553</v>
      </c>
      <c r="AL77" s="979"/>
      <c r="AM77" s="979"/>
      <c r="AN77" s="979"/>
      <c r="AO77" s="980"/>
      <c r="AP77" s="981" t="s">
        <v>553</v>
      </c>
      <c r="AQ77" s="979"/>
      <c r="AR77" s="979"/>
      <c r="AS77" s="979"/>
      <c r="AT77" s="980"/>
      <c r="AU77" s="981" t="s">
        <v>553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566</v>
      </c>
      <c r="C78" s="975"/>
      <c r="D78" s="975"/>
      <c r="E78" s="975"/>
      <c r="F78" s="975"/>
      <c r="G78" s="975"/>
      <c r="H78" s="975"/>
      <c r="I78" s="975"/>
      <c r="J78" s="975"/>
      <c r="K78" s="975"/>
      <c r="L78" s="975"/>
      <c r="M78" s="975"/>
      <c r="N78" s="975"/>
      <c r="O78" s="975"/>
      <c r="P78" s="976"/>
      <c r="Q78" s="977">
        <v>511</v>
      </c>
      <c r="R78" s="971"/>
      <c r="S78" s="971"/>
      <c r="T78" s="971"/>
      <c r="U78" s="971"/>
      <c r="V78" s="971">
        <v>455</v>
      </c>
      <c r="W78" s="971"/>
      <c r="X78" s="971"/>
      <c r="Y78" s="971"/>
      <c r="Z78" s="971"/>
      <c r="AA78" s="971">
        <v>26</v>
      </c>
      <c r="AB78" s="971"/>
      <c r="AC78" s="971"/>
      <c r="AD78" s="971"/>
      <c r="AE78" s="971"/>
      <c r="AF78" s="971">
        <v>26</v>
      </c>
      <c r="AG78" s="971"/>
      <c r="AH78" s="971"/>
      <c r="AI78" s="971"/>
      <c r="AJ78" s="971"/>
      <c r="AK78" s="971" t="s">
        <v>553</v>
      </c>
      <c r="AL78" s="971"/>
      <c r="AM78" s="971"/>
      <c r="AN78" s="971"/>
      <c r="AO78" s="971"/>
      <c r="AP78" s="971">
        <v>354</v>
      </c>
      <c r="AQ78" s="971"/>
      <c r="AR78" s="971"/>
      <c r="AS78" s="971"/>
      <c r="AT78" s="971"/>
      <c r="AU78" s="971">
        <v>93</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557</v>
      </c>
      <c r="C79" s="975"/>
      <c r="D79" s="975"/>
      <c r="E79" s="975"/>
      <c r="F79" s="975"/>
      <c r="G79" s="975"/>
      <c r="H79" s="975"/>
      <c r="I79" s="975"/>
      <c r="J79" s="975"/>
      <c r="K79" s="975"/>
      <c r="L79" s="975"/>
      <c r="M79" s="975"/>
      <c r="N79" s="975"/>
      <c r="O79" s="975"/>
      <c r="P79" s="976"/>
      <c r="Q79" s="977">
        <v>425</v>
      </c>
      <c r="R79" s="971"/>
      <c r="S79" s="971"/>
      <c r="T79" s="971"/>
      <c r="U79" s="971"/>
      <c r="V79" s="971">
        <v>237</v>
      </c>
      <c r="W79" s="971"/>
      <c r="X79" s="971"/>
      <c r="Y79" s="971"/>
      <c r="Z79" s="971"/>
      <c r="AA79" s="971">
        <v>188</v>
      </c>
      <c r="AB79" s="971"/>
      <c r="AC79" s="971"/>
      <c r="AD79" s="971"/>
      <c r="AE79" s="971"/>
      <c r="AF79" s="971">
        <v>188</v>
      </c>
      <c r="AG79" s="971"/>
      <c r="AH79" s="971"/>
      <c r="AI79" s="971"/>
      <c r="AJ79" s="971"/>
      <c r="AK79" s="971" t="s">
        <v>553</v>
      </c>
      <c r="AL79" s="971"/>
      <c r="AM79" s="971"/>
      <c r="AN79" s="971"/>
      <c r="AO79" s="971"/>
      <c r="AP79" s="971" t="s">
        <v>553</v>
      </c>
      <c r="AQ79" s="971"/>
      <c r="AR79" s="971"/>
      <c r="AS79" s="971"/>
      <c r="AT79" s="971"/>
      <c r="AU79" s="971" t="s">
        <v>553</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558</v>
      </c>
      <c r="C80" s="975"/>
      <c r="D80" s="975"/>
      <c r="E80" s="975"/>
      <c r="F80" s="975"/>
      <c r="G80" s="975"/>
      <c r="H80" s="975"/>
      <c r="I80" s="975"/>
      <c r="J80" s="975"/>
      <c r="K80" s="975"/>
      <c r="L80" s="975"/>
      <c r="M80" s="975"/>
      <c r="N80" s="975"/>
      <c r="O80" s="975"/>
      <c r="P80" s="976"/>
      <c r="Q80" s="977">
        <v>1130</v>
      </c>
      <c r="R80" s="971"/>
      <c r="S80" s="971"/>
      <c r="T80" s="971"/>
      <c r="U80" s="971"/>
      <c r="V80" s="971">
        <v>1119</v>
      </c>
      <c r="W80" s="971"/>
      <c r="X80" s="971"/>
      <c r="Y80" s="971"/>
      <c r="Z80" s="971"/>
      <c r="AA80" s="971">
        <v>11</v>
      </c>
      <c r="AB80" s="971"/>
      <c r="AC80" s="971"/>
      <c r="AD80" s="971"/>
      <c r="AE80" s="971"/>
      <c r="AF80" s="971">
        <v>11</v>
      </c>
      <c r="AG80" s="971"/>
      <c r="AH80" s="971"/>
      <c r="AI80" s="971"/>
      <c r="AJ80" s="971"/>
      <c r="AK80" s="971" t="s">
        <v>553</v>
      </c>
      <c r="AL80" s="971"/>
      <c r="AM80" s="971"/>
      <c r="AN80" s="971"/>
      <c r="AO80" s="971"/>
      <c r="AP80" s="971" t="s">
        <v>553</v>
      </c>
      <c r="AQ80" s="971"/>
      <c r="AR80" s="971"/>
      <c r="AS80" s="971"/>
      <c r="AT80" s="971"/>
      <c r="AU80" s="971" t="s">
        <v>553</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567</v>
      </c>
      <c r="C81" s="975"/>
      <c r="D81" s="975"/>
      <c r="E81" s="975"/>
      <c r="F81" s="975"/>
      <c r="G81" s="975"/>
      <c r="H81" s="975"/>
      <c r="I81" s="975"/>
      <c r="J81" s="975"/>
      <c r="K81" s="975"/>
      <c r="L81" s="975"/>
      <c r="M81" s="975"/>
      <c r="N81" s="975"/>
      <c r="O81" s="975"/>
      <c r="P81" s="976"/>
      <c r="Q81" s="977">
        <v>395416</v>
      </c>
      <c r="R81" s="971"/>
      <c r="S81" s="971"/>
      <c r="T81" s="971"/>
      <c r="U81" s="971"/>
      <c r="V81" s="971">
        <v>387020</v>
      </c>
      <c r="W81" s="971"/>
      <c r="X81" s="971"/>
      <c r="Y81" s="971"/>
      <c r="Z81" s="971"/>
      <c r="AA81" s="971">
        <v>8396</v>
      </c>
      <c r="AB81" s="971"/>
      <c r="AC81" s="971"/>
      <c r="AD81" s="971"/>
      <c r="AE81" s="971"/>
      <c r="AF81" s="971">
        <v>8396</v>
      </c>
      <c r="AG81" s="971"/>
      <c r="AH81" s="971"/>
      <c r="AI81" s="971"/>
      <c r="AJ81" s="971"/>
      <c r="AK81" s="971">
        <v>755</v>
      </c>
      <c r="AL81" s="971"/>
      <c r="AM81" s="971"/>
      <c r="AN81" s="971"/>
      <c r="AO81" s="971"/>
      <c r="AP81" s="971" t="s">
        <v>553</v>
      </c>
      <c r="AQ81" s="971"/>
      <c r="AR81" s="971"/>
      <c r="AS81" s="971"/>
      <c r="AT81" s="971"/>
      <c r="AU81" s="971" t="s">
        <v>553</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8945</v>
      </c>
      <c r="AG88" s="959"/>
      <c r="AH88" s="959"/>
      <c r="AI88" s="959"/>
      <c r="AJ88" s="959"/>
      <c r="AK88" s="963"/>
      <c r="AL88" s="963"/>
      <c r="AM88" s="963"/>
      <c r="AN88" s="963"/>
      <c r="AO88" s="963"/>
      <c r="AP88" s="959">
        <v>2364</v>
      </c>
      <c r="AQ88" s="959"/>
      <c r="AR88" s="959"/>
      <c r="AS88" s="959"/>
      <c r="AT88" s="959"/>
      <c r="AU88" s="959">
        <v>252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v>
      </c>
      <c r="CS102" s="953"/>
      <c r="CT102" s="953"/>
      <c r="CU102" s="953"/>
      <c r="CV102" s="954"/>
      <c r="CW102" s="952" t="s">
        <v>572</v>
      </c>
      <c r="CX102" s="953"/>
      <c r="CY102" s="953"/>
      <c r="CZ102" s="953"/>
      <c r="DA102" s="954"/>
      <c r="DB102" s="952" t="s">
        <v>572</v>
      </c>
      <c r="DC102" s="953"/>
      <c r="DD102" s="953"/>
      <c r="DE102" s="953"/>
      <c r="DF102" s="954"/>
      <c r="DG102" s="952" t="s">
        <v>572</v>
      </c>
      <c r="DH102" s="953"/>
      <c r="DI102" s="953"/>
      <c r="DJ102" s="953"/>
      <c r="DK102" s="954"/>
      <c r="DL102" s="952" t="s">
        <v>572</v>
      </c>
      <c r="DM102" s="953"/>
      <c r="DN102" s="953"/>
      <c r="DO102" s="953"/>
      <c r="DP102" s="954"/>
      <c r="DQ102" s="952" t="s">
        <v>572</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587906</v>
      </c>
      <c r="AB110" s="889"/>
      <c r="AC110" s="889"/>
      <c r="AD110" s="889"/>
      <c r="AE110" s="890"/>
      <c r="AF110" s="891">
        <v>602985</v>
      </c>
      <c r="AG110" s="889"/>
      <c r="AH110" s="889"/>
      <c r="AI110" s="889"/>
      <c r="AJ110" s="890"/>
      <c r="AK110" s="891">
        <v>601540</v>
      </c>
      <c r="AL110" s="889"/>
      <c r="AM110" s="889"/>
      <c r="AN110" s="889"/>
      <c r="AO110" s="890"/>
      <c r="AP110" s="892">
        <v>11.5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6740310</v>
      </c>
      <c r="BR110" s="842"/>
      <c r="BS110" s="842"/>
      <c r="BT110" s="842"/>
      <c r="BU110" s="842"/>
      <c r="BV110" s="842">
        <v>6240280</v>
      </c>
      <c r="BW110" s="842"/>
      <c r="BX110" s="842"/>
      <c r="BY110" s="842"/>
      <c r="BZ110" s="842"/>
      <c r="CA110" s="842">
        <v>5736466</v>
      </c>
      <c r="CB110" s="842"/>
      <c r="CC110" s="842"/>
      <c r="CD110" s="842"/>
      <c r="CE110" s="842"/>
      <c r="CF110" s="866">
        <v>109.8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218113</v>
      </c>
      <c r="BR111" s="817"/>
      <c r="BS111" s="817"/>
      <c r="BT111" s="817"/>
      <c r="BU111" s="817"/>
      <c r="BV111" s="817">
        <v>207459</v>
      </c>
      <c r="BW111" s="817"/>
      <c r="BX111" s="817"/>
      <c r="BY111" s="817"/>
      <c r="BZ111" s="817"/>
      <c r="CA111" s="817">
        <v>196804</v>
      </c>
      <c r="CB111" s="817"/>
      <c r="CC111" s="817"/>
      <c r="CD111" s="817"/>
      <c r="CE111" s="817"/>
      <c r="CF111" s="875">
        <v>3.8</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4361818</v>
      </c>
      <c r="BR112" s="817"/>
      <c r="BS112" s="817"/>
      <c r="BT112" s="817"/>
      <c r="BU112" s="817"/>
      <c r="BV112" s="817">
        <v>4174628</v>
      </c>
      <c r="BW112" s="817"/>
      <c r="BX112" s="817"/>
      <c r="BY112" s="817"/>
      <c r="BZ112" s="817"/>
      <c r="CA112" s="817">
        <v>3989598</v>
      </c>
      <c r="CB112" s="817"/>
      <c r="CC112" s="817"/>
      <c r="CD112" s="817"/>
      <c r="CE112" s="817"/>
      <c r="CF112" s="875">
        <v>76.3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218113</v>
      </c>
      <c r="DH112" s="817"/>
      <c r="DI112" s="817"/>
      <c r="DJ112" s="817"/>
      <c r="DK112" s="817"/>
      <c r="DL112" s="817">
        <v>207459</v>
      </c>
      <c r="DM112" s="817"/>
      <c r="DN112" s="817"/>
      <c r="DO112" s="817"/>
      <c r="DP112" s="817"/>
      <c r="DQ112" s="817">
        <v>196804</v>
      </c>
      <c r="DR112" s="817"/>
      <c r="DS112" s="817"/>
      <c r="DT112" s="817"/>
      <c r="DU112" s="817"/>
      <c r="DV112" s="794">
        <v>3.8</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327888</v>
      </c>
      <c r="AB113" s="919"/>
      <c r="AC113" s="919"/>
      <c r="AD113" s="919"/>
      <c r="AE113" s="920"/>
      <c r="AF113" s="921">
        <v>332067</v>
      </c>
      <c r="AG113" s="919"/>
      <c r="AH113" s="919"/>
      <c r="AI113" s="919"/>
      <c r="AJ113" s="920"/>
      <c r="AK113" s="921">
        <v>291904</v>
      </c>
      <c r="AL113" s="919"/>
      <c r="AM113" s="919"/>
      <c r="AN113" s="919"/>
      <c r="AO113" s="920"/>
      <c r="AP113" s="922">
        <v>5.6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69829</v>
      </c>
      <c r="BR113" s="817"/>
      <c r="BS113" s="817"/>
      <c r="BT113" s="817"/>
      <c r="BU113" s="817"/>
      <c r="BV113" s="817">
        <v>93328</v>
      </c>
      <c r="BW113" s="817"/>
      <c r="BX113" s="817"/>
      <c r="BY113" s="817"/>
      <c r="BZ113" s="817"/>
      <c r="CA113" s="817">
        <v>251062</v>
      </c>
      <c r="CB113" s="817"/>
      <c r="CC113" s="817"/>
      <c r="CD113" s="817"/>
      <c r="CE113" s="817"/>
      <c r="CF113" s="875">
        <v>4.8</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14345</v>
      </c>
      <c r="AB114" s="780"/>
      <c r="AC114" s="780"/>
      <c r="AD114" s="780"/>
      <c r="AE114" s="781"/>
      <c r="AF114" s="782">
        <v>11443</v>
      </c>
      <c r="AG114" s="780"/>
      <c r="AH114" s="780"/>
      <c r="AI114" s="780"/>
      <c r="AJ114" s="781"/>
      <c r="AK114" s="782">
        <v>12839</v>
      </c>
      <c r="AL114" s="780"/>
      <c r="AM114" s="780"/>
      <c r="AN114" s="780"/>
      <c r="AO114" s="781"/>
      <c r="AP114" s="824">
        <v>0.2</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1380056</v>
      </c>
      <c r="BR114" s="817"/>
      <c r="BS114" s="817"/>
      <c r="BT114" s="817"/>
      <c r="BU114" s="817"/>
      <c r="BV114" s="817">
        <v>1365615</v>
      </c>
      <c r="BW114" s="817"/>
      <c r="BX114" s="817"/>
      <c r="BY114" s="817"/>
      <c r="BZ114" s="817"/>
      <c r="CA114" s="817">
        <v>1387266</v>
      </c>
      <c r="CB114" s="817"/>
      <c r="CC114" s="817"/>
      <c r="CD114" s="817"/>
      <c r="CE114" s="817"/>
      <c r="CF114" s="875">
        <v>26.5</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28128</v>
      </c>
      <c r="AB115" s="919"/>
      <c r="AC115" s="919"/>
      <c r="AD115" s="919"/>
      <c r="AE115" s="920"/>
      <c r="AF115" s="921">
        <v>28128</v>
      </c>
      <c r="AG115" s="919"/>
      <c r="AH115" s="919"/>
      <c r="AI115" s="919"/>
      <c r="AJ115" s="920"/>
      <c r="AK115" s="921">
        <v>10655</v>
      </c>
      <c r="AL115" s="919"/>
      <c r="AM115" s="919"/>
      <c r="AN115" s="919"/>
      <c r="AO115" s="920"/>
      <c r="AP115" s="922">
        <v>0.2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958267</v>
      </c>
      <c r="AB117" s="903"/>
      <c r="AC117" s="903"/>
      <c r="AD117" s="903"/>
      <c r="AE117" s="904"/>
      <c r="AF117" s="905">
        <v>974623</v>
      </c>
      <c r="AG117" s="903"/>
      <c r="AH117" s="903"/>
      <c r="AI117" s="903"/>
      <c r="AJ117" s="904"/>
      <c r="AK117" s="905">
        <v>916938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12770126</v>
      </c>
      <c r="BR119" s="845"/>
      <c r="BS119" s="845"/>
      <c r="BT119" s="845"/>
      <c r="BU119" s="845"/>
      <c r="BV119" s="845">
        <v>12081310</v>
      </c>
      <c r="BW119" s="845"/>
      <c r="BX119" s="845"/>
      <c r="BY119" s="845"/>
      <c r="BZ119" s="845"/>
      <c r="CA119" s="845">
        <v>11561196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4831307</v>
      </c>
      <c r="BR120" s="842"/>
      <c r="BS120" s="842"/>
      <c r="BT120" s="842"/>
      <c r="BU120" s="842"/>
      <c r="BV120" s="842">
        <v>5399206</v>
      </c>
      <c r="BW120" s="842"/>
      <c r="BX120" s="842"/>
      <c r="BY120" s="842"/>
      <c r="BZ120" s="842"/>
      <c r="CA120" s="842">
        <v>5568818</v>
      </c>
      <c r="CB120" s="842"/>
      <c r="CC120" s="842"/>
      <c r="CD120" s="842"/>
      <c r="CE120" s="842"/>
      <c r="CF120" s="866">
        <v>106.6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3946555</v>
      </c>
      <c r="DR120" s="842"/>
      <c r="DS120" s="842"/>
      <c r="DT120" s="842"/>
      <c r="DU120" s="842"/>
      <c r="DV120" s="843">
        <v>75.5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28128</v>
      </c>
      <c r="AB121" s="780"/>
      <c r="AC121" s="780"/>
      <c r="AD121" s="780"/>
      <c r="AE121" s="781"/>
      <c r="AF121" s="782">
        <v>28128</v>
      </c>
      <c r="AG121" s="780"/>
      <c r="AH121" s="780"/>
      <c r="AI121" s="780"/>
      <c r="AJ121" s="781"/>
      <c r="AK121" s="782">
        <v>10655</v>
      </c>
      <c r="AL121" s="780"/>
      <c r="AM121" s="780"/>
      <c r="AN121" s="780"/>
      <c r="AO121" s="781"/>
      <c r="AP121" s="824">
        <v>0.2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40498</v>
      </c>
      <c r="DH121" s="817"/>
      <c r="DI121" s="817"/>
      <c r="DJ121" s="817"/>
      <c r="DK121" s="817"/>
      <c r="DL121" s="817" t="s">
        <v>121</v>
      </c>
      <c r="DM121" s="817"/>
      <c r="DN121" s="817"/>
      <c r="DO121" s="817"/>
      <c r="DP121" s="817"/>
      <c r="DQ121" s="817">
        <v>41604</v>
      </c>
      <c r="DR121" s="817"/>
      <c r="DS121" s="817"/>
      <c r="DT121" s="817"/>
      <c r="DU121" s="817"/>
      <c r="DV121" s="794">
        <v>0.8</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6954610</v>
      </c>
      <c r="BR122" s="845"/>
      <c r="BS122" s="845"/>
      <c r="BT122" s="845"/>
      <c r="BU122" s="845"/>
      <c r="BV122" s="845">
        <v>6852719</v>
      </c>
      <c r="BW122" s="845"/>
      <c r="BX122" s="845"/>
      <c r="BY122" s="845"/>
      <c r="BZ122" s="845"/>
      <c r="CA122" s="845">
        <v>6082735</v>
      </c>
      <c r="CB122" s="845"/>
      <c r="CC122" s="845"/>
      <c r="CD122" s="845"/>
      <c r="CE122" s="845"/>
      <c r="CF122" s="846">
        <v>116.4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2141</v>
      </c>
      <c r="DH122" s="817"/>
      <c r="DI122" s="817"/>
      <c r="DJ122" s="817"/>
      <c r="DK122" s="817"/>
      <c r="DL122" s="817">
        <v>1731</v>
      </c>
      <c r="DM122" s="817"/>
      <c r="DN122" s="817"/>
      <c r="DO122" s="817"/>
      <c r="DP122" s="817"/>
      <c r="DQ122" s="817">
        <v>1439</v>
      </c>
      <c r="DR122" s="817"/>
      <c r="DS122" s="817"/>
      <c r="DT122" s="817"/>
      <c r="DU122" s="817"/>
      <c r="DV122" s="794">
        <v>0</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11785917</v>
      </c>
      <c r="BR123" s="833"/>
      <c r="BS123" s="833"/>
      <c r="BT123" s="833"/>
      <c r="BU123" s="833"/>
      <c r="BV123" s="833">
        <v>12251925</v>
      </c>
      <c r="BW123" s="833"/>
      <c r="BX123" s="833"/>
      <c r="BY123" s="833"/>
      <c r="BZ123" s="833"/>
      <c r="CA123" s="833">
        <v>11651553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19.8</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4319179</v>
      </c>
      <c r="DH124" s="764"/>
      <c r="DI124" s="764"/>
      <c r="DJ124" s="764"/>
      <c r="DK124" s="765"/>
      <c r="DL124" s="766">
        <v>4172897</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271</v>
      </c>
      <c r="AB128" s="801"/>
      <c r="AC128" s="801"/>
      <c r="AD128" s="801"/>
      <c r="AE128" s="802"/>
      <c r="AF128" s="803">
        <v>271</v>
      </c>
      <c r="AG128" s="801"/>
      <c r="AH128" s="801"/>
      <c r="AI128" s="801"/>
      <c r="AJ128" s="802"/>
      <c r="AK128" s="803">
        <v>13096</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121</v>
      </c>
      <c r="BG128" s="787"/>
      <c r="BH128" s="787"/>
      <c r="BI128" s="787"/>
      <c r="BJ128" s="787"/>
      <c r="BK128" s="787"/>
      <c r="BL128" s="810"/>
      <c r="BM128" s="786">
        <v>14.54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5552781</v>
      </c>
      <c r="AB129" s="780"/>
      <c r="AC129" s="780"/>
      <c r="AD129" s="780"/>
      <c r="AE129" s="781"/>
      <c r="AF129" s="782">
        <v>5633242</v>
      </c>
      <c r="AG129" s="780"/>
      <c r="AH129" s="780"/>
      <c r="AI129" s="780"/>
      <c r="AJ129" s="781"/>
      <c r="AK129" s="782">
        <v>5797861</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121</v>
      </c>
      <c r="BG129" s="771"/>
      <c r="BH129" s="771"/>
      <c r="BI129" s="771"/>
      <c r="BJ129" s="771"/>
      <c r="BK129" s="771"/>
      <c r="BL129" s="772"/>
      <c r="BM129" s="770">
        <v>19.54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599943</v>
      </c>
      <c r="AB130" s="780"/>
      <c r="AC130" s="780"/>
      <c r="AD130" s="780"/>
      <c r="AE130" s="781"/>
      <c r="AF130" s="782">
        <v>591126</v>
      </c>
      <c r="AG130" s="780"/>
      <c r="AH130" s="780"/>
      <c r="AI130" s="780"/>
      <c r="AJ130" s="781"/>
      <c r="AK130" s="782">
        <v>572071</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4952838</v>
      </c>
      <c r="AB131" s="764"/>
      <c r="AC131" s="764"/>
      <c r="AD131" s="764"/>
      <c r="AE131" s="765"/>
      <c r="AF131" s="766">
        <v>5042116</v>
      </c>
      <c r="AG131" s="764"/>
      <c r="AH131" s="764"/>
      <c r="AI131" s="764"/>
      <c r="AJ131" s="765"/>
      <c r="AK131" s="766">
        <v>5225790</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7.2292491700000001</v>
      </c>
      <c r="AB132" s="745"/>
      <c r="AC132" s="745"/>
      <c r="AD132" s="745"/>
      <c r="AE132" s="746"/>
      <c r="AF132" s="747">
        <v>7.6004994730000002</v>
      </c>
      <c r="AG132" s="745"/>
      <c r="AH132" s="745"/>
      <c r="AI132" s="745"/>
      <c r="AJ132" s="746"/>
      <c r="AK132" s="747">
        <v>6.3487243080000004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6.8</v>
      </c>
      <c r="AB133" s="724"/>
      <c r="AC133" s="724"/>
      <c r="AD133" s="724"/>
      <c r="AE133" s="725"/>
      <c r="AF133" s="723">
        <v>7</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LeO0E/Ttdt9E30QhKpTZ6Ugomf9clW1GveDt7ttAJgs1xdkhD+wMD8fHrBj3mhQa6ipO1UDlBQXBj0lWsZEQ==" saltValue="imE5NI2CSpseQLv/c2Zf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37"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n25qvn1qRmM8ZYVtoM69RKxNsVG4KMhnS0MF1Fr8xt5p98AxOcTQiWB5SdpS+UCC7xjJD9gmOmPTB+27pIEew==" saltValue="dyLOiN7RZnkS97Pi4trB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Dpu91liBMKhu33oIZbdUTWHPOYTX7X8JpGtGOzioAUl6YO+5GKG8U5VXIws1tgbSCuYzCGPv2BjVf/UtHIOCQ==" saltValue="kFKOjLkR1F6tnZp4qRSs5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19"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1499995</v>
      </c>
      <c r="AP9" s="269">
        <v>71151</v>
      </c>
      <c r="AQ9" s="270">
        <v>103906</v>
      </c>
      <c r="AR9" s="271">
        <v>-31.5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282804</v>
      </c>
      <c r="AP10" s="272">
        <v>13414</v>
      </c>
      <c r="AQ10" s="273">
        <v>13842</v>
      </c>
      <c r="AR10" s="274">
        <v>-3.1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t="s">
        <v>488</v>
      </c>
      <c r="AP11" s="272" t="s">
        <v>488</v>
      </c>
      <c r="AQ11" s="273">
        <v>1557</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109008</v>
      </c>
      <c r="AP13" s="272">
        <v>5171</v>
      </c>
      <c r="AQ13" s="273">
        <v>3750</v>
      </c>
      <c r="AR13" s="274">
        <v>37.9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11852</v>
      </c>
      <c r="AP14" s="272">
        <v>562</v>
      </c>
      <c r="AQ14" s="273">
        <v>2353</v>
      </c>
      <c r="AR14" s="274">
        <v>-76.099999999999994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-99717</v>
      </c>
      <c r="AP15" s="272">
        <v>-4730</v>
      </c>
      <c r="AQ15" s="273">
        <v>-6142</v>
      </c>
      <c r="AR15" s="274">
        <v>-23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1803942</v>
      </c>
      <c r="AP16" s="272">
        <v>85568</v>
      </c>
      <c r="AQ16" s="273">
        <v>119267</v>
      </c>
      <c r="AR16" s="274">
        <v>-28.3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7.49</v>
      </c>
      <c r="AP21" s="286">
        <v>10.36</v>
      </c>
      <c r="AQ21" s="287">
        <v>-2.87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99.2</v>
      </c>
      <c r="AP22" s="291">
        <v>97</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601540</v>
      </c>
      <c r="AP32" s="300">
        <v>28533</v>
      </c>
      <c r="AQ32" s="301">
        <v>75759</v>
      </c>
      <c r="AR32" s="302">
        <v>-62.3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291904</v>
      </c>
      <c r="AP35" s="300">
        <v>13846</v>
      </c>
      <c r="AQ35" s="301">
        <v>24562</v>
      </c>
      <c r="AR35" s="302">
        <v>-43.6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12839</v>
      </c>
      <c r="AP36" s="300">
        <v>609</v>
      </c>
      <c r="AQ36" s="301">
        <v>2784</v>
      </c>
      <c r="AR36" s="302">
        <v>-78.099999999999994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v>10655</v>
      </c>
      <c r="AP37" s="300">
        <v>505</v>
      </c>
      <c r="AQ37" s="301">
        <v>1439</v>
      </c>
      <c r="AR37" s="302">
        <v>-64.900000000000006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488</v>
      </c>
      <c r="AP38" s="303" t="s">
        <v>488</v>
      </c>
      <c r="AQ38" s="304">
        <v>28</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-13096</v>
      </c>
      <c r="AP39" s="300">
        <v>-621</v>
      </c>
      <c r="AQ39" s="301">
        <v>-3764</v>
      </c>
      <c r="AR39" s="302">
        <v>-83.5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-572071</v>
      </c>
      <c r="AP40" s="300">
        <v>-27136</v>
      </c>
      <c r="AQ40" s="301">
        <v>-69320</v>
      </c>
      <c r="AR40" s="302">
        <v>-60.9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331771</v>
      </c>
      <c r="AP41" s="300">
        <v>15737</v>
      </c>
      <c r="AQ41" s="301">
        <v>31489</v>
      </c>
      <c r="AR41" s="302">
        <v>-50</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500448</v>
      </c>
      <c r="AN51" s="322">
        <v>23024</v>
      </c>
      <c r="AO51" s="323">
        <v>-45.4</v>
      </c>
      <c r="AP51" s="324">
        <v>78575</v>
      </c>
      <c r="AQ51" s="325">
        <v>14.6</v>
      </c>
      <c r="AR51" s="326">
        <v>-60</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323617</v>
      </c>
      <c r="AN52" s="330">
        <v>14889</v>
      </c>
      <c r="AO52" s="331">
        <v>-49.3</v>
      </c>
      <c r="AP52" s="332">
        <v>41766</v>
      </c>
      <c r="AQ52" s="333">
        <v>31.9</v>
      </c>
      <c r="AR52" s="334">
        <v>-81.2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364139</v>
      </c>
      <c r="AN53" s="322">
        <v>17111</v>
      </c>
      <c r="AO53" s="323">
        <v>-25.7</v>
      </c>
      <c r="AP53" s="324">
        <v>61630</v>
      </c>
      <c r="AQ53" s="325">
        <v>-21.6</v>
      </c>
      <c r="AR53" s="326">
        <v>-4.0999999999999996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162555</v>
      </c>
      <c r="AN54" s="330">
        <v>7639</v>
      </c>
      <c r="AO54" s="331">
        <v>-48.7</v>
      </c>
      <c r="AP54" s="332">
        <v>28910</v>
      </c>
      <c r="AQ54" s="333">
        <v>-30.8</v>
      </c>
      <c r="AR54" s="334">
        <v>-17.899999999999999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323636</v>
      </c>
      <c r="AN55" s="322">
        <v>15249</v>
      </c>
      <c r="AO55" s="323">
        <v>-10.9</v>
      </c>
      <c r="AP55" s="324">
        <v>76485</v>
      </c>
      <c r="AQ55" s="325">
        <v>24.1</v>
      </c>
      <c r="AR55" s="326">
        <v>-35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229589</v>
      </c>
      <c r="AN56" s="330">
        <v>10817</v>
      </c>
      <c r="AO56" s="331">
        <v>41.6</v>
      </c>
      <c r="AP56" s="332">
        <v>29566</v>
      </c>
      <c r="AQ56" s="333">
        <v>2.2999999999999998</v>
      </c>
      <c r="AR56" s="334">
        <v>39.299999999999997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283886</v>
      </c>
      <c r="AN57" s="322">
        <v>13461</v>
      </c>
      <c r="AO57" s="323">
        <v>-11.7</v>
      </c>
      <c r="AP57" s="324">
        <v>112663</v>
      </c>
      <c r="AQ57" s="325">
        <v>47.3</v>
      </c>
      <c r="AR57" s="326">
        <v>-59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173491</v>
      </c>
      <c r="AN58" s="330">
        <v>8226</v>
      </c>
      <c r="AO58" s="331">
        <v>-24</v>
      </c>
      <c r="AP58" s="332">
        <v>40851</v>
      </c>
      <c r="AQ58" s="333">
        <v>38.200000000000003</v>
      </c>
      <c r="AR58" s="334">
        <v>-62.2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482396</v>
      </c>
      <c r="AN59" s="322">
        <v>22882</v>
      </c>
      <c r="AO59" s="323">
        <v>70</v>
      </c>
      <c r="AP59" s="324">
        <v>82715</v>
      </c>
      <c r="AQ59" s="325">
        <v>-26.6</v>
      </c>
      <c r="AR59" s="326">
        <v>96.6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297786</v>
      </c>
      <c r="AN60" s="330">
        <v>14125</v>
      </c>
      <c r="AO60" s="331">
        <v>71.7</v>
      </c>
      <c r="AP60" s="332">
        <v>46196</v>
      </c>
      <c r="AQ60" s="333">
        <v>13.1</v>
      </c>
      <c r="AR60" s="334">
        <v>58.6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390901</v>
      </c>
      <c r="AN61" s="337">
        <v>18345</v>
      </c>
      <c r="AO61" s="338">
        <v>-4.7</v>
      </c>
      <c r="AP61" s="339">
        <v>82414</v>
      </c>
      <c r="AQ61" s="340">
        <v>7.6</v>
      </c>
      <c r="AR61" s="326">
        <v>-12.3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237408</v>
      </c>
      <c r="AN62" s="330">
        <v>11139</v>
      </c>
      <c r="AO62" s="331">
        <v>-1.7</v>
      </c>
      <c r="AP62" s="332">
        <v>37458</v>
      </c>
      <c r="AQ62" s="333">
        <v>10.9</v>
      </c>
      <c r="AR62" s="334">
        <v>-12.6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g0fF/H3b5Cpsti/gG3eUqi46jBy9/uf1/nZ8Hrl6R2U5G84atIY6MZ6bTzz3cvTf4E9wExiwFUOnnhpfrNZ/A==" saltValue="H5+XnvIRxccnQy9J4f0+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6" zoomScaleNormal="100" zoomScaleSheetLayoutView="55" workbookViewId="0">
      <selection activeCell="BI59" sqref="BI5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TNzySKyjwdXJ8Foge4x8lyCPtS2M8Fqoz3EfViAjPRz1K5EdFKjowKEi7ge09DwF5dJ2RJlMCB6Mv/+XtfScUA==" saltValue="eKs9qz9GjRrJs3Z80NQO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rE4QnQIVMd8UKj9tAo3BYqHRtULMIANXeygicsM5Tj60R1OEJ41YsjWl7kMYJsqDiKKgDOdrGmHhgrC5/85zuA==" saltValue="USbp48A+F5hBdAatcPaV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3"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18.02</v>
      </c>
      <c r="G47" s="12">
        <v>21.14</v>
      </c>
      <c r="H47" s="12">
        <v>25.86</v>
      </c>
      <c r="I47" s="12">
        <v>27.31</v>
      </c>
      <c r="J47" s="13">
        <v>27.81</v>
      </c>
    </row>
    <row r="48" spans="2:10" ht="57.75" customHeight="1" x14ac:dyDescent="0.15">
      <c r="B48" s="14"/>
      <c r="C48" s="1141" t="s">
        <v>4</v>
      </c>
      <c r="D48" s="1141"/>
      <c r="E48" s="1142"/>
      <c r="F48" s="15">
        <v>8.61</v>
      </c>
      <c r="G48" s="16">
        <v>13.19</v>
      </c>
      <c r="H48" s="16">
        <v>12.65</v>
      </c>
      <c r="I48" s="16">
        <v>17.39</v>
      </c>
      <c r="J48" s="17">
        <v>12.66</v>
      </c>
    </row>
    <row r="49" spans="2:10" ht="57.75" customHeight="1" thickBot="1" x14ac:dyDescent="0.2">
      <c r="B49" s="18"/>
      <c r="C49" s="1143" t="s">
        <v>5</v>
      </c>
      <c r="D49" s="1143"/>
      <c r="E49" s="1144"/>
      <c r="F49" s="19">
        <v>4.3</v>
      </c>
      <c r="G49" s="20">
        <v>9.09</v>
      </c>
      <c r="H49" s="20">
        <v>3.21</v>
      </c>
      <c r="I49" s="20">
        <v>6.75</v>
      </c>
      <c r="J49" s="21" t="s">
        <v>532</v>
      </c>
    </row>
    <row r="50" spans="2:10" x14ac:dyDescent="0.15"/>
  </sheetData>
  <sheetProtection algorithmName="SHA-512" hashValue="MMfe8SLrG8mI55AvPiThr3uVUnE653C07CZGCdudLguBi4VPyk7GFMEQIcFJmVm2YDFfJt3zxhhpXXr+ZaKrhw==" saltValue="T3EFasZRJsj0st2e0FO4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山中 昌之</cp:lastModifiedBy>
  <dcterms:created xsi:type="dcterms:W3CDTF">2026-02-23T05:10:56Z</dcterms:created>
  <dcterms:modified xsi:type="dcterms:W3CDTF">2026-03-16T01:33:00Z</dcterms:modified>
  <cp:category/>
</cp:coreProperties>
</file>